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ayda.komurcuoglu\Desktop\"/>
    </mc:Choice>
  </mc:AlternateContent>
  <xr:revisionPtr revIDLastSave="0" documentId="8_{67B127CA-850E-4275-B19A-A5B8F016360A}" xr6:coauthVersionLast="47" xr6:coauthVersionMax="47" xr10:uidLastSave="{00000000-0000-0000-0000-000000000000}"/>
  <bookViews>
    <workbookView xWindow="4308" yWindow="2100" windowWidth="10344" windowHeight="10992" xr2:uid="{69C2A3C8-4A76-4F22-B600-5988C6580677}"/>
  </bookViews>
  <sheets>
    <sheet name="AĞUSTOS 2022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'AĞUSTOS 2022'!$X$9:$Y$2156</definedName>
    <definedName name="_xlnm.Print_Area" localSheetId="0">'AĞUSTOS 2022'!$I$9:$Y$2150</definedName>
    <definedName name="模具型号">[3]模具!$A:$A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2191" i="1" l="1"/>
  <c r="AA2191" i="1" s="1"/>
  <c r="M2191" i="1"/>
  <c r="K2191" i="1"/>
  <c r="AA2190" i="1"/>
  <c r="X2190" i="1"/>
  <c r="M2190" i="1"/>
  <c r="K2190" i="1"/>
  <c r="X2189" i="1"/>
  <c r="AA2189" i="1" s="1"/>
  <c r="M2189" i="1"/>
  <c r="K2189" i="1"/>
  <c r="AA2188" i="1"/>
  <c r="X2188" i="1"/>
  <c r="M2188" i="1"/>
  <c r="K2188" i="1"/>
  <c r="X2187" i="1"/>
  <c r="AA2187" i="1" s="1"/>
  <c r="M2187" i="1"/>
  <c r="K2187" i="1"/>
  <c r="AA2186" i="1"/>
  <c r="X2186" i="1"/>
  <c r="M2186" i="1"/>
  <c r="K2186" i="1"/>
  <c r="X2185" i="1"/>
  <c r="AA2185" i="1" s="1"/>
  <c r="M2185" i="1"/>
  <c r="K2185" i="1"/>
  <c r="X2184" i="1"/>
  <c r="AA2184" i="1" s="1"/>
  <c r="M2184" i="1"/>
  <c r="K2184" i="1"/>
  <c r="X2183" i="1"/>
  <c r="AA2183" i="1" s="1"/>
  <c r="M2183" i="1"/>
  <c r="K2183" i="1"/>
  <c r="X2182" i="1"/>
  <c r="AA2182" i="1" s="1"/>
  <c r="M2182" i="1"/>
  <c r="K2182" i="1"/>
  <c r="X2181" i="1"/>
  <c r="AA2181" i="1" s="1"/>
  <c r="M2181" i="1"/>
  <c r="K2181" i="1"/>
  <c r="X2180" i="1"/>
  <c r="AA2180" i="1" s="1"/>
  <c r="M2180" i="1"/>
  <c r="K2180" i="1"/>
  <c r="X2179" i="1"/>
  <c r="AA2179" i="1" s="1"/>
  <c r="M2179" i="1"/>
  <c r="K2179" i="1"/>
  <c r="X2178" i="1"/>
  <c r="AA2178" i="1" s="1"/>
  <c r="M2178" i="1"/>
  <c r="K2178" i="1"/>
  <c r="X2177" i="1"/>
  <c r="AA2177" i="1" s="1"/>
  <c r="M2177" i="1"/>
  <c r="K2177" i="1"/>
  <c r="X2176" i="1"/>
  <c r="AA2176" i="1" s="1"/>
  <c r="M2176" i="1"/>
  <c r="K2176" i="1"/>
  <c r="X2175" i="1"/>
  <c r="AA2175" i="1" s="1"/>
  <c r="M2175" i="1"/>
  <c r="K2175" i="1"/>
  <c r="X2174" i="1"/>
  <c r="AA2174" i="1" s="1"/>
  <c r="M2174" i="1"/>
  <c r="K2174" i="1"/>
  <c r="X2173" i="1"/>
  <c r="AA2173" i="1" s="1"/>
  <c r="M2173" i="1"/>
  <c r="K2173" i="1"/>
  <c r="X2172" i="1"/>
  <c r="AA2172" i="1" s="1"/>
  <c r="M2172" i="1"/>
  <c r="K2172" i="1"/>
  <c r="X2171" i="1"/>
  <c r="AA2171" i="1" s="1"/>
  <c r="M2171" i="1"/>
  <c r="K2171" i="1"/>
  <c r="X2170" i="1"/>
  <c r="AA2170" i="1" s="1"/>
  <c r="M2170" i="1"/>
  <c r="K2170" i="1"/>
  <c r="X2169" i="1"/>
  <c r="AA2169" i="1" s="1"/>
  <c r="M2169" i="1"/>
  <c r="K2169" i="1"/>
  <c r="X2168" i="1"/>
  <c r="AA2168" i="1" s="1"/>
  <c r="M2168" i="1"/>
  <c r="K2168" i="1"/>
  <c r="X2167" i="1"/>
  <c r="AA2167" i="1" s="1"/>
  <c r="M2167" i="1"/>
  <c r="K2167" i="1"/>
  <c r="X2166" i="1"/>
  <c r="AA2166" i="1" s="1"/>
  <c r="M2166" i="1"/>
  <c r="K2166" i="1"/>
  <c r="X2165" i="1"/>
  <c r="AA2165" i="1" s="1"/>
  <c r="M2165" i="1"/>
  <c r="K2165" i="1"/>
  <c r="X2164" i="1"/>
  <c r="AA2164" i="1" s="1"/>
  <c r="M2164" i="1"/>
  <c r="K2164" i="1"/>
  <c r="X2163" i="1"/>
  <c r="AA2163" i="1" s="1"/>
  <c r="M2163" i="1"/>
  <c r="K2163" i="1"/>
  <c r="X2162" i="1"/>
  <c r="AA2162" i="1" s="1"/>
  <c r="M2162" i="1"/>
  <c r="K2162" i="1"/>
  <c r="X2161" i="1"/>
  <c r="AA2161" i="1" s="1"/>
  <c r="M2161" i="1"/>
  <c r="K2161" i="1"/>
  <c r="X2160" i="1"/>
  <c r="AA2160" i="1" s="1"/>
  <c r="M2160" i="1"/>
  <c r="K2160" i="1"/>
  <c r="X2159" i="1"/>
  <c r="AA2159" i="1" s="1"/>
  <c r="M2159" i="1"/>
  <c r="K2159" i="1"/>
  <c r="X2158" i="1"/>
  <c r="AA2158" i="1" s="1"/>
  <c r="M2158" i="1"/>
  <c r="K2158" i="1"/>
  <c r="X2157" i="1"/>
  <c r="AA2157" i="1" s="1"/>
  <c r="M2157" i="1"/>
  <c r="K2157" i="1"/>
  <c r="X2156" i="1"/>
  <c r="AA2156" i="1" s="1"/>
  <c r="X2155" i="1"/>
  <c r="AA2155" i="1" s="1"/>
  <c r="X2154" i="1"/>
  <c r="AA2154" i="1" s="1"/>
  <c r="X2153" i="1"/>
  <c r="AA2153" i="1" s="1"/>
  <c r="X2152" i="1"/>
  <c r="AA2152" i="1" s="1"/>
  <c r="AA2151" i="1"/>
  <c r="X2151" i="1"/>
  <c r="Y2150" i="1"/>
  <c r="X2150" i="1"/>
  <c r="AA2150" i="1" s="1"/>
  <c r="AA2149" i="1"/>
  <c r="Y2149" i="1"/>
  <c r="X2149" i="1"/>
  <c r="AA2148" i="1"/>
  <c r="Y2148" i="1"/>
  <c r="X2148" i="1"/>
  <c r="Y2147" i="1"/>
  <c r="X2147" i="1"/>
  <c r="AA2147" i="1" s="1"/>
  <c r="Y2146" i="1"/>
  <c r="X2146" i="1"/>
  <c r="AA2146" i="1" s="1"/>
  <c r="AA2145" i="1"/>
  <c r="Y2145" i="1"/>
  <c r="X2145" i="1"/>
  <c r="AA2144" i="1"/>
  <c r="Y2144" i="1"/>
  <c r="X2144" i="1"/>
  <c r="Y2143" i="1"/>
  <c r="X2143" i="1"/>
  <c r="AA2143" i="1" s="1"/>
  <c r="Y2142" i="1"/>
  <c r="X2142" i="1"/>
  <c r="AA2142" i="1" s="1"/>
  <c r="AA2141" i="1"/>
  <c r="Y2141" i="1"/>
  <c r="X2141" i="1"/>
  <c r="AA2140" i="1"/>
  <c r="Y2140" i="1"/>
  <c r="X2140" i="1"/>
  <c r="Y2139" i="1"/>
  <c r="X2139" i="1"/>
  <c r="AA2139" i="1" s="1"/>
  <c r="Y2138" i="1"/>
  <c r="X2138" i="1"/>
  <c r="AA2138" i="1" s="1"/>
  <c r="AA2137" i="1"/>
  <c r="Y2137" i="1"/>
  <c r="X2137" i="1"/>
  <c r="AA2136" i="1"/>
  <c r="Y2136" i="1"/>
  <c r="X2136" i="1"/>
  <c r="Y2135" i="1"/>
  <c r="X2135" i="1"/>
  <c r="AA2135" i="1" s="1"/>
  <c r="Y2134" i="1"/>
  <c r="X2134" i="1"/>
  <c r="AA2134" i="1" s="1"/>
  <c r="AA2133" i="1"/>
  <c r="Y2133" i="1"/>
  <c r="X2133" i="1"/>
  <c r="AA2132" i="1"/>
  <c r="Y2132" i="1"/>
  <c r="X2132" i="1"/>
  <c r="Y2131" i="1"/>
  <c r="X2131" i="1"/>
  <c r="AA2131" i="1" s="1"/>
  <c r="Y2130" i="1"/>
  <c r="X2130" i="1"/>
  <c r="AA2130" i="1" s="1"/>
  <c r="AA2129" i="1"/>
  <c r="Y2129" i="1"/>
  <c r="X2129" i="1"/>
  <c r="AA2128" i="1"/>
  <c r="Y2128" i="1"/>
  <c r="X2128" i="1"/>
  <c r="Y2127" i="1"/>
  <c r="X2127" i="1"/>
  <c r="AA2127" i="1" s="1"/>
  <c r="Y2126" i="1"/>
  <c r="X2126" i="1"/>
  <c r="AA2126" i="1" s="1"/>
  <c r="AA2125" i="1"/>
  <c r="Y2125" i="1"/>
  <c r="X2125" i="1"/>
  <c r="AA2124" i="1"/>
  <c r="Y2124" i="1"/>
  <c r="X2124" i="1"/>
  <c r="Y2123" i="1"/>
  <c r="X2123" i="1"/>
  <c r="AA2123" i="1" s="1"/>
  <c r="Y2122" i="1"/>
  <c r="X2122" i="1"/>
  <c r="AA2122" i="1" s="1"/>
  <c r="AA2121" i="1"/>
  <c r="Y2121" i="1"/>
  <c r="X2121" i="1"/>
  <c r="AA2120" i="1"/>
  <c r="Y2120" i="1"/>
  <c r="X2120" i="1"/>
  <c r="Y2119" i="1"/>
  <c r="X2119" i="1"/>
  <c r="AA2119" i="1" s="1"/>
  <c r="AA2118" i="1"/>
  <c r="Y2118" i="1"/>
  <c r="X2118" i="1"/>
  <c r="AA2117" i="1"/>
  <c r="Y2117" i="1"/>
  <c r="X2117" i="1"/>
  <c r="Y2116" i="1"/>
  <c r="X2116" i="1"/>
  <c r="AA2116" i="1" s="1"/>
  <c r="Y2115" i="1"/>
  <c r="X2115" i="1"/>
  <c r="AA2115" i="1" s="1"/>
  <c r="Y2114" i="1"/>
  <c r="X2114" i="1"/>
  <c r="AA2114" i="1" s="1"/>
  <c r="AA2113" i="1"/>
  <c r="Y2113" i="1"/>
  <c r="X2113" i="1"/>
  <c r="AA2112" i="1"/>
  <c r="Y2112" i="1"/>
  <c r="X2112" i="1"/>
  <c r="Y2111" i="1"/>
  <c r="X2111" i="1"/>
  <c r="AA2111" i="1" s="1"/>
  <c r="Y2110" i="1"/>
  <c r="X2110" i="1"/>
  <c r="AA2110" i="1" s="1"/>
  <c r="AA2109" i="1"/>
  <c r="Y2109" i="1"/>
  <c r="X2109" i="1"/>
  <c r="AA2108" i="1"/>
  <c r="Y2108" i="1"/>
  <c r="X2108" i="1"/>
  <c r="Y2107" i="1"/>
  <c r="X2107" i="1"/>
  <c r="AA2107" i="1" s="1"/>
  <c r="Y2106" i="1"/>
  <c r="X2106" i="1"/>
  <c r="AA2106" i="1" s="1"/>
  <c r="AA2105" i="1"/>
  <c r="Y2105" i="1"/>
  <c r="X2105" i="1"/>
  <c r="AA2104" i="1"/>
  <c r="Y2104" i="1"/>
  <c r="X2104" i="1"/>
  <c r="Y2103" i="1"/>
  <c r="X2103" i="1"/>
  <c r="AA2103" i="1" s="1"/>
  <c r="Y2102" i="1"/>
  <c r="X2102" i="1"/>
  <c r="AA2102" i="1" s="1"/>
  <c r="AA2101" i="1"/>
  <c r="Y2101" i="1"/>
  <c r="X2101" i="1"/>
  <c r="AA2100" i="1"/>
  <c r="Y2100" i="1"/>
  <c r="X2100" i="1"/>
  <c r="Y2099" i="1"/>
  <c r="X2099" i="1"/>
  <c r="AA2099" i="1" s="1"/>
  <c r="Y2098" i="1"/>
  <c r="X2098" i="1"/>
  <c r="AA2098" i="1" s="1"/>
  <c r="AA2097" i="1"/>
  <c r="Y2097" i="1"/>
  <c r="X2097" i="1"/>
  <c r="AA2096" i="1"/>
  <c r="Y2096" i="1"/>
  <c r="X2096" i="1"/>
  <c r="Y2095" i="1"/>
  <c r="X2095" i="1"/>
  <c r="AA2095" i="1" s="1"/>
  <c r="Y2094" i="1"/>
  <c r="X2094" i="1"/>
  <c r="AA2094" i="1" s="1"/>
  <c r="AA2093" i="1"/>
  <c r="Y2093" i="1"/>
  <c r="X2093" i="1"/>
  <c r="Y2092" i="1"/>
  <c r="X2092" i="1"/>
  <c r="AA2092" i="1" s="1"/>
  <c r="Y2091" i="1"/>
  <c r="X2091" i="1"/>
  <c r="AA2091" i="1" s="1"/>
  <c r="Y2090" i="1"/>
  <c r="X2090" i="1"/>
  <c r="AA2090" i="1" s="1"/>
  <c r="AA2089" i="1"/>
  <c r="Y2089" i="1"/>
  <c r="X2089" i="1"/>
  <c r="AA2088" i="1"/>
  <c r="Y2088" i="1"/>
  <c r="X2088" i="1"/>
  <c r="Y2087" i="1"/>
  <c r="X2087" i="1"/>
  <c r="AA2087" i="1" s="1"/>
  <c r="Y2086" i="1"/>
  <c r="X2086" i="1"/>
  <c r="AA2086" i="1" s="1"/>
  <c r="AA2085" i="1"/>
  <c r="Y2085" i="1"/>
  <c r="X2085" i="1"/>
  <c r="AA2084" i="1"/>
  <c r="Y2084" i="1"/>
  <c r="X2084" i="1"/>
  <c r="Y2083" i="1"/>
  <c r="X2083" i="1"/>
  <c r="AA2083" i="1" s="1"/>
  <c r="Y2082" i="1"/>
  <c r="X2082" i="1"/>
  <c r="AA2082" i="1" s="1"/>
  <c r="AA2081" i="1"/>
  <c r="Y2081" i="1"/>
  <c r="X2081" i="1"/>
  <c r="AA2080" i="1"/>
  <c r="Y2080" i="1"/>
  <c r="X2080" i="1"/>
  <c r="AA2079" i="1"/>
  <c r="Y2079" i="1"/>
  <c r="X2079" i="1"/>
  <c r="Y2078" i="1"/>
  <c r="X2078" i="1"/>
  <c r="AA2078" i="1" s="1"/>
  <c r="Y2077" i="1"/>
  <c r="X2077" i="1"/>
  <c r="AA2077" i="1" s="1"/>
  <c r="Y2076" i="1"/>
  <c r="X2076" i="1"/>
  <c r="AA2076" i="1" s="1"/>
  <c r="Y2075" i="1"/>
  <c r="X2075" i="1"/>
  <c r="AA2075" i="1" s="1"/>
  <c r="Y2074" i="1"/>
  <c r="X2074" i="1"/>
  <c r="Y2073" i="1"/>
  <c r="X2073" i="1"/>
  <c r="AA2073" i="1" s="1"/>
  <c r="AA2072" i="1"/>
  <c r="Y2072" i="1"/>
  <c r="X2072" i="1"/>
  <c r="AA2071" i="1"/>
  <c r="Y2071" i="1"/>
  <c r="X2071" i="1"/>
  <c r="AA2070" i="1"/>
  <c r="Y2070" i="1"/>
  <c r="X2070" i="1"/>
  <c r="Y2069" i="1"/>
  <c r="X2069" i="1"/>
  <c r="AA2069" i="1" s="1"/>
  <c r="AA2068" i="1"/>
  <c r="Y2068" i="1"/>
  <c r="X2068" i="1"/>
  <c r="Y2067" i="1"/>
  <c r="X2067" i="1"/>
  <c r="AA2067" i="1" s="1"/>
  <c r="Y2066" i="1"/>
  <c r="X2066" i="1"/>
  <c r="AA2066" i="1" s="1"/>
  <c r="AA2065" i="1"/>
  <c r="Y2065" i="1"/>
  <c r="X2065" i="1"/>
  <c r="AA2064" i="1"/>
  <c r="Y2064" i="1"/>
  <c r="X2064" i="1"/>
  <c r="Y2063" i="1"/>
  <c r="X2063" i="1"/>
  <c r="AA2063" i="1" s="1"/>
  <c r="Y2062" i="1"/>
  <c r="X2062" i="1"/>
  <c r="AA2062" i="1" s="1"/>
  <c r="Y2061" i="1"/>
  <c r="X2061" i="1"/>
  <c r="AA2061" i="1" s="1"/>
  <c r="AA2060" i="1"/>
  <c r="Y2060" i="1"/>
  <c r="X2060" i="1"/>
  <c r="AA2059" i="1"/>
  <c r="Y2059" i="1"/>
  <c r="X2059" i="1"/>
  <c r="Y2058" i="1"/>
  <c r="X2058" i="1"/>
  <c r="AA2058" i="1" s="1"/>
  <c r="AA2057" i="1"/>
  <c r="Y2057" i="1"/>
  <c r="X2057" i="1"/>
  <c r="AA2056" i="1"/>
  <c r="Y2056" i="1"/>
  <c r="X2056" i="1"/>
  <c r="Y2055" i="1"/>
  <c r="X2055" i="1"/>
  <c r="AA2055" i="1" s="1"/>
  <c r="AA2054" i="1"/>
  <c r="Y2054" i="1"/>
  <c r="X2054" i="1"/>
  <c r="Y2053" i="1"/>
  <c r="X2053" i="1"/>
  <c r="AA2053" i="1" s="1"/>
  <c r="Y2052" i="1"/>
  <c r="X2052" i="1"/>
  <c r="AA2052" i="1" s="1"/>
  <c r="Y2051" i="1"/>
  <c r="X2051" i="1"/>
  <c r="AA2051" i="1" s="1"/>
  <c r="Y2050" i="1"/>
  <c r="X2050" i="1"/>
  <c r="AA2050" i="1" s="1"/>
  <c r="Y2049" i="1"/>
  <c r="X2049" i="1"/>
  <c r="AA2049" i="1" s="1"/>
  <c r="AA2048" i="1"/>
  <c r="Y2048" i="1"/>
  <c r="X2048" i="1"/>
  <c r="Y2047" i="1"/>
  <c r="X2047" i="1"/>
  <c r="AA2047" i="1" s="1"/>
  <c r="AA2046" i="1"/>
  <c r="Y2046" i="1"/>
  <c r="X2046" i="1"/>
  <c r="AA2045" i="1"/>
  <c r="Y2045" i="1"/>
  <c r="X2045" i="1"/>
  <c r="Y2044" i="1"/>
  <c r="X2044" i="1"/>
  <c r="AA2044" i="1" s="1"/>
  <c r="AA2043" i="1"/>
  <c r="Y2043" i="1"/>
  <c r="X2043" i="1"/>
  <c r="Y2042" i="1"/>
  <c r="X2042" i="1"/>
  <c r="AA2042" i="1" s="1"/>
  <c r="Y2041" i="1"/>
  <c r="X2041" i="1"/>
  <c r="AA2041" i="1" s="1"/>
  <c r="AA2040" i="1"/>
  <c r="Y2040" i="1"/>
  <c r="X2040" i="1"/>
  <c r="Y2039" i="1"/>
  <c r="X2039" i="1"/>
  <c r="AA2039" i="1" s="1"/>
  <c r="Y2038" i="1"/>
  <c r="X2038" i="1"/>
  <c r="AA2038" i="1" s="1"/>
  <c r="Y2037" i="1"/>
  <c r="X2037" i="1"/>
  <c r="AA2037" i="1" s="1"/>
  <c r="Y2036" i="1"/>
  <c r="X2036" i="1"/>
  <c r="AA2036" i="1" s="1"/>
  <c r="AA2035" i="1"/>
  <c r="Y2035" i="1"/>
  <c r="X2035" i="1"/>
  <c r="Y2034" i="1"/>
  <c r="X2034" i="1"/>
  <c r="AA2034" i="1" s="1"/>
  <c r="Y2033" i="1"/>
  <c r="X2033" i="1"/>
  <c r="AA2033" i="1" s="1"/>
  <c r="AA2032" i="1"/>
  <c r="Y2032" i="1"/>
  <c r="X2032" i="1"/>
  <c r="AA2031" i="1"/>
  <c r="Y2031" i="1"/>
  <c r="X2031" i="1"/>
  <c r="Y2030" i="1"/>
  <c r="X2030" i="1"/>
  <c r="AA2030" i="1" s="1"/>
  <c r="AA2029" i="1"/>
  <c r="Y2029" i="1"/>
  <c r="X2029" i="1"/>
  <c r="Y2028" i="1"/>
  <c r="X2028" i="1"/>
  <c r="AA2028" i="1" s="1"/>
  <c r="Y2027" i="1"/>
  <c r="X2027" i="1"/>
  <c r="Y2026" i="1"/>
  <c r="X2026" i="1"/>
  <c r="AA2026" i="1" s="1"/>
  <c r="Y2025" i="1"/>
  <c r="X2025" i="1"/>
  <c r="AA2025" i="1" s="1"/>
  <c r="AA2024" i="1"/>
  <c r="Y2024" i="1"/>
  <c r="X2024" i="1"/>
  <c r="Y2023" i="1"/>
  <c r="X2023" i="1"/>
  <c r="AA2023" i="1" s="1"/>
  <c r="Y2022" i="1"/>
  <c r="X2022" i="1"/>
  <c r="AA2022" i="1" s="1"/>
  <c r="AA2021" i="1"/>
  <c r="Y2021" i="1"/>
  <c r="X2021" i="1"/>
  <c r="AA2020" i="1"/>
  <c r="Y2020" i="1"/>
  <c r="X2020" i="1"/>
  <c r="Y2019" i="1"/>
  <c r="X2019" i="1"/>
  <c r="AA2019" i="1" s="1"/>
  <c r="Y2018" i="1"/>
  <c r="X2018" i="1"/>
  <c r="AA2018" i="1" s="1"/>
  <c r="AA2017" i="1"/>
  <c r="Y2017" i="1"/>
  <c r="X2017" i="1"/>
  <c r="AA2016" i="1"/>
  <c r="Y2016" i="1"/>
  <c r="X2016" i="1"/>
  <c r="AA2015" i="1"/>
  <c r="Y2015" i="1"/>
  <c r="X2015" i="1"/>
  <c r="Y2014" i="1"/>
  <c r="X2014" i="1"/>
  <c r="AA2014" i="1" s="1"/>
  <c r="Y2013" i="1"/>
  <c r="X2013" i="1"/>
  <c r="X2012" i="1"/>
  <c r="AA2012" i="1" s="1"/>
  <c r="AA2011" i="1"/>
  <c r="X2011" i="1"/>
  <c r="AA2010" i="1"/>
  <c r="X2010" i="1"/>
  <c r="X2009" i="1"/>
  <c r="AA2009" i="1" s="1"/>
  <c r="AA2008" i="1"/>
  <c r="X2008" i="1"/>
  <c r="AA2007" i="1"/>
  <c r="X2007" i="1"/>
  <c r="X2006" i="1"/>
  <c r="AA2006" i="1" s="1"/>
  <c r="X2005" i="1"/>
  <c r="AA2005" i="1" s="1"/>
  <c r="X2004" i="1"/>
  <c r="AA2004" i="1" s="1"/>
  <c r="X2003" i="1"/>
  <c r="AA2003" i="1" s="1"/>
  <c r="AA2002" i="1"/>
  <c r="X2002" i="1"/>
  <c r="X2001" i="1"/>
  <c r="AA2001" i="1" s="1"/>
  <c r="X2000" i="1"/>
  <c r="AA2000" i="1" s="1"/>
  <c r="AA1999" i="1"/>
  <c r="X1999" i="1"/>
  <c r="AA1998" i="1"/>
  <c r="X1998" i="1"/>
  <c r="X1997" i="1"/>
  <c r="AA1997" i="1" s="1"/>
  <c r="AA1996" i="1"/>
  <c r="X1996" i="1"/>
  <c r="X1995" i="1"/>
  <c r="AA1995" i="1" s="1"/>
  <c r="X1994" i="1"/>
  <c r="AA1994" i="1" s="1"/>
  <c r="X1993" i="1"/>
  <c r="AA1993" i="1" s="1"/>
  <c r="X1992" i="1"/>
  <c r="AA1992" i="1" s="1"/>
  <c r="X1991" i="1"/>
  <c r="AA1991" i="1" s="1"/>
  <c r="AA1990" i="1"/>
  <c r="X1990" i="1"/>
  <c r="X1989" i="1"/>
  <c r="AA1989" i="1" s="1"/>
  <c r="AA1988" i="1"/>
  <c r="X1988" i="1"/>
  <c r="AA1987" i="1"/>
  <c r="X1987" i="1"/>
  <c r="X1986" i="1"/>
  <c r="AA1986" i="1" s="1"/>
  <c r="X1985" i="1"/>
  <c r="AA1985" i="1" s="1"/>
  <c r="AA1984" i="1"/>
  <c r="X1984" i="1"/>
  <c r="X1983" i="1"/>
  <c r="AA1983" i="1" s="1"/>
  <c r="X1982" i="1"/>
  <c r="AA1982" i="1" s="1"/>
  <c r="X1981" i="1"/>
  <c r="AA1981" i="1" s="1"/>
  <c r="X1980" i="1"/>
  <c r="AA1980" i="1" s="1"/>
  <c r="AA1979" i="1"/>
  <c r="X1979" i="1"/>
  <c r="AA1978" i="1"/>
  <c r="X1978" i="1"/>
  <c r="X1977" i="1"/>
  <c r="AA1977" i="1" s="1"/>
  <c r="AA1976" i="1"/>
  <c r="X1976" i="1"/>
  <c r="AA1975" i="1"/>
  <c r="X1975" i="1"/>
  <c r="X1974" i="1"/>
  <c r="AA1974" i="1" s="1"/>
  <c r="X1973" i="1"/>
  <c r="AA1973" i="1" s="1"/>
  <c r="X1972" i="1"/>
  <c r="AA1972" i="1" s="1"/>
  <c r="X1971" i="1"/>
  <c r="AA1971" i="1" s="1"/>
  <c r="AA1970" i="1"/>
  <c r="X1970" i="1"/>
  <c r="X1969" i="1"/>
  <c r="AA1969" i="1" s="1"/>
  <c r="X1968" i="1"/>
  <c r="AA1968" i="1" s="1"/>
  <c r="AA1967" i="1"/>
  <c r="X1967" i="1"/>
  <c r="AA1966" i="1"/>
  <c r="X1966" i="1"/>
  <c r="X1965" i="1"/>
  <c r="AA1965" i="1" s="1"/>
  <c r="AA1964" i="1"/>
  <c r="X1964" i="1"/>
  <c r="X1963" i="1"/>
  <c r="AA1963" i="1" s="1"/>
  <c r="X1962" i="1"/>
  <c r="AA1962" i="1" s="1"/>
  <c r="X1961" i="1"/>
  <c r="AA1961" i="1" s="1"/>
  <c r="X1960" i="1"/>
  <c r="AA1960" i="1" s="1"/>
  <c r="X1959" i="1"/>
  <c r="AA1959" i="1" s="1"/>
  <c r="AA1958" i="1"/>
  <c r="X1958" i="1"/>
  <c r="X1957" i="1"/>
  <c r="AA1957" i="1" s="1"/>
  <c r="AA1956" i="1"/>
  <c r="X1956" i="1"/>
  <c r="AA1955" i="1"/>
  <c r="X1955" i="1"/>
  <c r="X1954" i="1"/>
  <c r="AA1954" i="1" s="1"/>
  <c r="X1953" i="1"/>
  <c r="AA1953" i="1" s="1"/>
  <c r="AA1952" i="1"/>
  <c r="X1952" i="1"/>
  <c r="X1951" i="1"/>
  <c r="AA1951" i="1" s="1"/>
  <c r="X1950" i="1"/>
  <c r="AA1950" i="1" s="1"/>
  <c r="X1949" i="1"/>
  <c r="AA1949" i="1" s="1"/>
  <c r="X1948" i="1"/>
  <c r="AA1948" i="1" s="1"/>
  <c r="AA1947" i="1"/>
  <c r="X1947" i="1"/>
  <c r="AA1946" i="1"/>
  <c r="X1946" i="1"/>
  <c r="X1945" i="1"/>
  <c r="AA1945" i="1" s="1"/>
  <c r="AA1944" i="1"/>
  <c r="X1944" i="1"/>
  <c r="AA1943" i="1"/>
  <c r="X1943" i="1"/>
  <c r="X1942" i="1"/>
  <c r="AA1942" i="1" s="1"/>
  <c r="X1941" i="1"/>
  <c r="AA1941" i="1" s="1"/>
  <c r="X1940" i="1"/>
  <c r="AA1940" i="1" s="1"/>
  <c r="X1939" i="1"/>
  <c r="AA1939" i="1" s="1"/>
  <c r="AA1938" i="1"/>
  <c r="X1938" i="1"/>
  <c r="X1937" i="1"/>
  <c r="AA1937" i="1" s="1"/>
  <c r="X1936" i="1"/>
  <c r="AA1936" i="1" s="1"/>
  <c r="AA1935" i="1"/>
  <c r="X1935" i="1"/>
  <c r="AA1934" i="1"/>
  <c r="X1934" i="1"/>
  <c r="X1933" i="1"/>
  <c r="AA1933" i="1" s="1"/>
  <c r="AA1932" i="1"/>
  <c r="X1932" i="1"/>
  <c r="X1931" i="1"/>
  <c r="AA1931" i="1" s="1"/>
  <c r="X1930" i="1"/>
  <c r="AA1930" i="1" s="1"/>
  <c r="X1929" i="1"/>
  <c r="AA1929" i="1" s="1"/>
  <c r="X1928" i="1"/>
  <c r="AA1928" i="1" s="1"/>
  <c r="X1927" i="1"/>
  <c r="AA1927" i="1" s="1"/>
  <c r="AA1926" i="1"/>
  <c r="X1926" i="1"/>
  <c r="X1925" i="1"/>
  <c r="AA1925" i="1" s="1"/>
  <c r="AA1924" i="1"/>
  <c r="X1924" i="1"/>
  <c r="AA1923" i="1"/>
  <c r="X1923" i="1"/>
  <c r="X1922" i="1"/>
  <c r="AA1922" i="1" s="1"/>
  <c r="X1921" i="1"/>
  <c r="AA1921" i="1" s="1"/>
  <c r="AA1920" i="1"/>
  <c r="X1920" i="1"/>
  <c r="X1919" i="1"/>
  <c r="AA1919" i="1" s="1"/>
  <c r="X1918" i="1"/>
  <c r="AA1918" i="1" s="1"/>
  <c r="X1917" i="1"/>
  <c r="AA1917" i="1" s="1"/>
  <c r="X1916" i="1"/>
  <c r="AA1916" i="1" s="1"/>
  <c r="AA1915" i="1"/>
  <c r="X1915" i="1"/>
  <c r="AA1914" i="1"/>
  <c r="X1914" i="1"/>
  <c r="X1913" i="1"/>
  <c r="AA1913" i="1" s="1"/>
  <c r="AA1912" i="1"/>
  <c r="X1912" i="1"/>
  <c r="AA1911" i="1"/>
  <c r="X1911" i="1"/>
  <c r="X1910" i="1"/>
  <c r="AA1910" i="1" s="1"/>
  <c r="X1909" i="1"/>
  <c r="AA1909" i="1" s="1"/>
  <c r="X1908" i="1"/>
  <c r="AA1908" i="1" s="1"/>
  <c r="X1907" i="1"/>
  <c r="AA1907" i="1" s="1"/>
  <c r="AA1906" i="1"/>
  <c r="X1906" i="1"/>
  <c r="X1905" i="1"/>
  <c r="AA1905" i="1" s="1"/>
  <c r="X1904" i="1"/>
  <c r="AA1904" i="1" s="1"/>
  <c r="AA1903" i="1"/>
  <c r="X1903" i="1"/>
  <c r="AA1902" i="1"/>
  <c r="X1902" i="1"/>
  <c r="X1901" i="1"/>
  <c r="AA1901" i="1" s="1"/>
  <c r="AA1900" i="1"/>
  <c r="X1900" i="1"/>
  <c r="X1899" i="1"/>
  <c r="AA1899" i="1" s="1"/>
  <c r="X1898" i="1"/>
  <c r="AA1898" i="1" s="1"/>
  <c r="X1897" i="1"/>
  <c r="AA1897" i="1" s="1"/>
  <c r="X1896" i="1"/>
  <c r="AA1896" i="1" s="1"/>
  <c r="X1895" i="1"/>
  <c r="AA1895" i="1" s="1"/>
  <c r="AA1894" i="1"/>
  <c r="X1894" i="1"/>
  <c r="X1893" i="1"/>
  <c r="AA1893" i="1" s="1"/>
  <c r="AA1892" i="1"/>
  <c r="X1892" i="1"/>
  <c r="AA1891" i="1"/>
  <c r="X1891" i="1"/>
  <c r="X1890" i="1"/>
  <c r="AA1890" i="1" s="1"/>
  <c r="X1889" i="1"/>
  <c r="AA1889" i="1" s="1"/>
  <c r="AA1888" i="1"/>
  <c r="X1888" i="1"/>
  <c r="X1887" i="1"/>
  <c r="AA1887" i="1" s="1"/>
  <c r="X1886" i="1"/>
  <c r="AA1886" i="1" s="1"/>
  <c r="X1885" i="1"/>
  <c r="AA1885" i="1" s="1"/>
  <c r="X1884" i="1"/>
  <c r="AA1884" i="1" s="1"/>
  <c r="AA1883" i="1"/>
  <c r="X1883" i="1"/>
  <c r="AA1882" i="1"/>
  <c r="X1882" i="1"/>
  <c r="X1881" i="1"/>
  <c r="AA1881" i="1" s="1"/>
  <c r="AA1880" i="1"/>
  <c r="X1880" i="1"/>
  <c r="AA1879" i="1"/>
  <c r="X1879" i="1"/>
  <c r="X1878" i="1"/>
  <c r="AA1878" i="1" s="1"/>
  <c r="X1877" i="1"/>
  <c r="AA1877" i="1" s="1"/>
  <c r="X1876" i="1"/>
  <c r="AA1876" i="1" s="1"/>
  <c r="X1875" i="1"/>
  <c r="AA1875" i="1" s="1"/>
  <c r="AA1874" i="1"/>
  <c r="X1874" i="1"/>
  <c r="X1873" i="1"/>
  <c r="AA1873" i="1" s="1"/>
  <c r="X1872" i="1"/>
  <c r="AA1872" i="1" s="1"/>
  <c r="AA1871" i="1"/>
  <c r="X1871" i="1"/>
  <c r="AA1870" i="1"/>
  <c r="X1870" i="1"/>
  <c r="X1869" i="1"/>
  <c r="AA1869" i="1" s="1"/>
  <c r="AA1868" i="1"/>
  <c r="X1868" i="1"/>
  <c r="X1867" i="1"/>
  <c r="AA1867" i="1" s="1"/>
  <c r="X1866" i="1"/>
  <c r="AA1866" i="1" s="1"/>
  <c r="X1865" i="1"/>
  <c r="AA1865" i="1" s="1"/>
  <c r="X1864" i="1"/>
  <c r="AA1864" i="1" s="1"/>
  <c r="X1863" i="1"/>
  <c r="AA1863" i="1" s="1"/>
  <c r="AA1862" i="1"/>
  <c r="X1862" i="1"/>
  <c r="X1861" i="1"/>
  <c r="AA1861" i="1" s="1"/>
  <c r="AA1860" i="1"/>
  <c r="X1860" i="1"/>
  <c r="AA1859" i="1"/>
  <c r="X1859" i="1"/>
  <c r="X1858" i="1"/>
  <c r="AA1858" i="1" s="1"/>
  <c r="X1857" i="1"/>
  <c r="AA1857" i="1" s="1"/>
  <c r="AA1856" i="1"/>
  <c r="X1856" i="1"/>
  <c r="X1855" i="1"/>
  <c r="AA1855" i="1" s="1"/>
  <c r="X1854" i="1"/>
  <c r="AA1854" i="1" s="1"/>
  <c r="X1853" i="1"/>
  <c r="AA1853" i="1" s="1"/>
  <c r="X1852" i="1"/>
  <c r="AA1852" i="1" s="1"/>
  <c r="AA1851" i="1"/>
  <c r="X1851" i="1"/>
  <c r="AA1850" i="1"/>
  <c r="X1850" i="1"/>
  <c r="X1849" i="1"/>
  <c r="AA1849" i="1" s="1"/>
  <c r="AA1848" i="1"/>
  <c r="X1848" i="1"/>
  <c r="AA1847" i="1"/>
  <c r="X1847" i="1"/>
  <c r="X1846" i="1"/>
  <c r="AA1846" i="1" s="1"/>
  <c r="X1845" i="1"/>
  <c r="AA1845" i="1" s="1"/>
  <c r="X1844" i="1"/>
  <c r="AA1844" i="1" s="1"/>
  <c r="X1843" i="1"/>
  <c r="AA1843" i="1" s="1"/>
  <c r="AA1842" i="1"/>
  <c r="X1842" i="1"/>
  <c r="X1841" i="1"/>
  <c r="AA1841" i="1" s="1"/>
  <c r="X1840" i="1"/>
  <c r="AA1840" i="1" s="1"/>
  <c r="AA1839" i="1"/>
  <c r="X1839" i="1"/>
  <c r="AA1838" i="1"/>
  <c r="X1838" i="1"/>
  <c r="X1837" i="1"/>
  <c r="AA1837" i="1" s="1"/>
  <c r="AA1836" i="1"/>
  <c r="X1836" i="1"/>
  <c r="X1835" i="1"/>
  <c r="AA1835" i="1" s="1"/>
  <c r="X1834" i="1"/>
  <c r="AA1834" i="1" s="1"/>
  <c r="X1833" i="1"/>
  <c r="AA1833" i="1" s="1"/>
  <c r="X1832" i="1"/>
  <c r="AA1832" i="1" s="1"/>
  <c r="X1831" i="1"/>
  <c r="AA1831" i="1" s="1"/>
  <c r="AA1830" i="1"/>
  <c r="X1830" i="1"/>
  <c r="X1829" i="1"/>
  <c r="AA1829" i="1" s="1"/>
  <c r="AA1828" i="1"/>
  <c r="X1828" i="1"/>
  <c r="AA1827" i="1"/>
  <c r="X1827" i="1"/>
  <c r="X1826" i="1"/>
  <c r="AA1826" i="1" s="1"/>
  <c r="X1825" i="1"/>
  <c r="AA1825" i="1" s="1"/>
  <c r="AA1824" i="1"/>
  <c r="X1824" i="1"/>
  <c r="X1823" i="1"/>
  <c r="AA1823" i="1" s="1"/>
  <c r="X1822" i="1"/>
  <c r="AA1822" i="1" s="1"/>
  <c r="X1821" i="1"/>
  <c r="AA1821" i="1" s="1"/>
  <c r="X1820" i="1"/>
  <c r="AA1820" i="1" s="1"/>
  <c r="AA1819" i="1"/>
  <c r="X1819" i="1"/>
  <c r="AA1818" i="1"/>
  <c r="X1818" i="1"/>
  <c r="X1817" i="1"/>
  <c r="AA1817" i="1" s="1"/>
  <c r="AA1816" i="1"/>
  <c r="X1816" i="1"/>
  <c r="AA1815" i="1"/>
  <c r="X1815" i="1"/>
  <c r="X1814" i="1"/>
  <c r="AA1814" i="1" s="1"/>
  <c r="X1813" i="1"/>
  <c r="AA1813" i="1" s="1"/>
  <c r="X1812" i="1"/>
  <c r="AA1812" i="1" s="1"/>
  <c r="X1811" i="1"/>
  <c r="AA1811" i="1" s="1"/>
  <c r="AA1810" i="1"/>
  <c r="X1810" i="1"/>
  <c r="X1809" i="1"/>
  <c r="AA1809" i="1" s="1"/>
  <c r="X1808" i="1"/>
  <c r="AA1808" i="1" s="1"/>
  <c r="AA1807" i="1"/>
  <c r="X1807" i="1"/>
  <c r="AA1806" i="1"/>
  <c r="X1806" i="1"/>
  <c r="X1805" i="1"/>
  <c r="AA1805" i="1" s="1"/>
  <c r="AA1804" i="1"/>
  <c r="X1804" i="1"/>
  <c r="X1803" i="1"/>
  <c r="AA1803" i="1" s="1"/>
  <c r="X1802" i="1"/>
  <c r="AA1802" i="1" s="1"/>
  <c r="AA1801" i="1"/>
  <c r="X1801" i="1"/>
  <c r="AA1800" i="1"/>
  <c r="X1800" i="1"/>
  <c r="X1799" i="1"/>
  <c r="AA1799" i="1" s="1"/>
  <c r="X1798" i="1"/>
  <c r="AA1798" i="1" s="1"/>
  <c r="AA1797" i="1"/>
  <c r="X1797" i="1"/>
  <c r="AA1796" i="1"/>
  <c r="X1796" i="1"/>
  <c r="X1795" i="1"/>
  <c r="AA1795" i="1" s="1"/>
  <c r="X1794" i="1"/>
  <c r="AA1794" i="1" s="1"/>
  <c r="AA1793" i="1"/>
  <c r="X1793" i="1"/>
  <c r="AA1792" i="1"/>
  <c r="X1792" i="1"/>
  <c r="X1791" i="1"/>
  <c r="AA1791" i="1" s="1"/>
  <c r="X1790" i="1"/>
  <c r="AA1790" i="1" s="1"/>
  <c r="AA1789" i="1"/>
  <c r="X1789" i="1"/>
  <c r="AA1788" i="1"/>
  <c r="X1788" i="1"/>
  <c r="X1787" i="1"/>
  <c r="AA1787" i="1" s="1"/>
  <c r="X1786" i="1"/>
  <c r="AA1786" i="1" s="1"/>
  <c r="AA1785" i="1"/>
  <c r="X1785" i="1"/>
  <c r="AA1784" i="1"/>
  <c r="X1784" i="1"/>
  <c r="X1783" i="1"/>
  <c r="AA1783" i="1" s="1"/>
  <c r="X1782" i="1"/>
  <c r="AA1782" i="1" s="1"/>
  <c r="AA1781" i="1"/>
  <c r="X1781" i="1"/>
  <c r="AA1780" i="1"/>
  <c r="X1780" i="1"/>
  <c r="AA1779" i="1"/>
  <c r="Y1779" i="1"/>
  <c r="X1779" i="1"/>
  <c r="AA1778" i="1"/>
  <c r="Y1778" i="1"/>
  <c r="X1778" i="1"/>
  <c r="Y1777" i="1"/>
  <c r="X1777" i="1"/>
  <c r="AA1777" i="1" s="1"/>
  <c r="AA1776" i="1"/>
  <c r="Y1776" i="1"/>
  <c r="X1776" i="1"/>
  <c r="Y1775" i="1"/>
  <c r="X1775" i="1"/>
  <c r="AA1775" i="1" s="1"/>
  <c r="Y1774" i="1"/>
  <c r="X1774" i="1"/>
  <c r="AA1774" i="1" s="1"/>
  <c r="Y1773" i="1"/>
  <c r="X1773" i="1"/>
  <c r="AA1773" i="1" s="1"/>
  <c r="Y1772" i="1"/>
  <c r="X1772" i="1"/>
  <c r="AA1772" i="1" s="1"/>
  <c r="AA1771" i="1"/>
  <c r="Y1771" i="1"/>
  <c r="X1771" i="1"/>
  <c r="AA1770" i="1"/>
  <c r="Y1770" i="1"/>
  <c r="X1770" i="1"/>
  <c r="Y1769" i="1"/>
  <c r="X1769" i="1"/>
  <c r="AA1769" i="1" s="1"/>
  <c r="AA1768" i="1"/>
  <c r="Y1768" i="1"/>
  <c r="X1768" i="1"/>
  <c r="Y1767" i="1"/>
  <c r="X1767" i="1"/>
  <c r="AA1767" i="1" s="1"/>
  <c r="Y1766" i="1"/>
  <c r="X1766" i="1"/>
  <c r="AA1766" i="1" s="1"/>
  <c r="Y1765" i="1"/>
  <c r="X1765" i="1"/>
  <c r="AA1765" i="1" s="1"/>
  <c r="Y1764" i="1"/>
  <c r="X1764" i="1"/>
  <c r="AA1764" i="1" s="1"/>
  <c r="AA1763" i="1"/>
  <c r="Y1763" i="1"/>
  <c r="X1763" i="1"/>
  <c r="AA1762" i="1"/>
  <c r="Y1762" i="1"/>
  <c r="X1762" i="1"/>
  <c r="Y1761" i="1"/>
  <c r="X1761" i="1"/>
  <c r="AA1761" i="1" s="1"/>
  <c r="AA1760" i="1"/>
  <c r="Y1760" i="1"/>
  <c r="X1760" i="1"/>
  <c r="AA1759" i="1"/>
  <c r="X1759" i="1"/>
  <c r="Y1758" i="1"/>
  <c r="X1758" i="1"/>
  <c r="AA1758" i="1" s="1"/>
  <c r="AA1757" i="1"/>
  <c r="Y1757" i="1"/>
  <c r="X1757" i="1"/>
  <c r="Y1756" i="1"/>
  <c r="X1756" i="1"/>
  <c r="AA1756" i="1" s="1"/>
  <c r="AA1754" i="1"/>
  <c r="Y1754" i="1"/>
  <c r="X1754" i="1"/>
  <c r="Y1752" i="1"/>
  <c r="X1752" i="1"/>
  <c r="X1753" i="1" s="1"/>
  <c r="AA1753" i="1" s="1"/>
  <c r="AA1750" i="1"/>
  <c r="Y1750" i="1"/>
  <c r="X1750" i="1"/>
  <c r="AA1748" i="1"/>
  <c r="Y1748" i="1"/>
  <c r="X1748" i="1"/>
  <c r="AA1747" i="1"/>
  <c r="Y1747" i="1"/>
  <c r="X1747" i="1"/>
  <c r="Y1746" i="1"/>
  <c r="X1746" i="1"/>
  <c r="AA1746" i="1" s="1"/>
  <c r="AA1745" i="1"/>
  <c r="Y1745" i="1"/>
  <c r="X1745" i="1"/>
  <c r="AA1744" i="1"/>
  <c r="Y1744" i="1"/>
  <c r="X1744" i="1"/>
  <c r="Y1743" i="1"/>
  <c r="X1743" i="1"/>
  <c r="AA1743" i="1" s="1"/>
  <c r="Y1742" i="1"/>
  <c r="X1742" i="1"/>
  <c r="AA1742" i="1" s="1"/>
  <c r="Y1741" i="1"/>
  <c r="X1741" i="1"/>
  <c r="AA1741" i="1" s="1"/>
  <c r="AA1740" i="1"/>
  <c r="Y1740" i="1"/>
  <c r="X1740" i="1"/>
  <c r="Y1739" i="1"/>
  <c r="X1739" i="1"/>
  <c r="AA1739" i="1" s="1"/>
  <c r="Y1738" i="1"/>
  <c r="X1738" i="1"/>
  <c r="AA1738" i="1" s="1"/>
  <c r="AA1737" i="1"/>
  <c r="Y1737" i="1"/>
  <c r="X1737" i="1"/>
  <c r="AA1736" i="1"/>
  <c r="Y1736" i="1"/>
  <c r="X1736" i="1"/>
  <c r="Y1735" i="1"/>
  <c r="X1735" i="1"/>
  <c r="AA1735" i="1" s="1"/>
  <c r="Y1734" i="1"/>
  <c r="X1734" i="1"/>
  <c r="AA1734" i="1" s="1"/>
  <c r="Y1733" i="1"/>
  <c r="X1733" i="1"/>
  <c r="AA1733" i="1" s="1"/>
  <c r="AA1732" i="1"/>
  <c r="Y1732" i="1"/>
  <c r="X1732" i="1"/>
  <c r="Y1731" i="1"/>
  <c r="X1731" i="1"/>
  <c r="AA1731" i="1" s="1"/>
  <c r="Y1730" i="1"/>
  <c r="X1730" i="1"/>
  <c r="AA1730" i="1" s="1"/>
  <c r="AA1729" i="1"/>
  <c r="Y1729" i="1"/>
  <c r="X1729" i="1"/>
  <c r="Y1728" i="1"/>
  <c r="X1728" i="1"/>
  <c r="AA1728" i="1" s="1"/>
  <c r="Y1727" i="1"/>
  <c r="X1727" i="1"/>
  <c r="AA1727" i="1" s="1"/>
  <c r="AA1726" i="1"/>
  <c r="Y1726" i="1"/>
  <c r="X1726" i="1"/>
  <c r="Y1725" i="1"/>
  <c r="X1725" i="1"/>
  <c r="AA1725" i="1" s="1"/>
  <c r="AA1724" i="1"/>
  <c r="Y1724" i="1"/>
  <c r="X1724" i="1"/>
  <c r="Y1723" i="1"/>
  <c r="X1723" i="1"/>
  <c r="AA1723" i="1" s="1"/>
  <c r="Y1722" i="1"/>
  <c r="X1722" i="1"/>
  <c r="AA1722" i="1" s="1"/>
  <c r="AA1721" i="1"/>
  <c r="Y1721" i="1"/>
  <c r="X1721" i="1"/>
  <c r="AA1720" i="1"/>
  <c r="Y1720" i="1"/>
  <c r="X1720" i="1"/>
  <c r="Y1719" i="1"/>
  <c r="X1719" i="1"/>
  <c r="AA1719" i="1" s="1"/>
  <c r="AA1718" i="1"/>
  <c r="Y1718" i="1"/>
  <c r="X1718" i="1"/>
  <c r="Y1717" i="1"/>
  <c r="X1717" i="1"/>
  <c r="AA1717" i="1" s="1"/>
  <c r="AA1716" i="1"/>
  <c r="Y1716" i="1"/>
  <c r="X1716" i="1"/>
  <c r="Y1715" i="1"/>
  <c r="X1715" i="1"/>
  <c r="AA1715" i="1" s="1"/>
  <c r="Y1714" i="1"/>
  <c r="X1714" i="1"/>
  <c r="AA1714" i="1" s="1"/>
  <c r="AA1713" i="1"/>
  <c r="Y1713" i="1"/>
  <c r="X1713" i="1"/>
  <c r="AA1712" i="1"/>
  <c r="Y1712" i="1"/>
  <c r="X1712" i="1"/>
  <c r="Y1711" i="1"/>
  <c r="X1711" i="1"/>
  <c r="AA1711" i="1" s="1"/>
  <c r="AA1710" i="1"/>
  <c r="Y1710" i="1"/>
  <c r="X1710" i="1"/>
  <c r="Y1709" i="1"/>
  <c r="X1709" i="1"/>
  <c r="AA1709" i="1" s="1"/>
  <c r="AA1708" i="1"/>
  <c r="Y1708" i="1"/>
  <c r="X1708" i="1"/>
  <c r="Y1707" i="1"/>
  <c r="X1707" i="1"/>
  <c r="AA1707" i="1" s="1"/>
  <c r="Y1706" i="1"/>
  <c r="X1706" i="1"/>
  <c r="AA1706" i="1" s="1"/>
  <c r="AA1705" i="1"/>
  <c r="Y1705" i="1"/>
  <c r="X1705" i="1"/>
  <c r="AA1704" i="1"/>
  <c r="Y1704" i="1"/>
  <c r="X1704" i="1"/>
  <c r="Y1703" i="1"/>
  <c r="X1703" i="1"/>
  <c r="AA1703" i="1" s="1"/>
  <c r="AA1702" i="1"/>
  <c r="Y1702" i="1"/>
  <c r="X1702" i="1"/>
  <c r="Y1701" i="1"/>
  <c r="X1701" i="1"/>
  <c r="AA1701" i="1" s="1"/>
  <c r="AA1700" i="1"/>
  <c r="Y1700" i="1"/>
  <c r="X1700" i="1"/>
  <c r="Y1699" i="1"/>
  <c r="X1699" i="1"/>
  <c r="AA1699" i="1" s="1"/>
  <c r="Y1698" i="1"/>
  <c r="X1698" i="1"/>
  <c r="AA1698" i="1" s="1"/>
  <c r="AA1697" i="1"/>
  <c r="Y1697" i="1"/>
  <c r="X1697" i="1"/>
  <c r="AA1696" i="1"/>
  <c r="Y1696" i="1"/>
  <c r="X1696" i="1"/>
  <c r="Y1695" i="1"/>
  <c r="X1695" i="1"/>
  <c r="AA1695" i="1" s="1"/>
  <c r="Y1694" i="1"/>
  <c r="X1694" i="1"/>
  <c r="AA1694" i="1" s="1"/>
  <c r="Y1693" i="1"/>
  <c r="X1693" i="1"/>
  <c r="AA1693" i="1" s="1"/>
  <c r="AA1692" i="1"/>
  <c r="Y1692" i="1"/>
  <c r="X1692" i="1"/>
  <c r="X1691" i="1"/>
  <c r="AA1691" i="1" s="1"/>
  <c r="AA1690" i="1"/>
  <c r="X1690" i="1"/>
  <c r="Y1689" i="1"/>
  <c r="X1689" i="1"/>
  <c r="AA1689" i="1" s="1"/>
  <c r="Y1688" i="1"/>
  <c r="X1688" i="1"/>
  <c r="AA1688" i="1" s="1"/>
  <c r="Y1687" i="1"/>
  <c r="X1687" i="1"/>
  <c r="AA1687" i="1" s="1"/>
  <c r="AA1686" i="1"/>
  <c r="Y1686" i="1"/>
  <c r="X1686" i="1"/>
  <c r="Y1685" i="1"/>
  <c r="X1685" i="1"/>
  <c r="AA1685" i="1" s="1"/>
  <c r="Y1684" i="1"/>
  <c r="X1684" i="1"/>
  <c r="AA1684" i="1" s="1"/>
  <c r="AA1683" i="1"/>
  <c r="Y1683" i="1"/>
  <c r="X1683" i="1"/>
  <c r="AA1682" i="1"/>
  <c r="Y1682" i="1"/>
  <c r="X1682" i="1"/>
  <c r="Y1681" i="1"/>
  <c r="X1681" i="1"/>
  <c r="AA1681" i="1" s="1"/>
  <c r="Y1680" i="1"/>
  <c r="X1680" i="1"/>
  <c r="AA1680" i="1" s="1"/>
  <c r="Y1679" i="1"/>
  <c r="X1679" i="1"/>
  <c r="AA1679" i="1" s="1"/>
  <c r="AA1678" i="1"/>
  <c r="Y1678" i="1"/>
  <c r="X1678" i="1"/>
  <c r="Y1677" i="1"/>
  <c r="X1677" i="1"/>
  <c r="AA1677" i="1" s="1"/>
  <c r="X1676" i="1"/>
  <c r="AA1676" i="1" s="1"/>
  <c r="X1675" i="1"/>
  <c r="AA1675" i="1" s="1"/>
  <c r="AA1674" i="1"/>
  <c r="X1674" i="1"/>
  <c r="AA1673" i="1"/>
  <c r="X1673" i="1"/>
  <c r="X1672" i="1"/>
  <c r="AA1672" i="1" s="1"/>
  <c r="X1671" i="1"/>
  <c r="AA1671" i="1" s="1"/>
  <c r="Y1670" i="1"/>
  <c r="X1670" i="1"/>
  <c r="AA1670" i="1" s="1"/>
  <c r="Y1669" i="1"/>
  <c r="X1669" i="1"/>
  <c r="AA1669" i="1" s="1"/>
  <c r="AA1668" i="1"/>
  <c r="Y1668" i="1"/>
  <c r="X1668" i="1"/>
  <c r="AA1667" i="1"/>
  <c r="Y1667" i="1"/>
  <c r="X1667" i="1"/>
  <c r="Y1666" i="1"/>
  <c r="X1666" i="1"/>
  <c r="AA1666" i="1" s="1"/>
  <c r="AA1665" i="1"/>
  <c r="Y1665" i="1"/>
  <c r="X1665" i="1"/>
  <c r="AA1664" i="1"/>
  <c r="Y1664" i="1"/>
  <c r="X1664" i="1"/>
  <c r="Y1663" i="1"/>
  <c r="X1663" i="1"/>
  <c r="AA1663" i="1" s="1"/>
  <c r="Y1662" i="1"/>
  <c r="X1662" i="1"/>
  <c r="AA1662" i="1" s="1"/>
  <c r="Y1661" i="1"/>
  <c r="X1661" i="1"/>
  <c r="AA1661" i="1" s="1"/>
  <c r="AA1660" i="1"/>
  <c r="Y1660" i="1"/>
  <c r="X1660" i="1"/>
  <c r="AA1659" i="1"/>
  <c r="Y1659" i="1"/>
  <c r="X1659" i="1"/>
  <c r="Y1658" i="1"/>
  <c r="X1658" i="1"/>
  <c r="AA1658" i="1" s="1"/>
  <c r="AA1657" i="1"/>
  <c r="Y1657" i="1"/>
  <c r="X1657" i="1"/>
  <c r="AA1656" i="1"/>
  <c r="Y1656" i="1"/>
  <c r="X1656" i="1"/>
  <c r="Y1655" i="1"/>
  <c r="X1655" i="1"/>
  <c r="AA1655" i="1" s="1"/>
  <c r="Y1654" i="1"/>
  <c r="X1654" i="1"/>
  <c r="AA1654" i="1" s="1"/>
  <c r="Y1653" i="1"/>
  <c r="X1653" i="1"/>
  <c r="AA1653" i="1" s="1"/>
  <c r="AA1652" i="1"/>
  <c r="Y1652" i="1"/>
  <c r="X1652" i="1"/>
  <c r="AA1651" i="1"/>
  <c r="Y1651" i="1"/>
  <c r="X1651" i="1"/>
  <c r="Y1650" i="1"/>
  <c r="X1650" i="1"/>
  <c r="AA1650" i="1" s="1"/>
  <c r="AA1649" i="1"/>
  <c r="Y1649" i="1"/>
  <c r="X1649" i="1"/>
  <c r="AA1648" i="1"/>
  <c r="Y1648" i="1"/>
  <c r="X1648" i="1"/>
  <c r="AA1647" i="1"/>
  <c r="Y1647" i="1"/>
  <c r="X1647" i="1"/>
  <c r="Y1646" i="1"/>
  <c r="X1646" i="1"/>
  <c r="AA1646" i="1" s="1"/>
  <c r="Y1645" i="1"/>
  <c r="X1645" i="1"/>
  <c r="AA1645" i="1" s="1"/>
  <c r="AA1644" i="1"/>
  <c r="Y1644" i="1"/>
  <c r="X1644" i="1"/>
  <c r="AA1643" i="1"/>
  <c r="Y1643" i="1"/>
  <c r="X1643" i="1"/>
  <c r="Y1642" i="1"/>
  <c r="X1642" i="1"/>
  <c r="AA1642" i="1" s="1"/>
  <c r="AA1641" i="1"/>
  <c r="Y1641" i="1"/>
  <c r="X1641" i="1"/>
  <c r="AA1640" i="1"/>
  <c r="Y1640" i="1"/>
  <c r="X1640" i="1"/>
  <c r="Y1639" i="1"/>
  <c r="X1639" i="1"/>
  <c r="AA1639" i="1" s="1"/>
  <c r="Y1638" i="1"/>
  <c r="X1638" i="1"/>
  <c r="AA1638" i="1" s="1"/>
  <c r="Y1637" i="1"/>
  <c r="X1637" i="1"/>
  <c r="AA1637" i="1" s="1"/>
  <c r="AA1636" i="1"/>
  <c r="Y1636" i="1"/>
  <c r="X1636" i="1"/>
  <c r="Y1635" i="1"/>
  <c r="X1635" i="1"/>
  <c r="AA1635" i="1" s="1"/>
  <c r="Y1634" i="1"/>
  <c r="X1634" i="1"/>
  <c r="AA1634" i="1" s="1"/>
  <c r="AA1633" i="1"/>
  <c r="Y1633" i="1"/>
  <c r="X1633" i="1"/>
  <c r="AA1632" i="1"/>
  <c r="Y1632" i="1"/>
  <c r="X1632" i="1"/>
  <c r="Y1631" i="1"/>
  <c r="X1631" i="1"/>
  <c r="AA1631" i="1" s="1"/>
  <c r="Y1630" i="1"/>
  <c r="X1630" i="1"/>
  <c r="AA1630" i="1" s="1"/>
  <c r="AA1629" i="1"/>
  <c r="Y1629" i="1"/>
  <c r="X1629" i="1"/>
  <c r="AA1628" i="1"/>
  <c r="Y1628" i="1"/>
  <c r="X1628" i="1"/>
  <c r="Y1627" i="1"/>
  <c r="X1627" i="1"/>
  <c r="AA1627" i="1" s="1"/>
  <c r="X1626" i="1"/>
  <c r="AA1626" i="1" s="1"/>
  <c r="AA1625" i="1"/>
  <c r="X1625" i="1"/>
  <c r="X1624" i="1"/>
  <c r="AA1624" i="1" s="1"/>
  <c r="X1623" i="1"/>
  <c r="AA1623" i="1" s="1"/>
  <c r="X1622" i="1"/>
  <c r="AA1622" i="1" s="1"/>
  <c r="X1621" i="1"/>
  <c r="AA1621" i="1" s="1"/>
  <c r="AA1620" i="1"/>
  <c r="X1620" i="1"/>
  <c r="X1619" i="1"/>
  <c r="AA1619" i="1" s="1"/>
  <c r="X1618" i="1"/>
  <c r="AA1618" i="1" s="1"/>
  <c r="X1617" i="1"/>
  <c r="AA1617" i="1" s="1"/>
  <c r="AA1616" i="1"/>
  <c r="X1616" i="1"/>
  <c r="X1615" i="1"/>
  <c r="AA1615" i="1" s="1"/>
  <c r="X1614" i="1"/>
  <c r="AA1614" i="1" s="1"/>
  <c r="AA1613" i="1"/>
  <c r="X1613" i="1"/>
  <c r="X1612" i="1"/>
  <c r="AA1612" i="1" s="1"/>
  <c r="AA1611" i="1"/>
  <c r="X1611" i="1"/>
  <c r="X1610" i="1"/>
  <c r="AA1610" i="1" s="1"/>
  <c r="X1609" i="1"/>
  <c r="AA1609" i="1" s="1"/>
  <c r="AA1608" i="1"/>
  <c r="X1608" i="1"/>
  <c r="AA1607" i="1"/>
  <c r="X1607" i="1"/>
  <c r="X1606" i="1"/>
  <c r="AA1606" i="1" s="1"/>
  <c r="X1605" i="1"/>
  <c r="AA1605" i="1" s="1"/>
  <c r="AA1604" i="1"/>
  <c r="X1604" i="1"/>
  <c r="AA1603" i="1"/>
  <c r="X1603" i="1"/>
  <c r="X1602" i="1"/>
  <c r="AA1602" i="1" s="1"/>
  <c r="X1601" i="1"/>
  <c r="AA1601" i="1" s="1"/>
  <c r="X1600" i="1"/>
  <c r="AA1600" i="1" s="1"/>
  <c r="X1599" i="1"/>
  <c r="AA1599" i="1" s="1"/>
  <c r="X1598" i="1"/>
  <c r="AA1598" i="1" s="1"/>
  <c r="AA1597" i="1"/>
  <c r="X1597" i="1"/>
  <c r="X1596" i="1"/>
  <c r="AA1596" i="1" s="1"/>
  <c r="AA1595" i="1"/>
  <c r="X1595" i="1"/>
  <c r="X1594" i="1"/>
  <c r="AA1594" i="1" s="1"/>
  <c r="AA1593" i="1"/>
  <c r="X1593" i="1"/>
  <c r="X1592" i="1"/>
  <c r="AA1592" i="1" s="1"/>
  <c r="X1591" i="1"/>
  <c r="AA1591" i="1" s="1"/>
  <c r="X1590" i="1"/>
  <c r="AA1590" i="1" s="1"/>
  <c r="AA1589" i="1"/>
  <c r="X1589" i="1"/>
  <c r="AA1588" i="1"/>
  <c r="X1588" i="1"/>
  <c r="X1587" i="1"/>
  <c r="AA1587" i="1" s="1"/>
  <c r="X1586" i="1"/>
  <c r="AA1586" i="1" s="1"/>
  <c r="X1585" i="1"/>
  <c r="AA1585" i="1" s="1"/>
  <c r="AA1584" i="1"/>
  <c r="X1584" i="1"/>
  <c r="X1583" i="1"/>
  <c r="AA1583" i="1" s="1"/>
  <c r="X1582" i="1"/>
  <c r="AA1582" i="1" s="1"/>
  <c r="X1581" i="1"/>
  <c r="AA1581" i="1" s="1"/>
  <c r="X1580" i="1"/>
  <c r="AA1580" i="1" s="1"/>
  <c r="AA1579" i="1"/>
  <c r="X1579" i="1"/>
  <c r="X1578" i="1"/>
  <c r="AA1578" i="1" s="1"/>
  <c r="X1577" i="1"/>
  <c r="AA1577" i="1" s="1"/>
  <c r="X1576" i="1"/>
  <c r="AA1576" i="1" s="1"/>
  <c r="AA1575" i="1"/>
  <c r="X1575" i="1"/>
  <c r="X1574" i="1"/>
  <c r="AA1574" i="1" s="1"/>
  <c r="X1573" i="1"/>
  <c r="AA1573" i="1" s="1"/>
  <c r="X1572" i="1"/>
  <c r="AA1572" i="1" s="1"/>
  <c r="X1571" i="1"/>
  <c r="AA1571" i="1" s="1"/>
  <c r="X1570" i="1"/>
  <c r="AA1570" i="1" s="1"/>
  <c r="X1569" i="1"/>
  <c r="AA1569" i="1" s="1"/>
  <c r="X1568" i="1"/>
  <c r="AA1568" i="1" s="1"/>
  <c r="X1567" i="1"/>
  <c r="AA1567" i="1" s="1"/>
  <c r="X1566" i="1"/>
  <c r="AA1566" i="1" s="1"/>
  <c r="AA1565" i="1"/>
  <c r="X1565" i="1"/>
  <c r="X1564" i="1"/>
  <c r="AA1564" i="1" s="1"/>
  <c r="X1563" i="1"/>
  <c r="AA1563" i="1" s="1"/>
  <c r="X1562" i="1"/>
  <c r="AA1562" i="1" s="1"/>
  <c r="AA1561" i="1"/>
  <c r="X1561" i="1"/>
  <c r="X1560" i="1"/>
  <c r="AA1560" i="1" s="1"/>
  <c r="X1559" i="1"/>
  <c r="AA1559" i="1" s="1"/>
  <c r="X1558" i="1"/>
  <c r="AA1558" i="1" s="1"/>
  <c r="X1557" i="1"/>
  <c r="AA1557" i="1" s="1"/>
  <c r="AA1556" i="1"/>
  <c r="X1556" i="1"/>
  <c r="X1555" i="1"/>
  <c r="AA1555" i="1" s="1"/>
  <c r="X1554" i="1"/>
  <c r="AA1554" i="1" s="1"/>
  <c r="AA1553" i="1"/>
  <c r="X1553" i="1"/>
  <c r="AA1552" i="1"/>
  <c r="X1552" i="1"/>
  <c r="X1551" i="1"/>
  <c r="AA1551" i="1" s="1"/>
  <c r="X1550" i="1"/>
  <c r="AA1550" i="1" s="1"/>
  <c r="AA1549" i="1"/>
  <c r="X1549" i="1"/>
  <c r="AA1548" i="1"/>
  <c r="X1548" i="1"/>
  <c r="AA1547" i="1"/>
  <c r="X1547" i="1"/>
  <c r="X1546" i="1"/>
  <c r="AA1546" i="1" s="1"/>
  <c r="X1545" i="1"/>
  <c r="AA1545" i="1" s="1"/>
  <c r="AA1544" i="1"/>
  <c r="X1544" i="1"/>
  <c r="AA1543" i="1"/>
  <c r="X1543" i="1"/>
  <c r="X1542" i="1"/>
  <c r="AA1542" i="1" s="1"/>
  <c r="X1541" i="1"/>
  <c r="AA1541" i="1" s="1"/>
  <c r="X1540" i="1"/>
  <c r="AA1540" i="1" s="1"/>
  <c r="AA1539" i="1"/>
  <c r="X1539" i="1"/>
  <c r="X1538" i="1"/>
  <c r="AA1538" i="1" s="1"/>
  <c r="X1537" i="1"/>
  <c r="AA1537" i="1" s="1"/>
  <c r="X1536" i="1"/>
  <c r="AA1536" i="1" s="1"/>
  <c r="AA1535" i="1"/>
  <c r="X1535" i="1"/>
  <c r="X1534" i="1"/>
  <c r="AA1534" i="1" s="1"/>
  <c r="AA1533" i="1"/>
  <c r="X1533" i="1"/>
  <c r="X1532" i="1"/>
  <c r="AA1532" i="1" s="1"/>
  <c r="X1531" i="1"/>
  <c r="AA1531" i="1" s="1"/>
  <c r="X1530" i="1"/>
  <c r="AA1530" i="1" s="1"/>
  <c r="AA1529" i="1"/>
  <c r="X1529" i="1"/>
  <c r="X1528" i="1"/>
  <c r="AA1528" i="1" s="1"/>
  <c r="X1527" i="1"/>
  <c r="AA1527" i="1" s="1"/>
  <c r="X1526" i="1"/>
  <c r="AA1526" i="1" s="1"/>
  <c r="X1525" i="1"/>
  <c r="AA1525" i="1" s="1"/>
  <c r="AA1524" i="1"/>
  <c r="X1524" i="1"/>
  <c r="X1523" i="1"/>
  <c r="AA1523" i="1" s="1"/>
  <c r="X1522" i="1"/>
  <c r="AA1522" i="1" s="1"/>
  <c r="X1521" i="1"/>
  <c r="AA1521" i="1" s="1"/>
  <c r="AA1520" i="1"/>
  <c r="X1520" i="1"/>
  <c r="X1519" i="1"/>
  <c r="AA1519" i="1" s="1"/>
  <c r="X1518" i="1"/>
  <c r="AA1518" i="1" s="1"/>
  <c r="X1517" i="1"/>
  <c r="AA1517" i="1" s="1"/>
  <c r="X1516" i="1"/>
  <c r="AA1516" i="1" s="1"/>
  <c r="AA1515" i="1"/>
  <c r="X1515" i="1"/>
  <c r="X1514" i="1"/>
  <c r="AA1514" i="1" s="1"/>
  <c r="X1513" i="1"/>
  <c r="AA1513" i="1" s="1"/>
  <c r="X1512" i="1"/>
  <c r="AA1512" i="1" s="1"/>
  <c r="AA1511" i="1"/>
  <c r="X1511" i="1"/>
  <c r="X1510" i="1"/>
  <c r="AA1510" i="1" s="1"/>
  <c r="X1509" i="1"/>
  <c r="AA1509" i="1" s="1"/>
  <c r="AA1508" i="1"/>
  <c r="X1508" i="1"/>
  <c r="X1507" i="1"/>
  <c r="AA1507" i="1" s="1"/>
  <c r="X1506" i="1"/>
  <c r="AA1506" i="1" s="1"/>
  <c r="X1505" i="1"/>
  <c r="AA1505" i="1" s="1"/>
  <c r="X1504" i="1"/>
  <c r="AA1504" i="1" s="1"/>
  <c r="X1503" i="1"/>
  <c r="AA1503" i="1" s="1"/>
  <c r="X1502" i="1"/>
  <c r="AA1502" i="1" s="1"/>
  <c r="X1501" i="1"/>
  <c r="AA1501" i="1" s="1"/>
  <c r="X1500" i="1"/>
  <c r="AA1500" i="1" s="1"/>
  <c r="X1499" i="1"/>
  <c r="AA1499" i="1" s="1"/>
  <c r="X1498" i="1"/>
  <c r="AA1498" i="1" s="1"/>
  <c r="AA1497" i="1"/>
  <c r="X1497" i="1"/>
  <c r="X1496" i="1"/>
  <c r="AA1496" i="1" s="1"/>
  <c r="X1495" i="1"/>
  <c r="AA1495" i="1" s="1"/>
  <c r="X1494" i="1"/>
  <c r="AA1494" i="1" s="1"/>
  <c r="X1493" i="1"/>
  <c r="AA1493" i="1" s="1"/>
  <c r="X1492" i="1"/>
  <c r="AA1492" i="1" s="1"/>
  <c r="X1491" i="1"/>
  <c r="AA1491" i="1" s="1"/>
  <c r="X1490" i="1"/>
  <c r="AA1490" i="1" s="1"/>
  <c r="X1489" i="1"/>
  <c r="AA1489" i="1" s="1"/>
  <c r="AA1488" i="1"/>
  <c r="X1488" i="1"/>
  <c r="X1487" i="1"/>
  <c r="AA1487" i="1" s="1"/>
  <c r="X1486" i="1"/>
  <c r="AA1486" i="1" s="1"/>
  <c r="X1485" i="1"/>
  <c r="AA1485" i="1" s="1"/>
  <c r="X1484" i="1"/>
  <c r="AA1484" i="1" s="1"/>
  <c r="X1483" i="1"/>
  <c r="AA1483" i="1" s="1"/>
  <c r="X1482" i="1"/>
  <c r="AA1482" i="1" s="1"/>
  <c r="X1481" i="1"/>
  <c r="AA1481" i="1" s="1"/>
  <c r="X1480" i="1"/>
  <c r="AA1480" i="1" s="1"/>
  <c r="AA1479" i="1"/>
  <c r="X1479" i="1"/>
  <c r="X1478" i="1"/>
  <c r="AA1478" i="1" s="1"/>
  <c r="X1477" i="1"/>
  <c r="AA1477" i="1" s="1"/>
  <c r="X1476" i="1"/>
  <c r="AA1476" i="1" s="1"/>
  <c r="X1475" i="1"/>
  <c r="AA1475" i="1" s="1"/>
  <c r="X1474" i="1"/>
  <c r="AA1474" i="1" s="1"/>
  <c r="X1473" i="1"/>
  <c r="AA1473" i="1" s="1"/>
  <c r="X1472" i="1"/>
  <c r="AA1472" i="1" s="1"/>
  <c r="AA1471" i="1"/>
  <c r="X1471" i="1"/>
  <c r="X1470" i="1"/>
  <c r="AA1470" i="1" s="1"/>
  <c r="X1469" i="1"/>
  <c r="AA1469" i="1" s="1"/>
  <c r="X1468" i="1"/>
  <c r="AA1468" i="1" s="1"/>
  <c r="AA1467" i="1"/>
  <c r="X1467" i="1"/>
  <c r="X1466" i="1"/>
  <c r="AA1466" i="1" s="1"/>
  <c r="AA1465" i="1"/>
  <c r="X1465" i="1"/>
  <c r="X1464" i="1"/>
  <c r="AA1464" i="1" s="1"/>
  <c r="X1463" i="1"/>
  <c r="AA1463" i="1" s="1"/>
  <c r="X1462" i="1"/>
  <c r="AA1462" i="1" s="1"/>
  <c r="AA1461" i="1"/>
  <c r="X1461" i="1"/>
  <c r="X1460" i="1"/>
  <c r="AA1460" i="1" s="1"/>
  <c r="X1459" i="1"/>
  <c r="AA1459" i="1" s="1"/>
  <c r="X1458" i="1"/>
  <c r="AA1458" i="1" s="1"/>
  <c r="AA1457" i="1"/>
  <c r="X1457" i="1"/>
  <c r="AA1456" i="1"/>
  <c r="X1456" i="1"/>
  <c r="X1455" i="1"/>
  <c r="AA1455" i="1" s="1"/>
  <c r="X1454" i="1"/>
  <c r="AA1454" i="1" s="1"/>
  <c r="AA1453" i="1"/>
  <c r="X1453" i="1"/>
  <c r="AA1452" i="1"/>
  <c r="X1452" i="1"/>
  <c r="X1451" i="1"/>
  <c r="AA1451" i="1" s="1"/>
  <c r="X1450" i="1"/>
  <c r="AA1450" i="1" s="1"/>
  <c r="X1449" i="1"/>
  <c r="AA1449" i="1" s="1"/>
  <c r="X1448" i="1"/>
  <c r="AA1448" i="1" s="1"/>
  <c r="AA1447" i="1"/>
  <c r="X1447" i="1"/>
  <c r="X1446" i="1"/>
  <c r="AA1446" i="1" s="1"/>
  <c r="AA1445" i="1"/>
  <c r="X1445" i="1"/>
  <c r="X1444" i="1"/>
  <c r="AA1444" i="1" s="1"/>
  <c r="AA1443" i="1"/>
  <c r="X1443" i="1"/>
  <c r="X1442" i="1"/>
  <c r="AA1442" i="1" s="1"/>
  <c r="X1441" i="1"/>
  <c r="AA1441" i="1" s="1"/>
  <c r="X1440" i="1"/>
  <c r="AA1440" i="1" s="1"/>
  <c r="X1439" i="1"/>
  <c r="AA1439" i="1" s="1"/>
  <c r="X1438" i="1"/>
  <c r="AA1438" i="1" s="1"/>
  <c r="X1437" i="1"/>
  <c r="AA1437" i="1" s="1"/>
  <c r="AA1436" i="1"/>
  <c r="X1436" i="1"/>
  <c r="X1435" i="1"/>
  <c r="AA1435" i="1" s="1"/>
  <c r="X1434" i="1"/>
  <c r="AA1434" i="1" s="1"/>
  <c r="AA1433" i="1"/>
  <c r="X1433" i="1"/>
  <c r="X1432" i="1"/>
  <c r="AA1432" i="1" s="1"/>
  <c r="AA1431" i="1"/>
  <c r="X1431" i="1"/>
  <c r="X1430" i="1"/>
  <c r="AA1430" i="1" s="1"/>
  <c r="AA1429" i="1"/>
  <c r="X1429" i="1"/>
  <c r="X1428" i="1"/>
  <c r="AA1428" i="1" s="1"/>
  <c r="AA1427" i="1"/>
  <c r="X1427" i="1"/>
  <c r="X1426" i="1"/>
  <c r="AA1426" i="1" s="1"/>
  <c r="X1425" i="1"/>
  <c r="AA1425" i="1" s="1"/>
  <c r="AA1424" i="1"/>
  <c r="X1424" i="1"/>
  <c r="X1423" i="1"/>
  <c r="AA1423" i="1" s="1"/>
  <c r="X1422" i="1"/>
  <c r="AA1422" i="1" s="1"/>
  <c r="X1421" i="1"/>
  <c r="AA1421" i="1" s="1"/>
  <c r="X1420" i="1"/>
  <c r="AA1420" i="1" s="1"/>
  <c r="X1419" i="1"/>
  <c r="AA1419" i="1" s="1"/>
  <c r="X1418" i="1"/>
  <c r="AA1418" i="1" s="1"/>
  <c r="X1417" i="1"/>
  <c r="AA1417" i="1" s="1"/>
  <c r="X1416" i="1"/>
  <c r="AA1416" i="1" s="1"/>
  <c r="AA1415" i="1"/>
  <c r="X1415" i="1"/>
  <c r="X1414" i="1"/>
  <c r="AA1414" i="1" s="1"/>
  <c r="X1413" i="1"/>
  <c r="AA1413" i="1" s="1"/>
  <c r="AA1412" i="1"/>
  <c r="X1412" i="1"/>
  <c r="AA1411" i="1"/>
  <c r="X1411" i="1"/>
  <c r="X1410" i="1"/>
  <c r="AA1410" i="1" s="1"/>
  <c r="X1409" i="1"/>
  <c r="AA1409" i="1" s="1"/>
  <c r="X1408" i="1"/>
  <c r="AA1408" i="1" s="1"/>
  <c r="AA1407" i="1"/>
  <c r="X1407" i="1"/>
  <c r="X1406" i="1"/>
  <c r="AA1406" i="1" s="1"/>
  <c r="X1405" i="1"/>
  <c r="AA1405" i="1" s="1"/>
  <c r="X1404" i="1"/>
  <c r="AA1404" i="1" s="1"/>
  <c r="X1403" i="1"/>
  <c r="AA1403" i="1" s="1"/>
  <c r="AA1402" i="1"/>
  <c r="X1402" i="1"/>
  <c r="X1401" i="1"/>
  <c r="AA1401" i="1" s="1"/>
  <c r="X1400" i="1"/>
  <c r="AA1400" i="1" s="1"/>
  <c r="AA1399" i="1"/>
  <c r="X1399" i="1"/>
  <c r="AA1398" i="1"/>
  <c r="X1398" i="1"/>
  <c r="X1397" i="1"/>
  <c r="AA1397" i="1" s="1"/>
  <c r="AA1396" i="1"/>
  <c r="X1396" i="1"/>
  <c r="X1395" i="1"/>
  <c r="AA1395" i="1" s="1"/>
  <c r="X1394" i="1"/>
  <c r="AA1394" i="1" s="1"/>
  <c r="X1393" i="1"/>
  <c r="AA1393" i="1" s="1"/>
  <c r="X1392" i="1"/>
  <c r="AA1392" i="1" s="1"/>
  <c r="X1391" i="1"/>
  <c r="AA1391" i="1" s="1"/>
  <c r="AA1390" i="1"/>
  <c r="X1390" i="1"/>
  <c r="X1389" i="1"/>
  <c r="AA1389" i="1" s="1"/>
  <c r="AA1388" i="1"/>
  <c r="X1388" i="1"/>
  <c r="AA1387" i="1"/>
  <c r="X1387" i="1"/>
  <c r="X1386" i="1"/>
  <c r="AA1386" i="1" s="1"/>
  <c r="X1385" i="1"/>
  <c r="AA1385" i="1" s="1"/>
  <c r="X1384" i="1"/>
  <c r="AA1384" i="1" s="1"/>
  <c r="X1383" i="1"/>
  <c r="AA1383" i="1" s="1"/>
  <c r="X1382" i="1"/>
  <c r="AA1382" i="1" s="1"/>
  <c r="X1381" i="1"/>
  <c r="AA1381" i="1" s="1"/>
  <c r="X1380" i="1"/>
  <c r="AA1380" i="1" s="1"/>
  <c r="AA1379" i="1"/>
  <c r="X1379" i="1"/>
  <c r="AA1378" i="1"/>
  <c r="X1378" i="1"/>
  <c r="X1377" i="1"/>
  <c r="AA1377" i="1" s="1"/>
  <c r="AA1376" i="1"/>
  <c r="X1376" i="1"/>
  <c r="AA1375" i="1"/>
  <c r="X1375" i="1"/>
  <c r="X1374" i="1"/>
  <c r="AA1374" i="1" s="1"/>
  <c r="X1373" i="1"/>
  <c r="AA1373" i="1" s="1"/>
  <c r="X1372" i="1"/>
  <c r="AA1372" i="1" s="1"/>
  <c r="X1371" i="1"/>
  <c r="AA1371" i="1" s="1"/>
  <c r="AA1370" i="1"/>
  <c r="X1370" i="1"/>
  <c r="X1369" i="1"/>
  <c r="AA1369" i="1" s="1"/>
  <c r="X1368" i="1"/>
  <c r="AA1368" i="1" s="1"/>
  <c r="AA1367" i="1"/>
  <c r="X1367" i="1"/>
  <c r="X1366" i="1"/>
  <c r="AA1366" i="1" s="1"/>
  <c r="X1365" i="1"/>
  <c r="AA1365" i="1" s="1"/>
  <c r="AA1364" i="1"/>
  <c r="X1364" i="1"/>
  <c r="X1363" i="1"/>
  <c r="AA1363" i="1" s="1"/>
  <c r="X1362" i="1"/>
  <c r="AA1362" i="1" s="1"/>
  <c r="X1361" i="1"/>
  <c r="AA1361" i="1" s="1"/>
  <c r="X1360" i="1"/>
  <c r="AA1360" i="1" s="1"/>
  <c r="X1359" i="1"/>
  <c r="AA1359" i="1" s="1"/>
  <c r="AA1358" i="1"/>
  <c r="X1358" i="1"/>
  <c r="X1357" i="1"/>
  <c r="AA1357" i="1" s="1"/>
  <c r="AA1356" i="1"/>
  <c r="X1356" i="1"/>
  <c r="AA1355" i="1"/>
  <c r="X1355" i="1"/>
  <c r="X1354" i="1"/>
  <c r="AA1354" i="1" s="1"/>
  <c r="X1353" i="1"/>
  <c r="AA1353" i="1" s="1"/>
  <c r="X1352" i="1"/>
  <c r="AA1352" i="1" s="1"/>
  <c r="X1351" i="1"/>
  <c r="AA1351" i="1" s="1"/>
  <c r="X1350" i="1"/>
  <c r="AA1350" i="1" s="1"/>
  <c r="X1349" i="1"/>
  <c r="AA1349" i="1" s="1"/>
  <c r="X1348" i="1"/>
  <c r="AA1348" i="1" s="1"/>
  <c r="AA1347" i="1"/>
  <c r="X1347" i="1"/>
  <c r="AA1346" i="1"/>
  <c r="X1346" i="1"/>
  <c r="X1345" i="1"/>
  <c r="AA1345" i="1" s="1"/>
  <c r="AA1344" i="1"/>
  <c r="X1344" i="1"/>
  <c r="X1343" i="1"/>
  <c r="AA1343" i="1" s="1"/>
  <c r="X1342" i="1"/>
  <c r="AA1342" i="1" s="1"/>
  <c r="X1341" i="1"/>
  <c r="AA1341" i="1" s="1"/>
  <c r="X1340" i="1"/>
  <c r="AA1340" i="1" s="1"/>
  <c r="X1339" i="1"/>
  <c r="AA1339" i="1" s="1"/>
  <c r="AA1338" i="1"/>
  <c r="X1338" i="1"/>
  <c r="X1337" i="1"/>
  <c r="AA1337" i="1" s="1"/>
  <c r="X1336" i="1"/>
  <c r="AA1336" i="1" s="1"/>
  <c r="AA1335" i="1"/>
  <c r="X1335" i="1"/>
  <c r="AA1334" i="1"/>
  <c r="X1334" i="1"/>
  <c r="X1333" i="1"/>
  <c r="AA1333" i="1" s="1"/>
  <c r="AA1332" i="1"/>
  <c r="X1332" i="1"/>
  <c r="X1331" i="1"/>
  <c r="AA1331" i="1" s="1"/>
  <c r="X1330" i="1"/>
  <c r="AA1330" i="1" s="1"/>
  <c r="X1329" i="1"/>
  <c r="AA1329" i="1" s="1"/>
  <c r="X1328" i="1"/>
  <c r="AA1328" i="1" s="1"/>
  <c r="X1327" i="1"/>
  <c r="AA1327" i="1" s="1"/>
  <c r="AA1326" i="1"/>
  <c r="X1326" i="1"/>
  <c r="X1325" i="1"/>
  <c r="AA1325" i="1" s="1"/>
  <c r="AA1324" i="1"/>
  <c r="X1324" i="1"/>
  <c r="AA1323" i="1"/>
  <c r="X1323" i="1"/>
  <c r="X1322" i="1"/>
  <c r="AA1322" i="1" s="1"/>
  <c r="X1321" i="1"/>
  <c r="AA1321" i="1" s="1"/>
  <c r="X1320" i="1"/>
  <c r="AA1320" i="1" s="1"/>
  <c r="X1319" i="1"/>
  <c r="AA1319" i="1" s="1"/>
  <c r="X1318" i="1"/>
  <c r="AA1318" i="1" s="1"/>
  <c r="X1317" i="1"/>
  <c r="AA1317" i="1" s="1"/>
  <c r="X1316" i="1"/>
  <c r="AA1316" i="1" s="1"/>
  <c r="AA1315" i="1"/>
  <c r="X1315" i="1"/>
  <c r="AA1314" i="1"/>
  <c r="X1314" i="1"/>
  <c r="X1313" i="1"/>
  <c r="AA1313" i="1" s="1"/>
  <c r="AA1312" i="1"/>
  <c r="X1312" i="1"/>
  <c r="X1311" i="1"/>
  <c r="AA1311" i="1" s="1"/>
  <c r="X1310" i="1"/>
  <c r="AA1310" i="1" s="1"/>
  <c r="X1309" i="1"/>
  <c r="AA1309" i="1" s="1"/>
  <c r="X1308" i="1"/>
  <c r="AA1308" i="1" s="1"/>
  <c r="X1307" i="1"/>
  <c r="AA1307" i="1" s="1"/>
  <c r="AA1306" i="1"/>
  <c r="X1306" i="1"/>
  <c r="X1305" i="1"/>
  <c r="AA1305" i="1" s="1"/>
  <c r="X1304" i="1"/>
  <c r="AA1304" i="1" s="1"/>
  <c r="AA1303" i="1"/>
  <c r="X1303" i="1"/>
  <c r="X1302" i="1"/>
  <c r="AA1302" i="1" s="1"/>
  <c r="X1301" i="1"/>
  <c r="AA1301" i="1" s="1"/>
  <c r="AA1300" i="1"/>
  <c r="X1300" i="1"/>
  <c r="X1299" i="1"/>
  <c r="AA1299" i="1" s="1"/>
  <c r="X1298" i="1"/>
  <c r="AA1298" i="1" s="1"/>
  <c r="X1297" i="1"/>
  <c r="AA1297" i="1" s="1"/>
  <c r="X1296" i="1"/>
  <c r="AA1296" i="1" s="1"/>
  <c r="X1295" i="1"/>
  <c r="AA1295" i="1" s="1"/>
  <c r="AA1294" i="1"/>
  <c r="X1294" i="1"/>
  <c r="X1293" i="1"/>
  <c r="AA1293" i="1" s="1"/>
  <c r="AA1292" i="1"/>
  <c r="X1292" i="1"/>
  <c r="AA1291" i="1"/>
  <c r="X1291" i="1"/>
  <c r="X1290" i="1"/>
  <c r="AA1290" i="1" s="1"/>
  <c r="X1289" i="1"/>
  <c r="AA1289" i="1" s="1"/>
  <c r="X1288" i="1"/>
  <c r="AA1288" i="1" s="1"/>
  <c r="X1287" i="1"/>
  <c r="AA1287" i="1" s="1"/>
  <c r="X1286" i="1"/>
  <c r="AA1286" i="1" s="1"/>
  <c r="X1285" i="1"/>
  <c r="AA1285" i="1" s="1"/>
  <c r="X1284" i="1"/>
  <c r="AA1284" i="1" s="1"/>
  <c r="AA1283" i="1"/>
  <c r="X1283" i="1"/>
  <c r="AA1282" i="1"/>
  <c r="X1282" i="1"/>
  <c r="X1281" i="1"/>
  <c r="AA1281" i="1" s="1"/>
  <c r="AA1280" i="1"/>
  <c r="X1280" i="1"/>
  <c r="X1279" i="1"/>
  <c r="AA1279" i="1" s="1"/>
  <c r="X1278" i="1"/>
  <c r="AA1278" i="1" s="1"/>
  <c r="X1277" i="1"/>
  <c r="AA1277" i="1" s="1"/>
  <c r="X1276" i="1"/>
  <c r="AA1276" i="1" s="1"/>
  <c r="X1275" i="1"/>
  <c r="AA1275" i="1" s="1"/>
  <c r="AA1274" i="1"/>
  <c r="X1274" i="1"/>
  <c r="X1273" i="1"/>
  <c r="AA1273" i="1" s="1"/>
  <c r="X1272" i="1"/>
  <c r="AA1272" i="1" s="1"/>
  <c r="AA1271" i="1"/>
  <c r="X1271" i="1"/>
  <c r="X1270" i="1"/>
  <c r="AA1270" i="1" s="1"/>
  <c r="X1269" i="1"/>
  <c r="AA1269" i="1" s="1"/>
  <c r="AA1268" i="1"/>
  <c r="X1268" i="1"/>
  <c r="X1267" i="1"/>
  <c r="AA1267" i="1" s="1"/>
  <c r="X1266" i="1"/>
  <c r="AA1266" i="1" s="1"/>
  <c r="X1265" i="1"/>
  <c r="AA1265" i="1" s="1"/>
  <c r="X1264" i="1"/>
  <c r="AA1264" i="1" s="1"/>
  <c r="X1263" i="1"/>
  <c r="AA1263" i="1" s="1"/>
  <c r="AA1262" i="1"/>
  <c r="X1262" i="1"/>
  <c r="X1261" i="1"/>
  <c r="AA1261" i="1" s="1"/>
  <c r="AA1260" i="1"/>
  <c r="X1260" i="1"/>
  <c r="AA1259" i="1"/>
  <c r="X1259" i="1"/>
  <c r="X1258" i="1"/>
  <c r="AA1258" i="1" s="1"/>
  <c r="X1257" i="1"/>
  <c r="AA1257" i="1" s="1"/>
  <c r="X1256" i="1"/>
  <c r="AA1256" i="1" s="1"/>
  <c r="X1255" i="1"/>
  <c r="AA1255" i="1" s="1"/>
  <c r="X1254" i="1"/>
  <c r="AA1254" i="1" s="1"/>
  <c r="X1253" i="1"/>
  <c r="AA1253" i="1" s="1"/>
  <c r="X1252" i="1"/>
  <c r="AA1252" i="1" s="1"/>
  <c r="AA1251" i="1"/>
  <c r="X1251" i="1"/>
  <c r="AA1250" i="1"/>
  <c r="X1250" i="1"/>
  <c r="X1249" i="1"/>
  <c r="AA1249" i="1" s="1"/>
  <c r="AA1248" i="1"/>
  <c r="X1248" i="1"/>
  <c r="X1247" i="1"/>
  <c r="AA1247" i="1" s="1"/>
  <c r="X1246" i="1"/>
  <c r="AA1246" i="1" s="1"/>
  <c r="X1245" i="1"/>
  <c r="AA1245" i="1" s="1"/>
  <c r="X1244" i="1"/>
  <c r="AA1244" i="1" s="1"/>
  <c r="X1243" i="1"/>
  <c r="AA1243" i="1" s="1"/>
  <c r="AA1242" i="1"/>
  <c r="X1242" i="1"/>
  <c r="X1241" i="1"/>
  <c r="AA1241" i="1" s="1"/>
  <c r="X1240" i="1"/>
  <c r="AA1240" i="1" s="1"/>
  <c r="AA1239" i="1"/>
  <c r="X1239" i="1"/>
  <c r="X1238" i="1"/>
  <c r="AA1238" i="1" s="1"/>
  <c r="X1237" i="1"/>
  <c r="AA1237" i="1" s="1"/>
  <c r="AA1236" i="1"/>
  <c r="X1236" i="1"/>
  <c r="X1235" i="1"/>
  <c r="AA1235" i="1" s="1"/>
  <c r="X1234" i="1"/>
  <c r="AA1234" i="1" s="1"/>
  <c r="X1233" i="1"/>
  <c r="AA1233" i="1" s="1"/>
  <c r="X1232" i="1"/>
  <c r="AA1232" i="1" s="1"/>
  <c r="X1231" i="1"/>
  <c r="AA1231" i="1" s="1"/>
  <c r="AA1230" i="1"/>
  <c r="X1230" i="1"/>
  <c r="X1229" i="1"/>
  <c r="AA1229" i="1" s="1"/>
  <c r="AA1228" i="1"/>
  <c r="X1228" i="1"/>
  <c r="AA1227" i="1"/>
  <c r="X1227" i="1"/>
  <c r="X1226" i="1"/>
  <c r="AA1226" i="1" s="1"/>
  <c r="X1225" i="1"/>
  <c r="AA1225" i="1" s="1"/>
  <c r="X1224" i="1"/>
  <c r="AA1224" i="1" s="1"/>
  <c r="X1223" i="1"/>
  <c r="AA1223" i="1" s="1"/>
  <c r="X1222" i="1"/>
  <c r="AA1222" i="1" s="1"/>
  <c r="X1221" i="1"/>
  <c r="AA1221" i="1" s="1"/>
  <c r="X1220" i="1"/>
  <c r="AA1220" i="1" s="1"/>
  <c r="AA1219" i="1"/>
  <c r="X1219" i="1"/>
  <c r="AA1218" i="1"/>
  <c r="X1218" i="1"/>
  <c r="X1217" i="1"/>
  <c r="AA1217" i="1" s="1"/>
  <c r="AA1216" i="1"/>
  <c r="X1216" i="1"/>
  <c r="X1215" i="1"/>
  <c r="AA1215" i="1" s="1"/>
  <c r="X1214" i="1"/>
  <c r="AA1214" i="1" s="1"/>
  <c r="X1213" i="1"/>
  <c r="AA1213" i="1" s="1"/>
  <c r="X1212" i="1"/>
  <c r="AA1212" i="1" s="1"/>
  <c r="X1211" i="1"/>
  <c r="AA1211" i="1" s="1"/>
  <c r="AA1210" i="1"/>
  <c r="X1210" i="1"/>
  <c r="X1209" i="1"/>
  <c r="AA1209" i="1" s="1"/>
  <c r="X1208" i="1"/>
  <c r="AA1208" i="1" s="1"/>
  <c r="AA1207" i="1"/>
  <c r="X1207" i="1"/>
  <c r="X1206" i="1"/>
  <c r="AA1206" i="1" s="1"/>
  <c r="X1205" i="1"/>
  <c r="AA1205" i="1" s="1"/>
  <c r="AA1204" i="1"/>
  <c r="X1204" i="1"/>
  <c r="AA1203" i="1"/>
  <c r="X1203" i="1"/>
  <c r="X1202" i="1"/>
  <c r="AA1202" i="1" s="1"/>
  <c r="X1201" i="1"/>
  <c r="AA1201" i="1" s="1"/>
  <c r="X1200" i="1"/>
  <c r="AA1200" i="1" s="1"/>
  <c r="X1199" i="1"/>
  <c r="AA1199" i="1" s="1"/>
  <c r="AA1198" i="1"/>
  <c r="X1198" i="1"/>
  <c r="X1197" i="1"/>
  <c r="AA1197" i="1" s="1"/>
  <c r="AA1196" i="1"/>
  <c r="X1196" i="1"/>
  <c r="AA1195" i="1"/>
  <c r="X1195" i="1"/>
  <c r="AA1194" i="1"/>
  <c r="X1194" i="1"/>
  <c r="X1193" i="1"/>
  <c r="AA1193" i="1" s="1"/>
  <c r="AA1192" i="1"/>
  <c r="X1192" i="1"/>
  <c r="X1191" i="1"/>
  <c r="AA1191" i="1" s="1"/>
  <c r="X1190" i="1"/>
  <c r="AA1190" i="1" s="1"/>
  <c r="X1189" i="1"/>
  <c r="AA1189" i="1" s="1"/>
  <c r="X1188" i="1"/>
  <c r="AA1188" i="1" s="1"/>
  <c r="X1187" i="1"/>
  <c r="AA1187" i="1" s="1"/>
  <c r="AA1186" i="1"/>
  <c r="X1186" i="1"/>
  <c r="X1185" i="1"/>
  <c r="AA1185" i="1" s="1"/>
  <c r="AA1184" i="1"/>
  <c r="X1184" i="1"/>
  <c r="X1183" i="1"/>
  <c r="AA1183" i="1" s="1"/>
  <c r="AA1182" i="1"/>
  <c r="X1182" i="1"/>
  <c r="X1181" i="1"/>
  <c r="AA1181" i="1" s="1"/>
  <c r="X1180" i="1"/>
  <c r="AA1180" i="1" s="1"/>
  <c r="X1179" i="1"/>
  <c r="AA1179" i="1" s="1"/>
  <c r="X1178" i="1"/>
  <c r="AA1178" i="1" s="1"/>
  <c r="X1177" i="1"/>
  <c r="AA1177" i="1" s="1"/>
  <c r="X1176" i="1"/>
  <c r="AA1176" i="1" s="1"/>
  <c r="AA1175" i="1"/>
  <c r="X1175" i="1"/>
  <c r="X1174" i="1"/>
  <c r="AA1174" i="1" s="1"/>
  <c r="X1173" i="1"/>
  <c r="AA1173" i="1" s="1"/>
  <c r="AA1172" i="1"/>
  <c r="X1172" i="1"/>
  <c r="AA1171" i="1"/>
  <c r="X1171" i="1"/>
  <c r="X1170" i="1"/>
  <c r="AA1170" i="1" s="1"/>
  <c r="X1169" i="1"/>
  <c r="AA1169" i="1" s="1"/>
  <c r="AA1168" i="1"/>
  <c r="X1168" i="1"/>
  <c r="X1167" i="1"/>
  <c r="AA1167" i="1" s="1"/>
  <c r="AA1166" i="1"/>
  <c r="X1166" i="1"/>
  <c r="X1165" i="1"/>
  <c r="AA1165" i="1" s="1"/>
  <c r="X1164" i="1"/>
  <c r="AA1164" i="1" s="1"/>
  <c r="AA1163" i="1"/>
  <c r="X1163" i="1"/>
  <c r="X1162" i="1"/>
  <c r="AA1162" i="1" s="1"/>
  <c r="X1161" i="1"/>
  <c r="AA1161" i="1" s="1"/>
  <c r="X1160" i="1"/>
  <c r="AA1160" i="1" s="1"/>
  <c r="X1159" i="1"/>
  <c r="AA1159" i="1" s="1"/>
  <c r="X1158" i="1"/>
  <c r="AA1158" i="1" s="1"/>
  <c r="X1157" i="1"/>
  <c r="AA1157" i="1" s="1"/>
  <c r="X1156" i="1"/>
  <c r="AA1156" i="1" s="1"/>
  <c r="AA1155" i="1"/>
  <c r="X1155" i="1"/>
  <c r="AA1154" i="1"/>
  <c r="X1154" i="1"/>
  <c r="X1153" i="1"/>
  <c r="AA1153" i="1" s="1"/>
  <c r="AA1152" i="1"/>
  <c r="X1152" i="1"/>
  <c r="AA1151" i="1"/>
  <c r="X1151" i="1"/>
  <c r="X1150" i="1"/>
  <c r="AA1150" i="1" s="1"/>
  <c r="X1149" i="1"/>
  <c r="AA1149" i="1" s="1"/>
  <c r="AA1148" i="1"/>
  <c r="X1148" i="1"/>
  <c r="X1147" i="1"/>
  <c r="AA1147" i="1" s="1"/>
  <c r="AA1146" i="1"/>
  <c r="X1146" i="1"/>
  <c r="X1145" i="1"/>
  <c r="AA1145" i="1" s="1"/>
  <c r="X1144" i="1"/>
  <c r="AA1144" i="1" s="1"/>
  <c r="AA1143" i="1"/>
  <c r="X1143" i="1"/>
  <c r="X1142" i="1"/>
  <c r="AA1142" i="1" s="1"/>
  <c r="X1141" i="1"/>
  <c r="AA1141" i="1" s="1"/>
  <c r="AA1140" i="1"/>
  <c r="X1140" i="1"/>
  <c r="X1139" i="1"/>
  <c r="AA1139" i="1" s="1"/>
  <c r="X1138" i="1"/>
  <c r="AA1138" i="1" s="1"/>
  <c r="X1137" i="1"/>
  <c r="AA1137" i="1" s="1"/>
  <c r="X1136" i="1"/>
  <c r="AA1136" i="1" s="1"/>
  <c r="X1135" i="1"/>
  <c r="AA1135" i="1" s="1"/>
  <c r="AA1134" i="1"/>
  <c r="X1134" i="1"/>
  <c r="X1133" i="1"/>
  <c r="AA1133" i="1" s="1"/>
  <c r="AA1132" i="1"/>
  <c r="X1132" i="1"/>
  <c r="AA1131" i="1"/>
  <c r="X1131" i="1"/>
  <c r="AA1130" i="1"/>
  <c r="X1130" i="1"/>
  <c r="X1129" i="1"/>
  <c r="AA1129" i="1" s="1"/>
  <c r="X1128" i="1"/>
  <c r="AA1128" i="1" s="1"/>
  <c r="X1127" i="1"/>
  <c r="AA1127" i="1" s="1"/>
  <c r="X1126" i="1"/>
  <c r="AA1126" i="1" s="1"/>
  <c r="X1125" i="1"/>
  <c r="AA1125" i="1" s="1"/>
  <c r="X1124" i="1"/>
  <c r="AA1124" i="1" s="1"/>
  <c r="X1123" i="1"/>
  <c r="AA1123" i="1" s="1"/>
  <c r="AA1122" i="1"/>
  <c r="X1122" i="1"/>
  <c r="X1121" i="1"/>
  <c r="AA1121" i="1" s="1"/>
  <c r="AA1120" i="1"/>
  <c r="X1120" i="1"/>
  <c r="X1119" i="1"/>
  <c r="AA1119" i="1" s="1"/>
  <c r="X1118" i="1"/>
  <c r="AA1118" i="1" s="1"/>
  <c r="X1117" i="1"/>
  <c r="AA1117" i="1" s="1"/>
  <c r="X1116" i="1"/>
  <c r="AA1116" i="1" s="1"/>
  <c r="X1115" i="1"/>
  <c r="AA1115" i="1" s="1"/>
  <c r="X1114" i="1"/>
  <c r="AA1114" i="1" s="1"/>
  <c r="X1113" i="1"/>
  <c r="AA1113" i="1" s="1"/>
  <c r="X1112" i="1"/>
  <c r="AA1112" i="1" s="1"/>
  <c r="AA1111" i="1"/>
  <c r="X1111" i="1"/>
  <c r="AA1110" i="1"/>
  <c r="X1110" i="1"/>
  <c r="X1109" i="1"/>
  <c r="AA1109" i="1" s="1"/>
  <c r="AA1108" i="1"/>
  <c r="X1108" i="1"/>
  <c r="AA1107" i="1"/>
  <c r="X1107" i="1"/>
  <c r="X1106" i="1"/>
  <c r="AA1106" i="1" s="1"/>
  <c r="AA1105" i="1"/>
  <c r="X1105" i="1"/>
  <c r="AA1104" i="1"/>
  <c r="X1104" i="1"/>
  <c r="X1103" i="1"/>
  <c r="AA1103" i="1" s="1"/>
  <c r="X1102" i="1"/>
  <c r="AA1102" i="1" s="1"/>
  <c r="X1101" i="1"/>
  <c r="AA1101" i="1" s="1"/>
  <c r="AA1100" i="1"/>
  <c r="X1100" i="1"/>
  <c r="X1099" i="1"/>
  <c r="AA1099" i="1" s="1"/>
  <c r="X1098" i="1"/>
  <c r="AA1098" i="1" s="1"/>
  <c r="X1097" i="1"/>
  <c r="AA1097" i="1" s="1"/>
  <c r="AA1096" i="1"/>
  <c r="X1096" i="1"/>
  <c r="X1095" i="1"/>
  <c r="AA1095" i="1" s="1"/>
  <c r="X1094" i="1"/>
  <c r="AA1094" i="1" s="1"/>
  <c r="AA1093" i="1"/>
  <c r="X1093" i="1"/>
  <c r="X1092" i="1"/>
  <c r="AA1092" i="1" s="1"/>
  <c r="AA1091" i="1"/>
  <c r="X1091" i="1"/>
  <c r="X1090" i="1"/>
  <c r="AA1090" i="1" s="1"/>
  <c r="X1089" i="1"/>
  <c r="AA1089" i="1" s="1"/>
  <c r="X1088" i="1"/>
  <c r="AA1088" i="1" s="1"/>
  <c r="AA1087" i="1"/>
  <c r="X1087" i="1"/>
  <c r="X1086" i="1"/>
  <c r="AA1086" i="1" s="1"/>
  <c r="X1085" i="1"/>
  <c r="AA1085" i="1" s="1"/>
  <c r="AA1084" i="1"/>
  <c r="X1084" i="1"/>
  <c r="X1083" i="1"/>
  <c r="AA1083" i="1" s="1"/>
  <c r="X1082" i="1"/>
  <c r="AA1082" i="1" s="1"/>
  <c r="X1081" i="1"/>
  <c r="AA1081" i="1" s="1"/>
  <c r="X1080" i="1"/>
  <c r="AA1080" i="1" s="1"/>
  <c r="X1079" i="1"/>
  <c r="AA1079" i="1" s="1"/>
  <c r="X1078" i="1"/>
  <c r="AA1078" i="1" s="1"/>
  <c r="AA1077" i="1"/>
  <c r="X1077" i="1"/>
  <c r="X1076" i="1"/>
  <c r="AA1076" i="1" s="1"/>
  <c r="AA1075" i="1"/>
  <c r="X1075" i="1"/>
  <c r="X1074" i="1"/>
  <c r="AA1074" i="1" s="1"/>
  <c r="AA1073" i="1"/>
  <c r="X1073" i="1"/>
  <c r="X1072" i="1"/>
  <c r="AA1072" i="1" s="1"/>
  <c r="X1071" i="1"/>
  <c r="AA1071" i="1" s="1"/>
  <c r="X1070" i="1"/>
  <c r="AA1070" i="1" s="1"/>
  <c r="X1069" i="1"/>
  <c r="AA1069" i="1" s="1"/>
  <c r="AA1068" i="1"/>
  <c r="X1068" i="1"/>
  <c r="X1067" i="1"/>
  <c r="AA1067" i="1" s="1"/>
  <c r="X1066" i="1"/>
  <c r="AA1066" i="1" s="1"/>
  <c r="X1065" i="1"/>
  <c r="AA1065" i="1" s="1"/>
  <c r="AA1064" i="1"/>
  <c r="X1064" i="1"/>
  <c r="X1063" i="1"/>
  <c r="AA1063" i="1" s="1"/>
  <c r="X1062" i="1"/>
  <c r="AA1062" i="1" s="1"/>
  <c r="AA1061" i="1"/>
  <c r="X1061" i="1"/>
  <c r="X1060" i="1"/>
  <c r="AA1060" i="1" s="1"/>
  <c r="AA1059" i="1"/>
  <c r="X1059" i="1"/>
  <c r="X1058" i="1"/>
  <c r="AA1058" i="1" s="1"/>
  <c r="X1057" i="1"/>
  <c r="AA1057" i="1" s="1"/>
  <c r="X1056" i="1"/>
  <c r="AA1056" i="1" s="1"/>
  <c r="AA1055" i="1"/>
  <c r="X1055" i="1"/>
  <c r="X1054" i="1"/>
  <c r="AA1054" i="1" s="1"/>
  <c r="X1053" i="1"/>
  <c r="AA1053" i="1" s="1"/>
  <c r="AA1052" i="1"/>
  <c r="X1052" i="1"/>
  <c r="X1051" i="1"/>
  <c r="AA1051" i="1" s="1"/>
  <c r="X1050" i="1"/>
  <c r="AA1050" i="1" s="1"/>
  <c r="X1049" i="1"/>
  <c r="AA1049" i="1" s="1"/>
  <c r="X1048" i="1"/>
  <c r="AA1048" i="1" s="1"/>
  <c r="X1047" i="1"/>
  <c r="AA1047" i="1" s="1"/>
  <c r="X1046" i="1"/>
  <c r="AA1046" i="1" s="1"/>
  <c r="AA1045" i="1"/>
  <c r="X1045" i="1"/>
  <c r="X1044" i="1"/>
  <c r="AA1044" i="1" s="1"/>
  <c r="AA1043" i="1"/>
  <c r="X1043" i="1"/>
  <c r="X1042" i="1"/>
  <c r="AA1042" i="1" s="1"/>
  <c r="AA1041" i="1"/>
  <c r="X1041" i="1"/>
  <c r="X1040" i="1"/>
  <c r="AA1040" i="1" s="1"/>
  <c r="X1039" i="1"/>
  <c r="AA1039" i="1" s="1"/>
  <c r="X1038" i="1"/>
  <c r="AA1038" i="1" s="1"/>
  <c r="X1037" i="1"/>
  <c r="AA1037" i="1" s="1"/>
  <c r="AA1036" i="1"/>
  <c r="X1036" i="1"/>
  <c r="X1035" i="1"/>
  <c r="AA1035" i="1" s="1"/>
  <c r="X1034" i="1"/>
  <c r="AA1034" i="1" s="1"/>
  <c r="X1033" i="1"/>
  <c r="AA1033" i="1" s="1"/>
  <c r="AA1032" i="1"/>
  <c r="X1032" i="1"/>
  <c r="X1031" i="1"/>
  <c r="AA1031" i="1" s="1"/>
  <c r="X1030" i="1"/>
  <c r="AA1030" i="1" s="1"/>
  <c r="AA1029" i="1"/>
  <c r="X1029" i="1"/>
  <c r="X1028" i="1"/>
  <c r="AA1028" i="1" s="1"/>
  <c r="AA1027" i="1"/>
  <c r="X1027" i="1"/>
  <c r="X1026" i="1"/>
  <c r="AA1026" i="1" s="1"/>
  <c r="X1025" i="1"/>
  <c r="AA1025" i="1" s="1"/>
  <c r="X1024" i="1"/>
  <c r="AA1024" i="1" s="1"/>
  <c r="AA1023" i="1"/>
  <c r="X1023" i="1"/>
  <c r="X1022" i="1"/>
  <c r="AA1022" i="1" s="1"/>
  <c r="AA1021" i="1"/>
  <c r="X1021" i="1"/>
  <c r="AA1020" i="1"/>
  <c r="X1020" i="1"/>
  <c r="X1019" i="1"/>
  <c r="AA1019" i="1" s="1"/>
  <c r="X1018" i="1"/>
  <c r="AA1018" i="1" s="1"/>
  <c r="X1017" i="1"/>
  <c r="AA1017" i="1" s="1"/>
  <c r="X1016" i="1"/>
  <c r="AA1016" i="1" s="1"/>
  <c r="X1015" i="1"/>
  <c r="AA1015" i="1" s="1"/>
  <c r="X1014" i="1"/>
  <c r="AA1014" i="1" s="1"/>
  <c r="AA1013" i="1"/>
  <c r="X1013" i="1"/>
  <c r="AA1012" i="1"/>
  <c r="X1012" i="1"/>
  <c r="AA1011" i="1"/>
  <c r="X1011" i="1"/>
  <c r="X1010" i="1"/>
  <c r="AA1010" i="1" s="1"/>
  <c r="AA1009" i="1"/>
  <c r="X1009" i="1"/>
  <c r="X1008" i="1"/>
  <c r="AA1008" i="1" s="1"/>
  <c r="X1007" i="1"/>
  <c r="AA1007" i="1" s="1"/>
  <c r="X1006" i="1"/>
  <c r="AA1006" i="1" s="1"/>
  <c r="X1005" i="1"/>
  <c r="AA1005" i="1" s="1"/>
  <c r="AA1004" i="1"/>
  <c r="X1004" i="1"/>
  <c r="AA1003" i="1"/>
  <c r="X1003" i="1"/>
  <c r="X1002" i="1"/>
  <c r="AA1002" i="1" s="1"/>
  <c r="X1001" i="1"/>
  <c r="AA1001" i="1" s="1"/>
  <c r="AA1000" i="1"/>
  <c r="X1000" i="1"/>
  <c r="X999" i="1"/>
  <c r="AA999" i="1" s="1"/>
  <c r="X998" i="1"/>
  <c r="AA998" i="1" s="1"/>
  <c r="AA997" i="1"/>
  <c r="X997" i="1"/>
  <c r="X996" i="1"/>
  <c r="AA996" i="1" s="1"/>
  <c r="AA995" i="1"/>
  <c r="X995" i="1"/>
  <c r="X994" i="1"/>
  <c r="AA994" i="1" s="1"/>
  <c r="X993" i="1"/>
  <c r="AA993" i="1" s="1"/>
  <c r="X992" i="1"/>
  <c r="AA992" i="1" s="1"/>
  <c r="AA991" i="1"/>
  <c r="X991" i="1"/>
  <c r="X990" i="1"/>
  <c r="AA990" i="1" s="1"/>
  <c r="AA989" i="1"/>
  <c r="X989" i="1"/>
  <c r="AA988" i="1"/>
  <c r="X988" i="1"/>
  <c r="X987" i="1"/>
  <c r="AA987" i="1" s="1"/>
  <c r="X986" i="1"/>
  <c r="AA986" i="1" s="1"/>
  <c r="X985" i="1"/>
  <c r="AA985" i="1" s="1"/>
  <c r="X984" i="1"/>
  <c r="AA984" i="1" s="1"/>
  <c r="X983" i="1"/>
  <c r="AA983" i="1" s="1"/>
  <c r="X982" i="1"/>
  <c r="AA982" i="1" s="1"/>
  <c r="AA981" i="1"/>
  <c r="X981" i="1"/>
  <c r="AA980" i="1"/>
  <c r="X980" i="1"/>
  <c r="AA979" i="1"/>
  <c r="X979" i="1"/>
  <c r="X978" i="1"/>
  <c r="AA978" i="1" s="1"/>
  <c r="AA977" i="1"/>
  <c r="X977" i="1"/>
  <c r="X976" i="1"/>
  <c r="AA976" i="1" s="1"/>
  <c r="X975" i="1"/>
  <c r="AA975" i="1" s="1"/>
  <c r="X974" i="1"/>
  <c r="AA974" i="1" s="1"/>
  <c r="X973" i="1"/>
  <c r="AA973" i="1" s="1"/>
  <c r="AA972" i="1"/>
  <c r="X972" i="1"/>
  <c r="AA971" i="1"/>
  <c r="X971" i="1"/>
  <c r="X970" i="1"/>
  <c r="AA970" i="1" s="1"/>
  <c r="X969" i="1"/>
  <c r="AA969" i="1" s="1"/>
  <c r="AA968" i="1"/>
  <c r="X968" i="1"/>
  <c r="X967" i="1"/>
  <c r="AA967" i="1" s="1"/>
  <c r="X966" i="1"/>
  <c r="AA966" i="1" s="1"/>
  <c r="AA965" i="1"/>
  <c r="X965" i="1"/>
  <c r="X964" i="1"/>
  <c r="AA964" i="1" s="1"/>
  <c r="AA963" i="1"/>
  <c r="X963" i="1"/>
  <c r="X962" i="1"/>
  <c r="AA962" i="1" s="1"/>
  <c r="X961" i="1"/>
  <c r="AA961" i="1" s="1"/>
  <c r="X960" i="1"/>
  <c r="AA960" i="1" s="1"/>
  <c r="AA959" i="1"/>
  <c r="X959" i="1"/>
  <c r="X958" i="1"/>
  <c r="AA958" i="1" s="1"/>
  <c r="AA957" i="1"/>
  <c r="X957" i="1"/>
  <c r="AA956" i="1"/>
  <c r="X956" i="1"/>
  <c r="X955" i="1"/>
  <c r="AA955" i="1" s="1"/>
  <c r="X954" i="1"/>
  <c r="AA954" i="1" s="1"/>
  <c r="X953" i="1"/>
  <c r="AA953" i="1" s="1"/>
  <c r="X952" i="1"/>
  <c r="AA952" i="1" s="1"/>
  <c r="X951" i="1"/>
  <c r="AA951" i="1" s="1"/>
  <c r="X950" i="1"/>
  <c r="AA950" i="1" s="1"/>
  <c r="AA949" i="1"/>
  <c r="X949" i="1"/>
  <c r="AA948" i="1"/>
  <c r="X948" i="1"/>
  <c r="AA947" i="1"/>
  <c r="X947" i="1"/>
  <c r="X946" i="1"/>
  <c r="AA946" i="1" s="1"/>
  <c r="AA945" i="1"/>
  <c r="X945" i="1"/>
  <c r="X944" i="1"/>
  <c r="AA944" i="1" s="1"/>
  <c r="X943" i="1"/>
  <c r="AA943" i="1" s="1"/>
  <c r="X942" i="1"/>
  <c r="AA942" i="1" s="1"/>
  <c r="X941" i="1"/>
  <c r="AA941" i="1" s="1"/>
  <c r="AA940" i="1"/>
  <c r="X940" i="1"/>
  <c r="AA939" i="1"/>
  <c r="X939" i="1"/>
  <c r="X938" i="1"/>
  <c r="AA938" i="1" s="1"/>
  <c r="X937" i="1"/>
  <c r="AA937" i="1" s="1"/>
  <c r="AA936" i="1"/>
  <c r="X936" i="1"/>
  <c r="X935" i="1"/>
  <c r="AA935" i="1" s="1"/>
  <c r="X934" i="1"/>
  <c r="AA934" i="1" s="1"/>
  <c r="AA933" i="1"/>
  <c r="X933" i="1"/>
  <c r="X932" i="1"/>
  <c r="AA932" i="1" s="1"/>
  <c r="AA931" i="1"/>
  <c r="X931" i="1"/>
  <c r="X930" i="1"/>
  <c r="AA930" i="1" s="1"/>
  <c r="X929" i="1"/>
  <c r="AA929" i="1" s="1"/>
  <c r="X928" i="1"/>
  <c r="AA928" i="1" s="1"/>
  <c r="AA927" i="1"/>
  <c r="X927" i="1"/>
  <c r="X926" i="1"/>
  <c r="AA926" i="1" s="1"/>
  <c r="Y925" i="1"/>
  <c r="X925" i="1"/>
  <c r="AA925" i="1" s="1"/>
  <c r="Y924" i="1"/>
  <c r="X924" i="1"/>
  <c r="AA924" i="1" s="1"/>
  <c r="Y923" i="1"/>
  <c r="X923" i="1"/>
  <c r="AA923" i="1" s="1"/>
  <c r="Y922" i="1"/>
  <c r="X922" i="1"/>
  <c r="AA922" i="1" s="1"/>
  <c r="AA921" i="1"/>
  <c r="Y921" i="1"/>
  <c r="X921" i="1"/>
  <c r="Y920" i="1"/>
  <c r="X920" i="1"/>
  <c r="AA920" i="1" s="1"/>
  <c r="AA919" i="1"/>
  <c r="Y919" i="1"/>
  <c r="X919" i="1"/>
  <c r="Y918" i="1"/>
  <c r="X918" i="1"/>
  <c r="AA918" i="1" s="1"/>
  <c r="Y917" i="1"/>
  <c r="X917" i="1"/>
  <c r="AA917" i="1" s="1"/>
  <c r="AA916" i="1"/>
  <c r="Y916" i="1"/>
  <c r="X916" i="1"/>
  <c r="Y915" i="1"/>
  <c r="X915" i="1"/>
  <c r="AA915" i="1" s="1"/>
  <c r="Y914" i="1"/>
  <c r="X914" i="1"/>
  <c r="AA914" i="1" s="1"/>
  <c r="AA913" i="1"/>
  <c r="Y913" i="1"/>
  <c r="X913" i="1"/>
  <c r="AA912" i="1"/>
  <c r="Y912" i="1"/>
  <c r="X912" i="1"/>
  <c r="Y911" i="1"/>
  <c r="X911" i="1"/>
  <c r="AA911" i="1" s="1"/>
  <c r="Y910" i="1"/>
  <c r="X910" i="1"/>
  <c r="AA910" i="1" s="1"/>
  <c r="Y909" i="1"/>
  <c r="X909" i="1"/>
  <c r="AA909" i="1" s="1"/>
  <c r="AA908" i="1"/>
  <c r="Y908" i="1"/>
  <c r="X908" i="1"/>
  <c r="Y907" i="1"/>
  <c r="X907" i="1"/>
  <c r="AA907" i="1" s="1"/>
  <c r="Y906" i="1"/>
  <c r="X906" i="1"/>
  <c r="AA906" i="1" s="1"/>
  <c r="AA905" i="1"/>
  <c r="Y905" i="1"/>
  <c r="X905" i="1"/>
  <c r="AA904" i="1"/>
  <c r="Y904" i="1"/>
  <c r="X904" i="1"/>
  <c r="Y903" i="1"/>
  <c r="X903" i="1"/>
  <c r="AA903" i="1" s="1"/>
  <c r="Y902" i="1"/>
  <c r="X902" i="1"/>
  <c r="AA902" i="1" s="1"/>
  <c r="Y901" i="1"/>
  <c r="X901" i="1"/>
  <c r="AA901" i="1" s="1"/>
  <c r="AA900" i="1"/>
  <c r="Y900" i="1"/>
  <c r="X900" i="1"/>
  <c r="Y899" i="1"/>
  <c r="X899" i="1"/>
  <c r="AA899" i="1" s="1"/>
  <c r="Y898" i="1"/>
  <c r="X898" i="1"/>
  <c r="AA898" i="1" s="1"/>
  <c r="AA897" i="1"/>
  <c r="Y897" i="1"/>
  <c r="X897" i="1"/>
  <c r="AA896" i="1"/>
  <c r="Y896" i="1"/>
  <c r="X896" i="1"/>
  <c r="Y895" i="1"/>
  <c r="X895" i="1"/>
  <c r="AA895" i="1" s="1"/>
  <c r="Y894" i="1"/>
  <c r="X894" i="1"/>
  <c r="AA894" i="1" s="1"/>
  <c r="Y893" i="1"/>
  <c r="X893" i="1"/>
  <c r="AA893" i="1" s="1"/>
  <c r="AA892" i="1"/>
  <c r="Y892" i="1"/>
  <c r="X892" i="1"/>
  <c r="Y891" i="1"/>
  <c r="X891" i="1"/>
  <c r="AA891" i="1" s="1"/>
  <c r="Y890" i="1"/>
  <c r="X890" i="1"/>
  <c r="AA890" i="1" s="1"/>
  <c r="AA889" i="1"/>
  <c r="Y889" i="1"/>
  <c r="X889" i="1"/>
  <c r="AA888" i="1"/>
  <c r="Y888" i="1"/>
  <c r="X888" i="1"/>
  <c r="Y887" i="1"/>
  <c r="X887" i="1"/>
  <c r="AA887" i="1" s="1"/>
  <c r="Y886" i="1"/>
  <c r="X886" i="1"/>
  <c r="AA886" i="1" s="1"/>
  <c r="Y885" i="1"/>
  <c r="X885" i="1"/>
  <c r="AA885" i="1" s="1"/>
  <c r="AA884" i="1"/>
  <c r="Y884" i="1"/>
  <c r="X884" i="1"/>
  <c r="Y883" i="1"/>
  <c r="X883" i="1"/>
  <c r="AA883" i="1" s="1"/>
  <c r="Y882" i="1"/>
  <c r="X882" i="1"/>
  <c r="AA882" i="1" s="1"/>
  <c r="AA881" i="1"/>
  <c r="Y881" i="1"/>
  <c r="X881" i="1"/>
  <c r="AA880" i="1"/>
  <c r="Y880" i="1"/>
  <c r="X880" i="1"/>
  <c r="Y879" i="1"/>
  <c r="X879" i="1"/>
  <c r="AA879" i="1" s="1"/>
  <c r="Y878" i="1"/>
  <c r="X878" i="1"/>
  <c r="AA878" i="1" s="1"/>
  <c r="Y877" i="1"/>
  <c r="X877" i="1"/>
  <c r="AA877" i="1" s="1"/>
  <c r="AA876" i="1"/>
  <c r="Y876" i="1"/>
  <c r="X876" i="1"/>
  <c r="Y875" i="1"/>
  <c r="X875" i="1"/>
  <c r="AA875" i="1" s="1"/>
  <c r="Y874" i="1"/>
  <c r="X874" i="1"/>
  <c r="AA874" i="1" s="1"/>
  <c r="AA873" i="1"/>
  <c r="Y873" i="1"/>
  <c r="X873" i="1"/>
  <c r="AA872" i="1"/>
  <c r="Y872" i="1"/>
  <c r="X872" i="1"/>
  <c r="Y871" i="1"/>
  <c r="X871" i="1"/>
  <c r="AA871" i="1" s="1"/>
  <c r="Y870" i="1"/>
  <c r="X870" i="1"/>
  <c r="AA870" i="1" s="1"/>
  <c r="Y869" i="1"/>
  <c r="X869" i="1"/>
  <c r="AA869" i="1" s="1"/>
  <c r="AA868" i="1"/>
  <c r="Y868" i="1"/>
  <c r="X868" i="1"/>
  <c r="Y867" i="1"/>
  <c r="X867" i="1"/>
  <c r="AA867" i="1" s="1"/>
  <c r="Y866" i="1"/>
  <c r="X866" i="1"/>
  <c r="AA866" i="1" s="1"/>
  <c r="AA865" i="1"/>
  <c r="Y865" i="1"/>
  <c r="X865" i="1"/>
  <c r="AA864" i="1"/>
  <c r="Y864" i="1"/>
  <c r="X864" i="1"/>
  <c r="Y863" i="1"/>
  <c r="X863" i="1"/>
  <c r="AA863" i="1" s="1"/>
  <c r="Y862" i="1"/>
  <c r="X862" i="1"/>
  <c r="AA862" i="1" s="1"/>
  <c r="Y861" i="1"/>
  <c r="X861" i="1"/>
  <c r="AA861" i="1" s="1"/>
  <c r="AA860" i="1"/>
  <c r="Y860" i="1"/>
  <c r="X860" i="1"/>
  <c r="Y859" i="1"/>
  <c r="X859" i="1"/>
  <c r="AA859" i="1" s="1"/>
  <c r="Y858" i="1"/>
  <c r="X858" i="1"/>
  <c r="AA858" i="1" s="1"/>
  <c r="AA857" i="1"/>
  <c r="Y857" i="1"/>
  <c r="X857" i="1"/>
  <c r="AA856" i="1"/>
  <c r="Y856" i="1"/>
  <c r="X856" i="1"/>
  <c r="Y855" i="1"/>
  <c r="X855" i="1"/>
  <c r="AA855" i="1" s="1"/>
  <c r="Y854" i="1"/>
  <c r="X854" i="1"/>
  <c r="AA854" i="1" s="1"/>
  <c r="Y853" i="1"/>
  <c r="X853" i="1"/>
  <c r="AA853" i="1" s="1"/>
  <c r="AA852" i="1"/>
  <c r="Y852" i="1"/>
  <c r="X852" i="1"/>
  <c r="Y851" i="1"/>
  <c r="X851" i="1"/>
  <c r="AA851" i="1" s="1"/>
  <c r="Y850" i="1"/>
  <c r="X850" i="1"/>
  <c r="AA850" i="1" s="1"/>
  <c r="AA849" i="1"/>
  <c r="Y849" i="1"/>
  <c r="X849" i="1"/>
  <c r="AA848" i="1"/>
  <c r="Y848" i="1"/>
  <c r="X848" i="1"/>
  <c r="Y847" i="1"/>
  <c r="X847" i="1"/>
  <c r="AA847" i="1" s="1"/>
  <c r="Y846" i="1"/>
  <c r="X846" i="1"/>
  <c r="AA846" i="1" s="1"/>
  <c r="Y845" i="1"/>
  <c r="X845" i="1"/>
  <c r="AA845" i="1" s="1"/>
  <c r="AA844" i="1"/>
  <c r="Y844" i="1"/>
  <c r="X844" i="1"/>
  <c r="Y843" i="1"/>
  <c r="X843" i="1"/>
  <c r="AA843" i="1" s="1"/>
  <c r="Y842" i="1"/>
  <c r="X842" i="1"/>
  <c r="AA842" i="1" s="1"/>
  <c r="AA841" i="1"/>
  <c r="Y841" i="1"/>
  <c r="X841" i="1"/>
  <c r="AA840" i="1"/>
  <c r="Y840" i="1"/>
  <c r="X840" i="1"/>
  <c r="Y839" i="1"/>
  <c r="X839" i="1"/>
  <c r="AA839" i="1" s="1"/>
  <c r="Y838" i="1"/>
  <c r="X838" i="1"/>
  <c r="AA838" i="1" s="1"/>
  <c r="Y837" i="1"/>
  <c r="X837" i="1"/>
  <c r="AA837" i="1" s="1"/>
  <c r="AA836" i="1"/>
  <c r="Y836" i="1"/>
  <c r="X836" i="1"/>
  <c r="Y835" i="1"/>
  <c r="X835" i="1"/>
  <c r="AA835" i="1" s="1"/>
  <c r="Y834" i="1"/>
  <c r="X834" i="1"/>
  <c r="AA834" i="1" s="1"/>
  <c r="AA833" i="1"/>
  <c r="Y833" i="1"/>
  <c r="X833" i="1"/>
  <c r="AA832" i="1"/>
  <c r="Y832" i="1"/>
  <c r="X832" i="1"/>
  <c r="Y831" i="1"/>
  <c r="X831" i="1"/>
  <c r="AA831" i="1" s="1"/>
  <c r="Y830" i="1"/>
  <c r="X830" i="1"/>
  <c r="AA830" i="1" s="1"/>
  <c r="Y829" i="1"/>
  <c r="X829" i="1"/>
  <c r="AA829" i="1" s="1"/>
  <c r="AA828" i="1"/>
  <c r="Y828" i="1"/>
  <c r="X828" i="1"/>
  <c r="Y827" i="1"/>
  <c r="X827" i="1"/>
  <c r="AA827" i="1" s="1"/>
  <c r="Y826" i="1"/>
  <c r="X826" i="1"/>
  <c r="AA826" i="1" s="1"/>
  <c r="AA825" i="1"/>
  <c r="Y825" i="1"/>
  <c r="X825" i="1"/>
  <c r="AA824" i="1"/>
  <c r="Y824" i="1"/>
  <c r="X824" i="1"/>
  <c r="Y823" i="1"/>
  <c r="X823" i="1"/>
  <c r="AA823" i="1" s="1"/>
  <c r="Y822" i="1"/>
  <c r="X822" i="1"/>
  <c r="AA822" i="1" s="1"/>
  <c r="Y821" i="1"/>
  <c r="X821" i="1"/>
  <c r="AA821" i="1" s="1"/>
  <c r="AA820" i="1"/>
  <c r="Y820" i="1"/>
  <c r="X820" i="1"/>
  <c r="Y819" i="1"/>
  <c r="X819" i="1"/>
  <c r="AA819" i="1" s="1"/>
  <c r="Y818" i="1"/>
  <c r="X818" i="1"/>
  <c r="AA818" i="1" s="1"/>
  <c r="AA817" i="1"/>
  <c r="Y817" i="1"/>
  <c r="X817" i="1"/>
  <c r="AA816" i="1"/>
  <c r="Y816" i="1"/>
  <c r="X816" i="1"/>
  <c r="Y815" i="1"/>
  <c r="X815" i="1"/>
  <c r="AA815" i="1" s="1"/>
  <c r="Y814" i="1"/>
  <c r="X814" i="1"/>
  <c r="AA814" i="1" s="1"/>
  <c r="Y813" i="1"/>
  <c r="X813" i="1"/>
  <c r="AA813" i="1" s="1"/>
  <c r="AA812" i="1"/>
  <c r="Y812" i="1"/>
  <c r="X812" i="1"/>
  <c r="Y811" i="1"/>
  <c r="X811" i="1"/>
  <c r="AA811" i="1" s="1"/>
  <c r="Y810" i="1"/>
  <c r="X810" i="1"/>
  <c r="AA810" i="1" s="1"/>
  <c r="AA809" i="1"/>
  <c r="Y809" i="1"/>
  <c r="X809" i="1"/>
  <c r="AA808" i="1"/>
  <c r="Y808" i="1"/>
  <c r="X808" i="1"/>
  <c r="Y807" i="1"/>
  <c r="X807" i="1"/>
  <c r="AA807" i="1" s="1"/>
  <c r="AA806" i="1"/>
  <c r="Y806" i="1"/>
  <c r="X806" i="1"/>
  <c r="Y805" i="1"/>
  <c r="X805" i="1"/>
  <c r="AA805" i="1" s="1"/>
  <c r="AA804" i="1"/>
  <c r="Y804" i="1"/>
  <c r="X804" i="1"/>
  <c r="AA803" i="1"/>
  <c r="Y803" i="1"/>
  <c r="X803" i="1"/>
  <c r="Y802" i="1"/>
  <c r="X802" i="1"/>
  <c r="AA802" i="1" s="1"/>
  <c r="Y801" i="1"/>
  <c r="X801" i="1"/>
  <c r="AA801" i="1" s="1"/>
  <c r="AA800" i="1"/>
  <c r="Y800" i="1"/>
  <c r="X800" i="1"/>
  <c r="AA799" i="1"/>
  <c r="Y799" i="1"/>
  <c r="X799" i="1"/>
  <c r="AA798" i="1"/>
  <c r="Y798" i="1"/>
  <c r="X798" i="1"/>
  <c r="Y797" i="1"/>
  <c r="X797" i="1"/>
  <c r="AA797" i="1" s="1"/>
  <c r="AA796" i="1"/>
  <c r="Y796" i="1"/>
  <c r="X796" i="1"/>
  <c r="Y795" i="1"/>
  <c r="X795" i="1"/>
  <c r="AA795" i="1" s="1"/>
  <c r="AA794" i="1"/>
  <c r="Y794" i="1"/>
  <c r="X794" i="1"/>
  <c r="AA793" i="1"/>
  <c r="Y793" i="1"/>
  <c r="X793" i="1"/>
  <c r="Y792" i="1"/>
  <c r="X792" i="1"/>
  <c r="AA792" i="1" s="1"/>
  <c r="AA791" i="1"/>
  <c r="Y791" i="1"/>
  <c r="X791" i="1"/>
  <c r="Y790" i="1"/>
  <c r="X790" i="1"/>
  <c r="AA790" i="1" s="1"/>
  <c r="Y789" i="1"/>
  <c r="X789" i="1"/>
  <c r="AA789" i="1" s="1"/>
  <c r="AA788" i="1"/>
  <c r="Y788" i="1"/>
  <c r="X788" i="1"/>
  <c r="Y787" i="1"/>
  <c r="X787" i="1"/>
  <c r="AA787" i="1" s="1"/>
  <c r="AA786" i="1"/>
  <c r="Y786" i="1"/>
  <c r="X786" i="1"/>
  <c r="AA785" i="1"/>
  <c r="Y785" i="1"/>
  <c r="X785" i="1"/>
  <c r="Y784" i="1"/>
  <c r="X784" i="1"/>
  <c r="AA784" i="1" s="1"/>
  <c r="AA783" i="1"/>
  <c r="Y783" i="1"/>
  <c r="X783" i="1"/>
  <c r="Y782" i="1"/>
  <c r="X782" i="1"/>
  <c r="AA782" i="1" s="1"/>
  <c r="Y781" i="1"/>
  <c r="X781" i="1"/>
  <c r="AA781" i="1" s="1"/>
  <c r="AA780" i="1"/>
  <c r="Y780" i="1"/>
  <c r="X780" i="1"/>
  <c r="Y779" i="1"/>
  <c r="X779" i="1"/>
  <c r="AA779" i="1" s="1"/>
  <c r="AA778" i="1"/>
  <c r="Y778" i="1"/>
  <c r="X778" i="1"/>
  <c r="AA777" i="1"/>
  <c r="Y777" i="1"/>
  <c r="X777" i="1"/>
  <c r="Y776" i="1"/>
  <c r="X776" i="1"/>
  <c r="AA776" i="1" s="1"/>
  <c r="AA775" i="1"/>
  <c r="Y775" i="1"/>
  <c r="X775" i="1"/>
  <c r="Y774" i="1"/>
  <c r="X774" i="1"/>
  <c r="AA774" i="1" s="1"/>
  <c r="Y773" i="1"/>
  <c r="X773" i="1"/>
  <c r="AA773" i="1" s="1"/>
  <c r="AA772" i="1"/>
  <c r="Y772" i="1"/>
  <c r="X772" i="1"/>
  <c r="Y771" i="1"/>
  <c r="X771" i="1"/>
  <c r="AA771" i="1" s="1"/>
  <c r="AA770" i="1"/>
  <c r="Y770" i="1"/>
  <c r="X770" i="1"/>
  <c r="AA769" i="1"/>
  <c r="Y769" i="1"/>
  <c r="X769" i="1"/>
  <c r="AA768" i="1"/>
  <c r="Y768" i="1"/>
  <c r="X768" i="1"/>
  <c r="AA767" i="1"/>
  <c r="Y767" i="1"/>
  <c r="X767" i="1"/>
  <c r="Y766" i="1"/>
  <c r="X766" i="1"/>
  <c r="AA766" i="1" s="1"/>
  <c r="Y765" i="1"/>
  <c r="X765" i="1"/>
  <c r="AA765" i="1" s="1"/>
  <c r="AA764" i="1"/>
  <c r="Y764" i="1"/>
  <c r="X764" i="1"/>
  <c r="Y763" i="1"/>
  <c r="X763" i="1"/>
  <c r="AA763" i="1" s="1"/>
  <c r="AA762" i="1"/>
  <c r="Y762" i="1"/>
  <c r="X762" i="1"/>
  <c r="AA761" i="1"/>
  <c r="Y761" i="1"/>
  <c r="X761" i="1"/>
  <c r="AA760" i="1"/>
  <c r="Y760" i="1"/>
  <c r="X760" i="1"/>
  <c r="AA759" i="1"/>
  <c r="Y759" i="1"/>
  <c r="X759" i="1"/>
  <c r="Y758" i="1"/>
  <c r="X758" i="1"/>
  <c r="AA758" i="1" s="1"/>
  <c r="Y757" i="1"/>
  <c r="X757" i="1"/>
  <c r="AA757" i="1" s="1"/>
  <c r="AA756" i="1"/>
  <c r="Y756" i="1"/>
  <c r="X756" i="1"/>
  <c r="Y755" i="1"/>
  <c r="X755" i="1"/>
  <c r="AA755" i="1" s="1"/>
  <c r="AA754" i="1"/>
  <c r="Y754" i="1"/>
  <c r="X754" i="1"/>
  <c r="AA753" i="1"/>
  <c r="Y753" i="1"/>
  <c r="X753" i="1"/>
  <c r="AA752" i="1"/>
  <c r="Y752" i="1"/>
  <c r="X752" i="1"/>
  <c r="AA751" i="1"/>
  <c r="Y751" i="1"/>
  <c r="X751" i="1"/>
  <c r="Y750" i="1"/>
  <c r="X750" i="1"/>
  <c r="AA750" i="1" s="1"/>
  <c r="Y749" i="1"/>
  <c r="X749" i="1"/>
  <c r="AA749" i="1" s="1"/>
  <c r="AA748" i="1"/>
  <c r="Y748" i="1"/>
  <c r="X748" i="1"/>
  <c r="Y747" i="1"/>
  <c r="X747" i="1"/>
  <c r="AA747" i="1" s="1"/>
  <c r="AA746" i="1"/>
  <c r="Y746" i="1"/>
  <c r="X746" i="1"/>
  <c r="AA745" i="1"/>
  <c r="Y745" i="1"/>
  <c r="X745" i="1"/>
  <c r="AA744" i="1"/>
  <c r="Y744" i="1"/>
  <c r="X744" i="1"/>
  <c r="AA743" i="1"/>
  <c r="Y743" i="1"/>
  <c r="X743" i="1"/>
  <c r="Y742" i="1"/>
  <c r="X742" i="1"/>
  <c r="AA742" i="1" s="1"/>
  <c r="Y741" i="1"/>
  <c r="X741" i="1"/>
  <c r="AA741" i="1" s="1"/>
  <c r="AA740" i="1"/>
  <c r="Y740" i="1"/>
  <c r="X740" i="1"/>
  <c r="Y739" i="1"/>
  <c r="X739" i="1"/>
  <c r="AA739" i="1" s="1"/>
  <c r="AA738" i="1"/>
  <c r="Y738" i="1"/>
  <c r="X738" i="1"/>
  <c r="AA737" i="1"/>
  <c r="Y737" i="1"/>
  <c r="X737" i="1"/>
  <c r="Y736" i="1"/>
  <c r="X736" i="1"/>
  <c r="AA736" i="1" s="1"/>
  <c r="AA735" i="1"/>
  <c r="Y735" i="1"/>
  <c r="X735" i="1"/>
  <c r="Y734" i="1"/>
  <c r="X734" i="1"/>
  <c r="AA734" i="1" s="1"/>
  <c r="Y733" i="1"/>
  <c r="X733" i="1"/>
  <c r="AA733" i="1" s="1"/>
  <c r="AA732" i="1"/>
  <c r="Y732" i="1"/>
  <c r="X732" i="1"/>
  <c r="Y731" i="1"/>
  <c r="X731" i="1"/>
  <c r="AA731" i="1" s="1"/>
  <c r="AA730" i="1"/>
  <c r="Y730" i="1"/>
  <c r="X730" i="1"/>
  <c r="AA729" i="1"/>
  <c r="Y729" i="1"/>
  <c r="X729" i="1"/>
  <c r="Y728" i="1"/>
  <c r="X728" i="1"/>
  <c r="AA728" i="1" s="1"/>
  <c r="AA727" i="1"/>
  <c r="Y727" i="1"/>
  <c r="X727" i="1"/>
  <c r="Y726" i="1"/>
  <c r="X726" i="1"/>
  <c r="AA726" i="1" s="1"/>
  <c r="Y725" i="1"/>
  <c r="X725" i="1"/>
  <c r="AA725" i="1" s="1"/>
  <c r="AA724" i="1"/>
  <c r="Y724" i="1"/>
  <c r="X724" i="1"/>
  <c r="Y723" i="1"/>
  <c r="X723" i="1"/>
  <c r="AA723" i="1" s="1"/>
  <c r="AA722" i="1"/>
  <c r="Y722" i="1"/>
  <c r="X722" i="1"/>
  <c r="AA721" i="1"/>
  <c r="Y721" i="1"/>
  <c r="X721" i="1"/>
  <c r="Y720" i="1"/>
  <c r="X720" i="1"/>
  <c r="AA720" i="1" s="1"/>
  <c r="AA719" i="1"/>
  <c r="Y719" i="1"/>
  <c r="X719" i="1"/>
  <c r="Y718" i="1"/>
  <c r="X718" i="1"/>
  <c r="AA718" i="1" s="1"/>
  <c r="X717" i="1"/>
  <c r="AA717" i="1" s="1"/>
  <c r="AA716" i="1"/>
  <c r="X716" i="1"/>
  <c r="AA715" i="1"/>
  <c r="X715" i="1"/>
  <c r="X714" i="1"/>
  <c r="AA714" i="1" s="1"/>
  <c r="X713" i="1"/>
  <c r="AA713" i="1" s="1"/>
  <c r="AA712" i="1"/>
  <c r="X712" i="1"/>
  <c r="AA711" i="1"/>
  <c r="X711" i="1"/>
  <c r="X710" i="1"/>
  <c r="AA710" i="1" s="1"/>
  <c r="X709" i="1"/>
  <c r="AA709" i="1" s="1"/>
  <c r="AA708" i="1"/>
  <c r="X708" i="1"/>
  <c r="AA707" i="1"/>
  <c r="X707" i="1"/>
  <c r="X706" i="1"/>
  <c r="AA706" i="1" s="1"/>
  <c r="X705" i="1"/>
  <c r="AA705" i="1" s="1"/>
  <c r="AA704" i="1"/>
  <c r="X704" i="1"/>
  <c r="AA703" i="1"/>
  <c r="X703" i="1"/>
  <c r="X702" i="1"/>
  <c r="AA702" i="1" s="1"/>
  <c r="X701" i="1"/>
  <c r="AA701" i="1" s="1"/>
  <c r="AA700" i="1"/>
  <c r="X700" i="1"/>
  <c r="AA699" i="1"/>
  <c r="X699" i="1"/>
  <c r="X698" i="1"/>
  <c r="AA698" i="1" s="1"/>
  <c r="X697" i="1"/>
  <c r="AA697" i="1" s="1"/>
  <c r="AA696" i="1"/>
  <c r="X696" i="1"/>
  <c r="AA695" i="1"/>
  <c r="X695" i="1"/>
  <c r="X694" i="1"/>
  <c r="AA694" i="1" s="1"/>
  <c r="Y693" i="1"/>
  <c r="X693" i="1"/>
  <c r="AA693" i="1" s="1"/>
  <c r="AA692" i="1"/>
  <c r="Y692" i="1"/>
  <c r="X692" i="1"/>
  <c r="Y691" i="1"/>
  <c r="X691" i="1"/>
  <c r="AA691" i="1" s="1"/>
  <c r="AA690" i="1"/>
  <c r="Y690" i="1"/>
  <c r="X690" i="1"/>
  <c r="AA689" i="1"/>
  <c r="Y689" i="1"/>
  <c r="X689" i="1"/>
  <c r="Y688" i="1"/>
  <c r="X688" i="1"/>
  <c r="AA688" i="1" s="1"/>
  <c r="AA687" i="1"/>
  <c r="Y687" i="1"/>
  <c r="X687" i="1"/>
  <c r="AA686" i="1"/>
  <c r="X686" i="1"/>
  <c r="AA685" i="1"/>
  <c r="X685" i="1"/>
  <c r="X684" i="1"/>
  <c r="AA684" i="1" s="1"/>
  <c r="X683" i="1"/>
  <c r="AA683" i="1" s="1"/>
  <c r="AA682" i="1"/>
  <c r="X682" i="1"/>
  <c r="AA681" i="1"/>
  <c r="X681" i="1"/>
  <c r="X680" i="1"/>
  <c r="AA680" i="1" s="1"/>
  <c r="X679" i="1"/>
  <c r="AA679" i="1" s="1"/>
  <c r="AA678" i="1"/>
  <c r="X678" i="1"/>
  <c r="AA677" i="1"/>
  <c r="X677" i="1"/>
  <c r="X676" i="1"/>
  <c r="AA676" i="1" s="1"/>
  <c r="X675" i="1"/>
  <c r="AA675" i="1" s="1"/>
  <c r="AA674" i="1"/>
  <c r="X674" i="1"/>
  <c r="AA673" i="1"/>
  <c r="X673" i="1"/>
  <c r="X672" i="1"/>
  <c r="AA672" i="1" s="1"/>
  <c r="X671" i="1"/>
  <c r="AA671" i="1" s="1"/>
  <c r="AA670" i="1"/>
  <c r="X670" i="1"/>
  <c r="AA669" i="1"/>
  <c r="X669" i="1"/>
  <c r="X668" i="1"/>
  <c r="AA668" i="1" s="1"/>
  <c r="X667" i="1"/>
  <c r="AA667" i="1" s="1"/>
  <c r="AA666" i="1"/>
  <c r="X666" i="1"/>
  <c r="AA665" i="1"/>
  <c r="X665" i="1"/>
  <c r="X664" i="1"/>
  <c r="AA664" i="1" s="1"/>
  <c r="X663" i="1"/>
  <c r="AA663" i="1" s="1"/>
  <c r="X662" i="1"/>
  <c r="AA662" i="1" s="1"/>
  <c r="AA661" i="1"/>
  <c r="X661" i="1"/>
  <c r="X660" i="1"/>
  <c r="AA660" i="1" s="1"/>
  <c r="X659" i="1"/>
  <c r="AA659" i="1" s="1"/>
  <c r="X658" i="1"/>
  <c r="AA658" i="1" s="1"/>
  <c r="AA657" i="1"/>
  <c r="X657" i="1"/>
  <c r="X656" i="1"/>
  <c r="AA656" i="1" s="1"/>
  <c r="X655" i="1"/>
  <c r="AA655" i="1" s="1"/>
  <c r="X654" i="1"/>
  <c r="AA654" i="1" s="1"/>
  <c r="AA653" i="1"/>
  <c r="X653" i="1"/>
  <c r="X652" i="1"/>
  <c r="AA652" i="1" s="1"/>
  <c r="X651" i="1"/>
  <c r="AA651" i="1" s="1"/>
  <c r="X650" i="1"/>
  <c r="AA650" i="1" s="1"/>
  <c r="AA649" i="1"/>
  <c r="X649" i="1"/>
  <c r="X648" i="1"/>
  <c r="AA648" i="1" s="1"/>
  <c r="X647" i="1"/>
  <c r="AA647" i="1" s="1"/>
  <c r="X646" i="1"/>
  <c r="AA646" i="1" s="1"/>
  <c r="AA645" i="1"/>
  <c r="X645" i="1"/>
  <c r="X644" i="1"/>
  <c r="AA644" i="1" s="1"/>
  <c r="X643" i="1"/>
  <c r="AA643" i="1" s="1"/>
  <c r="X642" i="1"/>
  <c r="AA642" i="1" s="1"/>
  <c r="AA641" i="1"/>
  <c r="X641" i="1"/>
  <c r="X640" i="1"/>
  <c r="AA640" i="1" s="1"/>
  <c r="X639" i="1"/>
  <c r="AA639" i="1" s="1"/>
  <c r="X638" i="1"/>
  <c r="AA638" i="1" s="1"/>
  <c r="AA637" i="1"/>
  <c r="X637" i="1"/>
  <c r="X636" i="1"/>
  <c r="AA636" i="1" s="1"/>
  <c r="X635" i="1"/>
  <c r="AA635" i="1" s="1"/>
  <c r="X634" i="1"/>
  <c r="AA634" i="1" s="1"/>
  <c r="AA633" i="1"/>
  <c r="Y633" i="1"/>
  <c r="X633" i="1"/>
  <c r="Y632" i="1"/>
  <c r="X632" i="1"/>
  <c r="AA632" i="1" s="1"/>
  <c r="Y631" i="1"/>
  <c r="X631" i="1"/>
  <c r="AA631" i="1" s="1"/>
  <c r="Y630" i="1"/>
  <c r="X630" i="1"/>
  <c r="AA630" i="1" s="1"/>
  <c r="AA629" i="1"/>
  <c r="Y629" i="1"/>
  <c r="X629" i="1"/>
  <c r="Y628" i="1"/>
  <c r="X628" i="1"/>
  <c r="AA628" i="1" s="1"/>
  <c r="AA627" i="1"/>
  <c r="Y627" i="1"/>
  <c r="X627" i="1"/>
  <c r="AA626" i="1"/>
  <c r="Y626" i="1"/>
  <c r="X626" i="1"/>
  <c r="Y625" i="1"/>
  <c r="X625" i="1"/>
  <c r="AA625" i="1" s="1"/>
  <c r="Y624" i="1"/>
  <c r="X624" i="1"/>
  <c r="AA624" i="1" s="1"/>
  <c r="Y623" i="1"/>
  <c r="X623" i="1"/>
  <c r="AA623" i="1" s="1"/>
  <c r="Y622" i="1"/>
  <c r="X622" i="1"/>
  <c r="AA622" i="1" s="1"/>
  <c r="AA621" i="1"/>
  <c r="Y621" i="1"/>
  <c r="X621" i="1"/>
  <c r="Y620" i="1"/>
  <c r="X620" i="1"/>
  <c r="AA620" i="1" s="1"/>
  <c r="AA619" i="1"/>
  <c r="Y619" i="1"/>
  <c r="X619" i="1"/>
  <c r="AA618" i="1"/>
  <c r="Y618" i="1"/>
  <c r="X618" i="1"/>
  <c r="Y617" i="1"/>
  <c r="X617" i="1"/>
  <c r="AA617" i="1" s="1"/>
  <c r="Y616" i="1"/>
  <c r="X616" i="1"/>
  <c r="AA616" i="1" s="1"/>
  <c r="Y615" i="1"/>
  <c r="X615" i="1"/>
  <c r="AA615" i="1" s="1"/>
  <c r="Y614" i="1"/>
  <c r="X614" i="1"/>
  <c r="AA614" i="1" s="1"/>
  <c r="AA613" i="1"/>
  <c r="Y613" i="1"/>
  <c r="X613" i="1"/>
  <c r="Y612" i="1"/>
  <c r="X612" i="1"/>
  <c r="AA612" i="1" s="1"/>
  <c r="AA611" i="1"/>
  <c r="Y611" i="1"/>
  <c r="X611" i="1"/>
  <c r="AA610" i="1"/>
  <c r="Y610" i="1"/>
  <c r="X610" i="1"/>
  <c r="AA609" i="1"/>
  <c r="Y609" i="1"/>
  <c r="X609" i="1"/>
  <c r="Y608" i="1"/>
  <c r="X608" i="1"/>
  <c r="AA608" i="1" s="1"/>
  <c r="Y607" i="1"/>
  <c r="X607" i="1"/>
  <c r="AA607" i="1" s="1"/>
  <c r="Y606" i="1"/>
  <c r="X606" i="1"/>
  <c r="AA606" i="1" s="1"/>
  <c r="AA605" i="1"/>
  <c r="Y605" i="1"/>
  <c r="X605" i="1"/>
  <c r="Y604" i="1"/>
  <c r="X604" i="1"/>
  <c r="AA604" i="1" s="1"/>
  <c r="AA603" i="1"/>
  <c r="Y603" i="1"/>
  <c r="X603" i="1"/>
  <c r="AA602" i="1"/>
  <c r="Y602" i="1"/>
  <c r="X602" i="1"/>
  <c r="Y601" i="1"/>
  <c r="X601" i="1"/>
  <c r="AA601" i="1" s="1"/>
  <c r="Y600" i="1"/>
  <c r="X600" i="1"/>
  <c r="AA600" i="1" s="1"/>
  <c r="Y599" i="1"/>
  <c r="X599" i="1"/>
  <c r="AA599" i="1" s="1"/>
  <c r="Y598" i="1"/>
  <c r="X598" i="1"/>
  <c r="AA598" i="1" s="1"/>
  <c r="AA597" i="1"/>
  <c r="Y597" i="1"/>
  <c r="X597" i="1"/>
  <c r="Y596" i="1"/>
  <c r="X596" i="1"/>
  <c r="AA596" i="1" s="1"/>
  <c r="AA595" i="1"/>
  <c r="Y595" i="1"/>
  <c r="X595" i="1"/>
  <c r="AA594" i="1"/>
  <c r="Y594" i="1"/>
  <c r="X594" i="1"/>
  <c r="AA593" i="1"/>
  <c r="Y593" i="1"/>
  <c r="X593" i="1"/>
  <c r="Y592" i="1"/>
  <c r="X592" i="1"/>
  <c r="AA592" i="1" s="1"/>
  <c r="Y591" i="1"/>
  <c r="X591" i="1"/>
  <c r="AA591" i="1" s="1"/>
  <c r="Y590" i="1"/>
  <c r="X590" i="1"/>
  <c r="AA590" i="1" s="1"/>
  <c r="AA589" i="1"/>
  <c r="Y589" i="1"/>
  <c r="X589" i="1"/>
  <c r="Y588" i="1"/>
  <c r="X588" i="1"/>
  <c r="AA588" i="1" s="1"/>
  <c r="AA587" i="1"/>
  <c r="Y587" i="1"/>
  <c r="X587" i="1"/>
  <c r="AA586" i="1"/>
  <c r="Y586" i="1"/>
  <c r="X586" i="1"/>
  <c r="AA585" i="1"/>
  <c r="Y585" i="1"/>
  <c r="X585" i="1"/>
  <c r="AA584" i="1"/>
  <c r="Y584" i="1"/>
  <c r="X584" i="1"/>
  <c r="Y583" i="1"/>
  <c r="X583" i="1"/>
  <c r="AA583" i="1" s="1"/>
  <c r="Y582" i="1"/>
  <c r="X582" i="1"/>
  <c r="AA582" i="1" s="1"/>
  <c r="AA581" i="1"/>
  <c r="Y581" i="1"/>
  <c r="X581" i="1"/>
  <c r="Y580" i="1"/>
  <c r="X580" i="1"/>
  <c r="AA580" i="1" s="1"/>
  <c r="AA579" i="1"/>
  <c r="Y579" i="1"/>
  <c r="X579" i="1"/>
  <c r="AA578" i="1"/>
  <c r="Y578" i="1"/>
  <c r="X578" i="1"/>
  <c r="Y577" i="1"/>
  <c r="X577" i="1"/>
  <c r="AA577" i="1" s="1"/>
  <c r="AA576" i="1"/>
  <c r="Y576" i="1"/>
  <c r="X576" i="1"/>
  <c r="Y575" i="1"/>
  <c r="X575" i="1"/>
  <c r="AA575" i="1" s="1"/>
  <c r="Y574" i="1"/>
  <c r="X574" i="1"/>
  <c r="AA574" i="1" s="1"/>
  <c r="AA573" i="1"/>
  <c r="Y573" i="1"/>
  <c r="X573" i="1"/>
  <c r="Y572" i="1"/>
  <c r="X572" i="1"/>
  <c r="AA572" i="1" s="1"/>
  <c r="AA571" i="1"/>
  <c r="Y571" i="1"/>
  <c r="X571" i="1"/>
  <c r="AA570" i="1"/>
  <c r="Y570" i="1"/>
  <c r="X570" i="1"/>
  <c r="AA569" i="1"/>
  <c r="Y569" i="1"/>
  <c r="X569" i="1"/>
  <c r="Y568" i="1"/>
  <c r="X568" i="1"/>
  <c r="AA568" i="1" s="1"/>
  <c r="Y567" i="1"/>
  <c r="X567" i="1"/>
  <c r="AA567" i="1" s="1"/>
  <c r="Y566" i="1"/>
  <c r="X566" i="1"/>
  <c r="AA566" i="1" s="1"/>
  <c r="AA565" i="1"/>
  <c r="Y565" i="1"/>
  <c r="X565" i="1"/>
  <c r="Y564" i="1"/>
  <c r="X564" i="1"/>
  <c r="AA564" i="1" s="1"/>
  <c r="AA563" i="1"/>
  <c r="Y563" i="1"/>
  <c r="X563" i="1"/>
  <c r="AA562" i="1"/>
  <c r="Y562" i="1"/>
  <c r="X562" i="1"/>
  <c r="Y561" i="1"/>
  <c r="X561" i="1"/>
  <c r="AA561" i="1" s="1"/>
  <c r="Y560" i="1"/>
  <c r="X560" i="1"/>
  <c r="AA560" i="1" s="1"/>
  <c r="Y559" i="1"/>
  <c r="X559" i="1"/>
  <c r="AA559" i="1" s="1"/>
  <c r="Y558" i="1"/>
  <c r="X558" i="1"/>
  <c r="AA558" i="1" s="1"/>
  <c r="AA557" i="1"/>
  <c r="Y557" i="1"/>
  <c r="X557" i="1"/>
  <c r="Y556" i="1"/>
  <c r="X556" i="1"/>
  <c r="AA556" i="1" s="1"/>
  <c r="AA555" i="1"/>
  <c r="Y555" i="1"/>
  <c r="X555" i="1"/>
  <c r="AA554" i="1"/>
  <c r="Y554" i="1"/>
  <c r="X554" i="1"/>
  <c r="Y553" i="1"/>
  <c r="X553" i="1"/>
  <c r="AA553" i="1" s="1"/>
  <c r="Y552" i="1"/>
  <c r="X552" i="1"/>
  <c r="AA552" i="1" s="1"/>
  <c r="Y551" i="1"/>
  <c r="X551" i="1"/>
  <c r="AA551" i="1" s="1"/>
  <c r="Y550" i="1"/>
  <c r="X550" i="1"/>
  <c r="AA550" i="1" s="1"/>
  <c r="AA549" i="1"/>
  <c r="Y549" i="1"/>
  <c r="X549" i="1"/>
  <c r="Y548" i="1"/>
  <c r="X548" i="1"/>
  <c r="AA548" i="1" s="1"/>
  <c r="AA547" i="1"/>
  <c r="Y547" i="1"/>
  <c r="X547" i="1"/>
  <c r="AA546" i="1"/>
  <c r="Y546" i="1"/>
  <c r="X546" i="1"/>
  <c r="AA545" i="1"/>
  <c r="Y545" i="1"/>
  <c r="X545" i="1"/>
  <c r="Y544" i="1"/>
  <c r="X544" i="1"/>
  <c r="AA544" i="1" s="1"/>
  <c r="Y543" i="1"/>
  <c r="X543" i="1"/>
  <c r="AA543" i="1" s="1"/>
  <c r="Y542" i="1"/>
  <c r="X542" i="1"/>
  <c r="AA542" i="1" s="1"/>
  <c r="AA541" i="1"/>
  <c r="Y541" i="1"/>
  <c r="X541" i="1"/>
  <c r="Y540" i="1"/>
  <c r="X540" i="1"/>
  <c r="AA540" i="1" s="1"/>
  <c r="AA539" i="1"/>
  <c r="Y539" i="1"/>
  <c r="X539" i="1"/>
  <c r="AA538" i="1"/>
  <c r="Y538" i="1"/>
  <c r="X538" i="1"/>
  <c r="Y537" i="1"/>
  <c r="X537" i="1"/>
  <c r="AA537" i="1" s="1"/>
  <c r="Y536" i="1"/>
  <c r="X536" i="1"/>
  <c r="AA536" i="1" s="1"/>
  <c r="Y535" i="1"/>
  <c r="X535" i="1"/>
  <c r="AA535" i="1" s="1"/>
  <c r="Y534" i="1"/>
  <c r="X534" i="1"/>
  <c r="AA534" i="1" s="1"/>
  <c r="AA533" i="1"/>
  <c r="Y533" i="1"/>
  <c r="X533" i="1"/>
  <c r="Y532" i="1"/>
  <c r="X532" i="1"/>
  <c r="AA532" i="1" s="1"/>
  <c r="AA531" i="1"/>
  <c r="Y531" i="1"/>
  <c r="X531" i="1"/>
  <c r="AA530" i="1"/>
  <c r="Y530" i="1"/>
  <c r="X530" i="1"/>
  <c r="AA529" i="1"/>
  <c r="Y529" i="1"/>
  <c r="X529" i="1"/>
  <c r="Y528" i="1"/>
  <c r="X528" i="1"/>
  <c r="AA528" i="1" s="1"/>
  <c r="Y527" i="1"/>
  <c r="X527" i="1"/>
  <c r="AA527" i="1" s="1"/>
  <c r="Y526" i="1"/>
  <c r="X526" i="1"/>
  <c r="AA526" i="1" s="1"/>
  <c r="AA525" i="1"/>
  <c r="Y525" i="1"/>
  <c r="X525" i="1"/>
  <c r="Y524" i="1"/>
  <c r="X524" i="1"/>
  <c r="AA524" i="1" s="1"/>
  <c r="AA523" i="1"/>
  <c r="Y523" i="1"/>
  <c r="X523" i="1"/>
  <c r="AA522" i="1"/>
  <c r="Y522" i="1"/>
  <c r="X522" i="1"/>
  <c r="AA521" i="1"/>
  <c r="Y521" i="1"/>
  <c r="X521" i="1"/>
  <c r="AA520" i="1"/>
  <c r="Y520" i="1"/>
  <c r="X520" i="1"/>
  <c r="Y519" i="1"/>
  <c r="X519" i="1"/>
  <c r="AA519" i="1" s="1"/>
  <c r="Y518" i="1"/>
  <c r="X518" i="1"/>
  <c r="AA518" i="1" s="1"/>
  <c r="AA517" i="1"/>
  <c r="Y517" i="1"/>
  <c r="X517" i="1"/>
  <c r="Y516" i="1"/>
  <c r="X516" i="1"/>
  <c r="AA516" i="1" s="1"/>
  <c r="AA515" i="1"/>
  <c r="Y515" i="1"/>
  <c r="X515" i="1"/>
  <c r="AA514" i="1"/>
  <c r="Y514" i="1"/>
  <c r="X514" i="1"/>
  <c r="Y513" i="1"/>
  <c r="X513" i="1"/>
  <c r="AA513" i="1" s="1"/>
  <c r="AA512" i="1"/>
  <c r="Y512" i="1"/>
  <c r="X512" i="1"/>
  <c r="Y511" i="1"/>
  <c r="X511" i="1"/>
  <c r="AA511" i="1" s="1"/>
  <c r="Y510" i="1"/>
  <c r="X510" i="1"/>
  <c r="AA510" i="1" s="1"/>
  <c r="AA509" i="1"/>
  <c r="Y509" i="1"/>
  <c r="X509" i="1"/>
  <c r="Y508" i="1"/>
  <c r="X508" i="1"/>
  <c r="AA508" i="1" s="1"/>
  <c r="X507" i="1"/>
  <c r="AA507" i="1" s="1"/>
  <c r="AA506" i="1"/>
  <c r="Y506" i="1"/>
  <c r="X506" i="1"/>
  <c r="Y505" i="1"/>
  <c r="X505" i="1"/>
  <c r="AA505" i="1" s="1"/>
  <c r="AA504" i="1"/>
  <c r="Y504" i="1"/>
  <c r="X504" i="1"/>
  <c r="AA503" i="1"/>
  <c r="Y503" i="1"/>
  <c r="X503" i="1"/>
  <c r="Y502" i="1"/>
  <c r="X502" i="1"/>
  <c r="AA502" i="1" s="1"/>
  <c r="Y501" i="1"/>
  <c r="X501" i="1"/>
  <c r="AA501" i="1" s="1"/>
  <c r="Y500" i="1"/>
  <c r="X500" i="1"/>
  <c r="AA500" i="1" s="1"/>
  <c r="Y499" i="1"/>
  <c r="X499" i="1"/>
  <c r="AA499" i="1" s="1"/>
  <c r="AA498" i="1"/>
  <c r="Y498" i="1"/>
  <c r="X498" i="1"/>
  <c r="X497" i="1"/>
  <c r="AA497" i="1" s="1"/>
  <c r="X496" i="1"/>
  <c r="AA496" i="1" s="1"/>
  <c r="AA495" i="1"/>
  <c r="X495" i="1"/>
  <c r="AA494" i="1"/>
  <c r="Y494" i="1"/>
  <c r="X494" i="1"/>
  <c r="Y493" i="1"/>
  <c r="X493" i="1"/>
  <c r="AA493" i="1" s="1"/>
  <c r="AA492" i="1"/>
  <c r="Y492" i="1"/>
  <c r="X492" i="1"/>
  <c r="Y491" i="1"/>
  <c r="X491" i="1"/>
  <c r="AA491" i="1" s="1"/>
  <c r="Y490" i="1"/>
  <c r="X490" i="1"/>
  <c r="AA490" i="1" s="1"/>
  <c r="AA489" i="1"/>
  <c r="Y489" i="1"/>
  <c r="X489" i="1"/>
  <c r="Y488" i="1"/>
  <c r="X488" i="1"/>
  <c r="AA488" i="1" s="1"/>
  <c r="AA487" i="1"/>
  <c r="Y487" i="1"/>
  <c r="X487" i="1"/>
  <c r="AA486" i="1"/>
  <c r="Y486" i="1"/>
  <c r="X486" i="1"/>
  <c r="AA485" i="1"/>
  <c r="Y485" i="1"/>
  <c r="X485" i="1"/>
  <c r="Y484" i="1"/>
  <c r="X484" i="1"/>
  <c r="AA484" i="1" s="1"/>
  <c r="Y483" i="1"/>
  <c r="X483" i="1"/>
  <c r="AA483" i="1" s="1"/>
  <c r="Y482" i="1"/>
  <c r="X482" i="1"/>
  <c r="AA482" i="1" s="1"/>
  <c r="AA481" i="1"/>
  <c r="Y481" i="1"/>
  <c r="X481" i="1"/>
  <c r="AA480" i="1"/>
  <c r="Y480" i="1"/>
  <c r="AA479" i="1"/>
  <c r="Y479" i="1"/>
  <c r="AA478" i="1"/>
  <c r="Y478" i="1"/>
  <c r="AA477" i="1"/>
  <c r="Y477" i="1"/>
  <c r="AA476" i="1"/>
  <c r="Y476" i="1"/>
  <c r="AA475" i="1"/>
  <c r="Y475" i="1"/>
  <c r="AA474" i="1"/>
  <c r="Y474" i="1"/>
  <c r="AA473" i="1"/>
  <c r="Y473" i="1"/>
  <c r="AA472" i="1"/>
  <c r="Y472" i="1"/>
  <c r="Y471" i="1"/>
  <c r="X471" i="1"/>
  <c r="AA471" i="1" s="1"/>
  <c r="AA470" i="1"/>
  <c r="Y470" i="1"/>
  <c r="X470" i="1"/>
  <c r="Y469" i="1"/>
  <c r="X469" i="1"/>
  <c r="AA469" i="1" s="1"/>
  <c r="AA468" i="1"/>
  <c r="Y468" i="1"/>
  <c r="X468" i="1"/>
  <c r="AA467" i="1"/>
  <c r="Y467" i="1"/>
  <c r="X467" i="1"/>
  <c r="Y466" i="1"/>
  <c r="X466" i="1"/>
  <c r="AA466" i="1" s="1"/>
  <c r="AA465" i="1"/>
  <c r="Y465" i="1"/>
  <c r="X465" i="1"/>
  <c r="Y464" i="1"/>
  <c r="X464" i="1"/>
  <c r="AA464" i="1" s="1"/>
  <c r="Y463" i="1"/>
  <c r="X463" i="1"/>
  <c r="AA463" i="1" s="1"/>
  <c r="AA462" i="1"/>
  <c r="Y462" i="1"/>
  <c r="X462" i="1"/>
  <c r="Y461" i="1"/>
  <c r="X461" i="1"/>
  <c r="AA461" i="1" s="1"/>
  <c r="AA460" i="1"/>
  <c r="Y460" i="1"/>
  <c r="X460" i="1"/>
  <c r="AA459" i="1"/>
  <c r="Y459" i="1"/>
  <c r="X459" i="1"/>
  <c r="AA458" i="1"/>
  <c r="Y458" i="1"/>
  <c r="X458" i="1"/>
  <c r="AA457" i="1"/>
  <c r="Y457" i="1"/>
  <c r="X457" i="1"/>
  <c r="Y456" i="1"/>
  <c r="X456" i="1"/>
  <c r="AA456" i="1" s="1"/>
  <c r="Y455" i="1"/>
  <c r="X455" i="1"/>
  <c r="AA455" i="1" s="1"/>
  <c r="AA454" i="1"/>
  <c r="Y454" i="1"/>
  <c r="X454" i="1"/>
  <c r="Y453" i="1"/>
  <c r="X453" i="1"/>
  <c r="AA453" i="1" s="1"/>
  <c r="AA452" i="1"/>
  <c r="Y452" i="1"/>
  <c r="X452" i="1"/>
  <c r="AA451" i="1"/>
  <c r="Y451" i="1"/>
  <c r="X451" i="1"/>
  <c r="Y450" i="1"/>
  <c r="X450" i="1"/>
  <c r="AA450" i="1" s="1"/>
  <c r="AA449" i="1"/>
  <c r="Y449" i="1"/>
  <c r="X449" i="1"/>
  <c r="Y448" i="1"/>
  <c r="X448" i="1"/>
  <c r="AA448" i="1" s="1"/>
  <c r="Y447" i="1"/>
  <c r="X447" i="1"/>
  <c r="AA447" i="1" s="1"/>
  <c r="AA446" i="1"/>
  <c r="Y446" i="1"/>
  <c r="X446" i="1"/>
  <c r="Y445" i="1"/>
  <c r="X445" i="1"/>
  <c r="AA445" i="1" s="1"/>
  <c r="AA444" i="1"/>
  <c r="Y444" i="1"/>
  <c r="X444" i="1"/>
  <c r="AA443" i="1"/>
  <c r="Y443" i="1"/>
  <c r="X443" i="1"/>
  <c r="Y442" i="1"/>
  <c r="X442" i="1"/>
  <c r="AA442" i="1" s="1"/>
  <c r="Y441" i="1"/>
  <c r="X441" i="1"/>
  <c r="AA441" i="1" s="1"/>
  <c r="Y440" i="1"/>
  <c r="X440" i="1"/>
  <c r="AA440" i="1" s="1"/>
  <c r="Y439" i="1"/>
  <c r="X439" i="1"/>
  <c r="AA439" i="1" s="1"/>
  <c r="AA438" i="1"/>
  <c r="Y438" i="1"/>
  <c r="X438" i="1"/>
  <c r="Y437" i="1"/>
  <c r="X437" i="1"/>
  <c r="AA437" i="1" s="1"/>
  <c r="AA436" i="1"/>
  <c r="Y436" i="1"/>
  <c r="X436" i="1"/>
  <c r="AA435" i="1"/>
  <c r="Y435" i="1"/>
  <c r="X435" i="1"/>
  <c r="Y434" i="1"/>
  <c r="X434" i="1"/>
  <c r="AA434" i="1" s="1"/>
  <c r="AA433" i="1"/>
  <c r="Y433" i="1"/>
  <c r="X433" i="1"/>
  <c r="Y432" i="1"/>
  <c r="X432" i="1"/>
  <c r="AA432" i="1" s="1"/>
  <c r="Y431" i="1"/>
  <c r="X431" i="1"/>
  <c r="AA431" i="1" s="1"/>
  <c r="AA430" i="1"/>
  <c r="Y430" i="1"/>
  <c r="X430" i="1"/>
  <c r="Y429" i="1"/>
  <c r="X429" i="1"/>
  <c r="AA429" i="1" s="1"/>
  <c r="AA428" i="1"/>
  <c r="Y428" i="1"/>
  <c r="X428" i="1"/>
  <c r="AA427" i="1"/>
  <c r="Y427" i="1"/>
  <c r="X427" i="1"/>
  <c r="AA426" i="1"/>
  <c r="Y426" i="1"/>
  <c r="X426" i="1"/>
  <c r="Y425" i="1"/>
  <c r="X425" i="1"/>
  <c r="AA425" i="1" s="1"/>
  <c r="Y424" i="1"/>
  <c r="X424" i="1"/>
  <c r="AA424" i="1" s="1"/>
  <c r="Y423" i="1"/>
  <c r="X423" i="1"/>
  <c r="AA423" i="1" s="1"/>
  <c r="AA422" i="1"/>
  <c r="Y422" i="1"/>
  <c r="X422" i="1"/>
  <c r="Y421" i="1"/>
  <c r="X421" i="1"/>
  <c r="AA421" i="1" s="1"/>
  <c r="AA420" i="1"/>
  <c r="Y420" i="1"/>
  <c r="X420" i="1"/>
  <c r="AA419" i="1"/>
  <c r="Y419" i="1"/>
  <c r="X419" i="1"/>
  <c r="Y418" i="1"/>
  <c r="X418" i="1"/>
  <c r="AA418" i="1" s="1"/>
  <c r="AA417" i="1"/>
  <c r="Y417" i="1"/>
  <c r="X417" i="1"/>
  <c r="Y416" i="1"/>
  <c r="X416" i="1"/>
  <c r="AA416" i="1" s="1"/>
  <c r="Y415" i="1"/>
  <c r="X415" i="1"/>
  <c r="AA415" i="1" s="1"/>
  <c r="AA414" i="1"/>
  <c r="Y414" i="1"/>
  <c r="X414" i="1"/>
  <c r="Y413" i="1"/>
  <c r="X413" i="1"/>
  <c r="AA413" i="1" s="1"/>
  <c r="AA412" i="1"/>
  <c r="Y412" i="1"/>
  <c r="X412" i="1"/>
  <c r="AA411" i="1"/>
  <c r="Y411" i="1"/>
  <c r="X411" i="1"/>
  <c r="Y410" i="1"/>
  <c r="X410" i="1"/>
  <c r="AA410" i="1" s="1"/>
  <c r="Y409" i="1"/>
  <c r="X409" i="1"/>
  <c r="AA409" i="1" s="1"/>
  <c r="Y408" i="1"/>
  <c r="X408" i="1"/>
  <c r="AA408" i="1" s="1"/>
  <c r="Y407" i="1"/>
  <c r="X407" i="1"/>
  <c r="AA407" i="1" s="1"/>
  <c r="AA406" i="1"/>
  <c r="Y406" i="1"/>
  <c r="X406" i="1"/>
  <c r="Y405" i="1"/>
  <c r="X405" i="1"/>
  <c r="AA405" i="1" s="1"/>
  <c r="AA404" i="1"/>
  <c r="Y404" i="1"/>
  <c r="X404" i="1"/>
  <c r="AA403" i="1"/>
  <c r="Y403" i="1"/>
  <c r="X403" i="1"/>
  <c r="Y402" i="1"/>
  <c r="X402" i="1"/>
  <c r="AA402" i="1" s="1"/>
  <c r="Y401" i="1"/>
  <c r="X401" i="1"/>
  <c r="AA401" i="1" s="1"/>
  <c r="Y400" i="1"/>
  <c r="X400" i="1"/>
  <c r="AA400" i="1" s="1"/>
  <c r="Y399" i="1"/>
  <c r="X399" i="1"/>
  <c r="AA399" i="1" s="1"/>
  <c r="AA398" i="1"/>
  <c r="Y398" i="1"/>
  <c r="X398" i="1"/>
  <c r="AA397" i="1"/>
  <c r="Y397" i="1"/>
  <c r="X397" i="1"/>
  <c r="AA396" i="1"/>
  <c r="Y396" i="1"/>
  <c r="X396" i="1"/>
  <c r="Y395" i="1"/>
  <c r="X395" i="1"/>
  <c r="AA395" i="1" s="1"/>
  <c r="AA394" i="1"/>
  <c r="Y394" i="1"/>
  <c r="X394" i="1"/>
  <c r="AA393" i="1"/>
  <c r="Y393" i="1"/>
  <c r="X393" i="1"/>
  <c r="Y392" i="1"/>
  <c r="X392" i="1"/>
  <c r="AA392" i="1" s="1"/>
  <c r="Y391" i="1"/>
  <c r="X391" i="1"/>
  <c r="AA391" i="1" s="1"/>
  <c r="AA390" i="1"/>
  <c r="Y390" i="1"/>
  <c r="X390" i="1"/>
  <c r="Y389" i="1"/>
  <c r="X389" i="1"/>
  <c r="AA389" i="1" s="1"/>
  <c r="AA388" i="1"/>
  <c r="Y388" i="1"/>
  <c r="X388" i="1"/>
  <c r="Y387" i="1"/>
  <c r="X387" i="1"/>
  <c r="AA387" i="1" s="1"/>
  <c r="AA386" i="1"/>
  <c r="Y386" i="1"/>
  <c r="X386" i="1"/>
  <c r="AA385" i="1"/>
  <c r="Y385" i="1"/>
  <c r="X385" i="1"/>
  <c r="Y384" i="1"/>
  <c r="X384" i="1"/>
  <c r="AA384" i="1" s="1"/>
  <c r="AA383" i="1"/>
  <c r="Y383" i="1"/>
  <c r="X383" i="1"/>
  <c r="AA382" i="1"/>
  <c r="Y382" i="1"/>
  <c r="X382" i="1"/>
  <c r="Y381" i="1"/>
  <c r="X381" i="1"/>
  <c r="AA381" i="1" s="1"/>
  <c r="AA380" i="1"/>
  <c r="Y380" i="1"/>
  <c r="X380" i="1"/>
  <c r="AA379" i="1"/>
  <c r="Y379" i="1"/>
  <c r="X379" i="1"/>
  <c r="Y378" i="1"/>
  <c r="X378" i="1"/>
  <c r="AA378" i="1" s="1"/>
  <c r="AA377" i="1"/>
  <c r="Y377" i="1"/>
  <c r="X377" i="1"/>
  <c r="Y376" i="1"/>
  <c r="X376" i="1"/>
  <c r="AA376" i="1" s="1"/>
  <c r="Y375" i="1"/>
  <c r="X375" i="1"/>
  <c r="AA375" i="1" s="1"/>
  <c r="AA374" i="1"/>
  <c r="Y374" i="1"/>
  <c r="X374" i="1"/>
  <c r="Y373" i="1"/>
  <c r="X373" i="1"/>
  <c r="AA373" i="1" s="1"/>
  <c r="AA372" i="1"/>
  <c r="Y372" i="1"/>
  <c r="X372" i="1"/>
  <c r="Y371" i="1"/>
  <c r="X371" i="1"/>
  <c r="AA371" i="1" s="1"/>
  <c r="Y370" i="1"/>
  <c r="X370" i="1"/>
  <c r="AA370" i="1" s="1"/>
  <c r="AA369" i="1"/>
  <c r="Y369" i="1"/>
  <c r="X369" i="1"/>
  <c r="Y368" i="1"/>
  <c r="X368" i="1"/>
  <c r="AA368" i="1" s="1"/>
  <c r="Y367" i="1"/>
  <c r="X367" i="1"/>
  <c r="AA367" i="1" s="1"/>
  <c r="AA366" i="1"/>
  <c r="Y366" i="1"/>
  <c r="X366" i="1"/>
  <c r="AA365" i="1"/>
  <c r="Y365" i="1"/>
  <c r="X365" i="1"/>
  <c r="Y364" i="1"/>
  <c r="X364" i="1"/>
  <c r="AA364" i="1" s="1"/>
  <c r="AA363" i="1"/>
  <c r="Y363" i="1"/>
  <c r="X363" i="1"/>
  <c r="AA362" i="1"/>
  <c r="Y362" i="1"/>
  <c r="X362" i="1"/>
  <c r="AA361" i="1"/>
  <c r="Y361" i="1"/>
  <c r="X361" i="1"/>
  <c r="Y360" i="1"/>
  <c r="X360" i="1"/>
  <c r="AA360" i="1" s="1"/>
  <c r="AA359" i="1"/>
  <c r="Y359" i="1"/>
  <c r="X359" i="1"/>
  <c r="AA358" i="1"/>
  <c r="Y358" i="1"/>
  <c r="X358" i="1"/>
  <c r="Y357" i="1"/>
  <c r="X357" i="1"/>
  <c r="AA357" i="1" s="1"/>
  <c r="Y356" i="1"/>
  <c r="X356" i="1"/>
  <c r="AA356" i="1" s="1"/>
  <c r="AA355" i="1"/>
  <c r="Y355" i="1"/>
  <c r="X355" i="1"/>
  <c r="AA354" i="1"/>
  <c r="Y354" i="1"/>
  <c r="X354" i="1"/>
  <c r="Y353" i="1"/>
  <c r="X353" i="1"/>
  <c r="AA353" i="1" s="1"/>
  <c r="Y352" i="1"/>
  <c r="X352" i="1"/>
  <c r="AA352" i="1" s="1"/>
  <c r="AA351" i="1"/>
  <c r="Y351" i="1"/>
  <c r="X351" i="1"/>
  <c r="AA350" i="1"/>
  <c r="Y350" i="1"/>
  <c r="X350" i="1"/>
  <c r="Y349" i="1"/>
  <c r="X349" i="1"/>
  <c r="AA349" i="1" s="1"/>
  <c r="AA348" i="1"/>
  <c r="Y348" i="1"/>
  <c r="X348" i="1"/>
  <c r="AA347" i="1"/>
  <c r="Y347" i="1"/>
  <c r="X347" i="1"/>
  <c r="Y346" i="1"/>
  <c r="X346" i="1"/>
  <c r="AA346" i="1" s="1"/>
  <c r="Y345" i="1"/>
  <c r="X345" i="1"/>
  <c r="AA345" i="1" s="1"/>
  <c r="Y344" i="1"/>
  <c r="X344" i="1"/>
  <c r="AA344" i="1" s="1"/>
  <c r="Y343" i="1"/>
  <c r="X343" i="1"/>
  <c r="AA343" i="1" s="1"/>
  <c r="AA342" i="1"/>
  <c r="Y342" i="1"/>
  <c r="X342" i="1"/>
  <c r="AA341" i="1"/>
  <c r="Y341" i="1"/>
  <c r="X341" i="1"/>
  <c r="AA340" i="1"/>
  <c r="Y340" i="1"/>
  <c r="X340" i="1"/>
  <c r="Y339" i="1"/>
  <c r="X339" i="1"/>
  <c r="AA339" i="1" s="1"/>
  <c r="AA338" i="1"/>
  <c r="Y338" i="1"/>
  <c r="X338" i="1"/>
  <c r="AA337" i="1"/>
  <c r="Y337" i="1"/>
  <c r="X337" i="1"/>
  <c r="Y336" i="1"/>
  <c r="X336" i="1"/>
  <c r="AA336" i="1" s="1"/>
  <c r="Y335" i="1"/>
  <c r="X335" i="1"/>
  <c r="AA335" i="1" s="1"/>
  <c r="AA334" i="1"/>
  <c r="Y334" i="1"/>
  <c r="X334" i="1"/>
  <c r="AA333" i="1"/>
  <c r="Y333" i="1"/>
  <c r="X333" i="1"/>
  <c r="Y332" i="1"/>
  <c r="X332" i="1"/>
  <c r="AA332" i="1" s="1"/>
  <c r="Y331" i="1"/>
  <c r="X331" i="1"/>
  <c r="AA331" i="1" s="1"/>
  <c r="AA330" i="1"/>
  <c r="Y330" i="1"/>
  <c r="X330" i="1"/>
  <c r="AA329" i="1"/>
  <c r="Y329" i="1"/>
  <c r="X329" i="1"/>
  <c r="Y328" i="1"/>
  <c r="X328" i="1"/>
  <c r="AA328" i="1" s="1"/>
  <c r="AA327" i="1"/>
  <c r="Y327" i="1"/>
  <c r="X327" i="1"/>
  <c r="AA326" i="1"/>
  <c r="Y326" i="1"/>
  <c r="X326" i="1"/>
  <c r="Y325" i="1"/>
  <c r="X325" i="1"/>
  <c r="AA325" i="1" s="1"/>
  <c r="Y324" i="1"/>
  <c r="X324" i="1"/>
  <c r="AA324" i="1" s="1"/>
  <c r="AA323" i="1"/>
  <c r="Y323" i="1"/>
  <c r="X323" i="1"/>
  <c r="AA322" i="1"/>
  <c r="Y322" i="1"/>
  <c r="X322" i="1"/>
  <c r="Y321" i="1"/>
  <c r="X321" i="1"/>
  <c r="AA321" i="1" s="1"/>
  <c r="Y320" i="1"/>
  <c r="X320" i="1"/>
  <c r="AA320" i="1" s="1"/>
  <c r="AA319" i="1"/>
  <c r="Y319" i="1"/>
  <c r="X319" i="1"/>
  <c r="AA318" i="1"/>
  <c r="Y318" i="1"/>
  <c r="X318" i="1"/>
  <c r="Y317" i="1"/>
  <c r="X317" i="1"/>
  <c r="AA317" i="1" s="1"/>
  <c r="AA316" i="1"/>
  <c r="Y316" i="1"/>
  <c r="X316" i="1"/>
  <c r="AA315" i="1"/>
  <c r="Y315" i="1"/>
  <c r="X315" i="1"/>
  <c r="Y314" i="1"/>
  <c r="X314" i="1"/>
  <c r="AA314" i="1" s="1"/>
  <c r="AA313" i="1"/>
  <c r="Y313" i="1"/>
  <c r="X313" i="1"/>
  <c r="Y312" i="1"/>
  <c r="X312" i="1"/>
  <c r="AA312" i="1" s="1"/>
  <c r="Y311" i="1"/>
  <c r="X311" i="1"/>
  <c r="AA311" i="1" s="1"/>
  <c r="AA310" i="1"/>
  <c r="Y310" i="1"/>
  <c r="X310" i="1"/>
  <c r="AA309" i="1"/>
  <c r="Y309" i="1"/>
  <c r="X309" i="1"/>
  <c r="AA308" i="1"/>
  <c r="Y308" i="1"/>
  <c r="X308" i="1"/>
  <c r="Y307" i="1"/>
  <c r="X307" i="1"/>
  <c r="AA307" i="1" s="1"/>
  <c r="Y306" i="1"/>
  <c r="X306" i="1"/>
  <c r="AA306" i="1" s="1"/>
  <c r="AA305" i="1"/>
  <c r="Y305" i="1"/>
  <c r="X305" i="1"/>
  <c r="AA304" i="1"/>
  <c r="Y304" i="1"/>
  <c r="X304" i="1"/>
  <c r="Y303" i="1"/>
  <c r="X303" i="1"/>
  <c r="AA303" i="1" s="1"/>
  <c r="AA302" i="1"/>
  <c r="Y302" i="1"/>
  <c r="X302" i="1"/>
  <c r="AA301" i="1"/>
  <c r="Y301" i="1"/>
  <c r="X301" i="1"/>
  <c r="AA300" i="1"/>
  <c r="Y300" i="1"/>
  <c r="X300" i="1"/>
  <c r="Y299" i="1"/>
  <c r="X299" i="1"/>
  <c r="AA299" i="1" s="1"/>
  <c r="Y298" i="1"/>
  <c r="X298" i="1"/>
  <c r="AA298" i="1" s="1"/>
  <c r="AA297" i="1"/>
  <c r="Y297" i="1"/>
  <c r="X297" i="1"/>
  <c r="AA296" i="1"/>
  <c r="Y296" i="1"/>
  <c r="X296" i="1"/>
  <c r="Y295" i="1"/>
  <c r="X295" i="1"/>
  <c r="AA295" i="1" s="1"/>
  <c r="Y294" i="1"/>
  <c r="X294" i="1"/>
  <c r="AA294" i="1" s="1"/>
  <c r="AA293" i="1"/>
  <c r="Y293" i="1"/>
  <c r="X293" i="1"/>
  <c r="AA292" i="1"/>
  <c r="Y292" i="1"/>
  <c r="X292" i="1"/>
  <c r="Y291" i="1"/>
  <c r="X291" i="1"/>
  <c r="AA291" i="1" s="1"/>
  <c r="Y290" i="1"/>
  <c r="X290" i="1"/>
  <c r="AA290" i="1" s="1"/>
  <c r="AA289" i="1"/>
  <c r="Y289" i="1"/>
  <c r="X289" i="1"/>
  <c r="AA288" i="1"/>
  <c r="Y288" i="1"/>
  <c r="X288" i="1"/>
  <c r="Y287" i="1"/>
  <c r="X287" i="1"/>
  <c r="AA287" i="1" s="1"/>
  <c r="Y286" i="1"/>
  <c r="X286" i="1"/>
  <c r="AA286" i="1" s="1"/>
  <c r="AA285" i="1"/>
  <c r="Y285" i="1"/>
  <c r="X285" i="1"/>
  <c r="AA284" i="1"/>
  <c r="Y284" i="1"/>
  <c r="X284" i="1"/>
  <c r="Y283" i="1"/>
  <c r="X283" i="1"/>
  <c r="AA283" i="1" s="1"/>
  <c r="Y282" i="1"/>
  <c r="X282" i="1"/>
  <c r="AA282" i="1" s="1"/>
  <c r="AA281" i="1"/>
  <c r="Y281" i="1"/>
  <c r="X281" i="1"/>
  <c r="AA280" i="1"/>
  <c r="Y280" i="1"/>
  <c r="X280" i="1"/>
  <c r="Y279" i="1"/>
  <c r="X279" i="1"/>
  <c r="AA279" i="1" s="1"/>
  <c r="Y278" i="1"/>
  <c r="X278" i="1"/>
  <c r="AA278" i="1" s="1"/>
  <c r="AA277" i="1"/>
  <c r="Y277" i="1"/>
  <c r="X277" i="1"/>
  <c r="AA276" i="1"/>
  <c r="Y276" i="1"/>
  <c r="X276" i="1"/>
  <c r="Y275" i="1"/>
  <c r="X275" i="1"/>
  <c r="AA275" i="1" s="1"/>
  <c r="Y274" i="1"/>
  <c r="X274" i="1"/>
  <c r="AA274" i="1" s="1"/>
  <c r="AA273" i="1"/>
  <c r="Y273" i="1"/>
  <c r="X273" i="1"/>
  <c r="AA272" i="1"/>
  <c r="Y272" i="1"/>
  <c r="X272" i="1"/>
  <c r="Y271" i="1"/>
  <c r="X271" i="1"/>
  <c r="AA271" i="1" s="1"/>
  <c r="Y270" i="1"/>
  <c r="X270" i="1"/>
  <c r="AA270" i="1" s="1"/>
  <c r="AA269" i="1"/>
  <c r="Y269" i="1"/>
  <c r="X269" i="1"/>
  <c r="AA268" i="1"/>
  <c r="Y268" i="1"/>
  <c r="X268" i="1"/>
  <c r="Y267" i="1"/>
  <c r="X267" i="1"/>
  <c r="AA267" i="1" s="1"/>
  <c r="Y266" i="1"/>
  <c r="X266" i="1"/>
  <c r="AA266" i="1" s="1"/>
  <c r="AA265" i="1"/>
  <c r="Y265" i="1"/>
  <c r="X265" i="1"/>
  <c r="AA264" i="1"/>
  <c r="Y264" i="1"/>
  <c r="X264" i="1"/>
  <c r="Y263" i="1"/>
  <c r="X263" i="1"/>
  <c r="AA263" i="1" s="1"/>
  <c r="Y262" i="1"/>
  <c r="X262" i="1"/>
  <c r="AA262" i="1" s="1"/>
  <c r="AA261" i="1"/>
  <c r="Y261" i="1"/>
  <c r="X261" i="1"/>
  <c r="AA260" i="1"/>
  <c r="Y260" i="1"/>
  <c r="X260" i="1"/>
  <c r="Y259" i="1"/>
  <c r="X259" i="1"/>
  <c r="AA259" i="1" s="1"/>
  <c r="Y258" i="1"/>
  <c r="X258" i="1"/>
  <c r="AA258" i="1" s="1"/>
  <c r="AA257" i="1"/>
  <c r="Y257" i="1"/>
  <c r="X257" i="1"/>
  <c r="AA256" i="1"/>
  <c r="Y256" i="1"/>
  <c r="X256" i="1"/>
  <c r="Y255" i="1"/>
  <c r="X255" i="1"/>
  <c r="AA255" i="1" s="1"/>
  <c r="Y254" i="1"/>
  <c r="X254" i="1"/>
  <c r="AA254" i="1" s="1"/>
  <c r="AA253" i="1"/>
  <c r="Y253" i="1"/>
  <c r="X253" i="1"/>
  <c r="AA252" i="1"/>
  <c r="Y252" i="1"/>
  <c r="X252" i="1"/>
  <c r="Y251" i="1"/>
  <c r="X251" i="1"/>
  <c r="AA251" i="1" s="1"/>
  <c r="Y250" i="1"/>
  <c r="X250" i="1"/>
  <c r="AA250" i="1" s="1"/>
  <c r="AA249" i="1"/>
  <c r="Y249" i="1"/>
  <c r="X249" i="1"/>
  <c r="AA248" i="1"/>
  <c r="Y248" i="1"/>
  <c r="X248" i="1"/>
  <c r="Y247" i="1"/>
  <c r="X247" i="1"/>
  <c r="AA247" i="1" s="1"/>
  <c r="Y246" i="1"/>
  <c r="X246" i="1"/>
  <c r="AA246" i="1" s="1"/>
  <c r="AA245" i="1"/>
  <c r="Y245" i="1"/>
  <c r="X245" i="1"/>
  <c r="AA244" i="1"/>
  <c r="Y244" i="1"/>
  <c r="X244" i="1"/>
  <c r="Y243" i="1"/>
  <c r="X243" i="1"/>
  <c r="AA243" i="1" s="1"/>
  <c r="Y242" i="1"/>
  <c r="X242" i="1"/>
  <c r="AA242" i="1" s="1"/>
  <c r="AA241" i="1"/>
  <c r="Y241" i="1"/>
  <c r="X241" i="1"/>
  <c r="AA240" i="1"/>
  <c r="Y240" i="1"/>
  <c r="X240" i="1"/>
  <c r="Y239" i="1"/>
  <c r="X239" i="1"/>
  <c r="AA239" i="1" s="1"/>
  <c r="Y238" i="1"/>
  <c r="X238" i="1"/>
  <c r="AA238" i="1" s="1"/>
  <c r="AA237" i="1"/>
  <c r="Y237" i="1"/>
  <c r="X237" i="1"/>
  <c r="AA236" i="1"/>
  <c r="Y236" i="1"/>
  <c r="X236" i="1"/>
  <c r="Y235" i="1"/>
  <c r="X235" i="1"/>
  <c r="AA235" i="1" s="1"/>
  <c r="Y234" i="1"/>
  <c r="X234" i="1"/>
  <c r="AA234" i="1" s="1"/>
  <c r="AA233" i="1"/>
  <c r="Y233" i="1"/>
  <c r="X233" i="1"/>
  <c r="AA232" i="1"/>
  <c r="Y232" i="1"/>
  <c r="X232" i="1"/>
  <c r="Y231" i="1"/>
  <c r="X231" i="1"/>
  <c r="AA231" i="1" s="1"/>
  <c r="Y230" i="1"/>
  <c r="X230" i="1"/>
  <c r="AA230" i="1" s="1"/>
  <c r="AA229" i="1"/>
  <c r="Y229" i="1"/>
  <c r="X229" i="1"/>
  <c r="AA228" i="1"/>
  <c r="Y228" i="1"/>
  <c r="X228" i="1"/>
  <c r="Y227" i="1"/>
  <c r="X227" i="1"/>
  <c r="AA227" i="1" s="1"/>
  <c r="Y226" i="1"/>
  <c r="X226" i="1"/>
  <c r="AA226" i="1" s="1"/>
  <c r="AA225" i="1"/>
  <c r="Y225" i="1"/>
  <c r="X225" i="1"/>
  <c r="AA224" i="1"/>
  <c r="Y224" i="1"/>
  <c r="X224" i="1"/>
  <c r="Y223" i="1"/>
  <c r="X223" i="1"/>
  <c r="AA223" i="1" s="1"/>
  <c r="Y222" i="1"/>
  <c r="X222" i="1"/>
  <c r="AA222" i="1" s="1"/>
  <c r="AA221" i="1"/>
  <c r="Y221" i="1"/>
  <c r="X221" i="1"/>
  <c r="AA220" i="1"/>
  <c r="Y220" i="1"/>
  <c r="X220" i="1"/>
  <c r="Y219" i="1"/>
  <c r="X219" i="1"/>
  <c r="AA219" i="1" s="1"/>
  <c r="Y218" i="1"/>
  <c r="X218" i="1"/>
  <c r="AA218" i="1" s="1"/>
  <c r="AA217" i="1"/>
  <c r="Y217" i="1"/>
  <c r="X217" i="1"/>
  <c r="AA216" i="1"/>
  <c r="Y216" i="1"/>
  <c r="X216" i="1"/>
  <c r="Y215" i="1"/>
  <c r="X215" i="1"/>
  <c r="AA215" i="1" s="1"/>
  <c r="Y214" i="1"/>
  <c r="X214" i="1"/>
  <c r="AA214" i="1" s="1"/>
  <c r="AA213" i="1"/>
  <c r="Y213" i="1"/>
  <c r="X213" i="1"/>
  <c r="AA212" i="1"/>
  <c r="Y212" i="1"/>
  <c r="X212" i="1"/>
  <c r="Y211" i="1"/>
  <c r="X211" i="1"/>
  <c r="AA211" i="1" s="1"/>
  <c r="Y210" i="1"/>
  <c r="X210" i="1"/>
  <c r="AA210" i="1" s="1"/>
  <c r="AA209" i="1"/>
  <c r="Y209" i="1"/>
  <c r="X209" i="1"/>
  <c r="AA208" i="1"/>
  <c r="Y208" i="1"/>
  <c r="X208" i="1"/>
  <c r="Y207" i="1"/>
  <c r="X207" i="1"/>
  <c r="AA207" i="1" s="1"/>
  <c r="Y206" i="1"/>
  <c r="X206" i="1"/>
  <c r="AA206" i="1" s="1"/>
  <c r="AA205" i="1"/>
  <c r="Y205" i="1"/>
  <c r="X205" i="1"/>
  <c r="AA204" i="1"/>
  <c r="Y204" i="1"/>
  <c r="X204" i="1"/>
  <c r="Y203" i="1"/>
  <c r="X203" i="1"/>
  <c r="AA203" i="1" s="1"/>
  <c r="Y202" i="1"/>
  <c r="X202" i="1"/>
  <c r="AA202" i="1" s="1"/>
  <c r="AA201" i="1"/>
  <c r="Y201" i="1"/>
  <c r="X201" i="1"/>
  <c r="AA200" i="1"/>
  <c r="Y200" i="1"/>
  <c r="X200" i="1"/>
  <c r="Y199" i="1"/>
  <c r="X199" i="1"/>
  <c r="AA199" i="1" s="1"/>
  <c r="Y198" i="1"/>
  <c r="X198" i="1"/>
  <c r="AA198" i="1" s="1"/>
  <c r="AA197" i="1"/>
  <c r="Y197" i="1"/>
  <c r="X197" i="1"/>
  <c r="AA196" i="1"/>
  <c r="Y196" i="1"/>
  <c r="X196" i="1"/>
  <c r="Y195" i="1"/>
  <c r="X195" i="1"/>
  <c r="AA195" i="1" s="1"/>
  <c r="Y194" i="1"/>
  <c r="X194" i="1"/>
  <c r="AA194" i="1" s="1"/>
  <c r="AA193" i="1"/>
  <c r="Y193" i="1"/>
  <c r="X193" i="1"/>
  <c r="AA192" i="1"/>
  <c r="Y192" i="1"/>
  <c r="X192" i="1"/>
  <c r="Y191" i="1"/>
  <c r="X191" i="1"/>
  <c r="AA191" i="1" s="1"/>
  <c r="Y190" i="1"/>
  <c r="X190" i="1"/>
  <c r="AA190" i="1" s="1"/>
  <c r="AA189" i="1"/>
  <c r="Y189" i="1"/>
  <c r="X189" i="1"/>
  <c r="AA188" i="1"/>
  <c r="Y188" i="1"/>
  <c r="X188" i="1"/>
  <c r="Y187" i="1"/>
  <c r="X187" i="1"/>
  <c r="AA187" i="1" s="1"/>
  <c r="Y186" i="1"/>
  <c r="X186" i="1"/>
  <c r="AA186" i="1" s="1"/>
  <c r="AA185" i="1"/>
  <c r="Y185" i="1"/>
  <c r="X185" i="1"/>
  <c r="AA184" i="1"/>
  <c r="Y184" i="1"/>
  <c r="X184" i="1"/>
  <c r="Y183" i="1"/>
  <c r="X183" i="1"/>
  <c r="AA183" i="1" s="1"/>
  <c r="Y182" i="1"/>
  <c r="X182" i="1"/>
  <c r="AA182" i="1" s="1"/>
  <c r="AA181" i="1"/>
  <c r="Y181" i="1"/>
  <c r="X181" i="1"/>
  <c r="AA180" i="1"/>
  <c r="Y180" i="1"/>
  <c r="X180" i="1"/>
  <c r="Y179" i="1"/>
  <c r="X179" i="1"/>
  <c r="AA179" i="1" s="1"/>
  <c r="Y178" i="1"/>
  <c r="X178" i="1"/>
  <c r="AA178" i="1" s="1"/>
  <c r="AA177" i="1"/>
  <c r="Y177" i="1"/>
  <c r="X177" i="1"/>
  <c r="AA176" i="1"/>
  <c r="Y176" i="1"/>
  <c r="X176" i="1"/>
  <c r="Y175" i="1"/>
  <c r="X175" i="1"/>
  <c r="AA175" i="1" s="1"/>
  <c r="Y174" i="1"/>
  <c r="X174" i="1"/>
  <c r="AA174" i="1" s="1"/>
  <c r="AA173" i="1"/>
  <c r="Y173" i="1"/>
  <c r="X173" i="1"/>
  <c r="AA172" i="1"/>
  <c r="Y172" i="1"/>
  <c r="X172" i="1"/>
  <c r="Y171" i="1"/>
  <c r="X171" i="1"/>
  <c r="AA171" i="1" s="1"/>
  <c r="Y170" i="1"/>
  <c r="X170" i="1"/>
  <c r="AA170" i="1" s="1"/>
  <c r="AA169" i="1"/>
  <c r="Y169" i="1"/>
  <c r="X169" i="1"/>
  <c r="AA168" i="1"/>
  <c r="Y168" i="1"/>
  <c r="X168" i="1"/>
  <c r="Y167" i="1"/>
  <c r="X167" i="1"/>
  <c r="AA167" i="1" s="1"/>
  <c r="Y166" i="1"/>
  <c r="X166" i="1"/>
  <c r="AA166" i="1" s="1"/>
  <c r="AA165" i="1"/>
  <c r="Y165" i="1"/>
  <c r="X165" i="1"/>
  <c r="AA164" i="1"/>
  <c r="Y164" i="1"/>
  <c r="X164" i="1"/>
  <c r="Y163" i="1"/>
  <c r="X163" i="1"/>
  <c r="AA163" i="1" s="1"/>
  <c r="Y162" i="1"/>
  <c r="X162" i="1"/>
  <c r="AA162" i="1" s="1"/>
  <c r="AA161" i="1"/>
  <c r="Y161" i="1"/>
  <c r="X161" i="1"/>
  <c r="AA160" i="1"/>
  <c r="Y160" i="1"/>
  <c r="X160" i="1"/>
  <c r="Y159" i="1"/>
  <c r="X159" i="1"/>
  <c r="AA159" i="1" s="1"/>
  <c r="Y158" i="1"/>
  <c r="X158" i="1"/>
  <c r="AA158" i="1" s="1"/>
  <c r="AA157" i="1"/>
  <c r="Y157" i="1"/>
  <c r="X157" i="1"/>
  <c r="AA156" i="1"/>
  <c r="Y156" i="1"/>
  <c r="X156" i="1"/>
  <c r="Y155" i="1"/>
  <c r="X155" i="1"/>
  <c r="AA155" i="1" s="1"/>
  <c r="Y154" i="1"/>
  <c r="X154" i="1"/>
  <c r="AA154" i="1" s="1"/>
  <c r="AA153" i="1"/>
  <c r="Y153" i="1"/>
  <c r="X153" i="1"/>
  <c r="AA152" i="1"/>
  <c r="Y152" i="1"/>
  <c r="X152" i="1"/>
  <c r="Y151" i="1"/>
  <c r="X151" i="1"/>
  <c r="AA151" i="1" s="1"/>
  <c r="Y150" i="1"/>
  <c r="X150" i="1"/>
  <c r="AA150" i="1" s="1"/>
  <c r="AA149" i="1"/>
  <c r="Y149" i="1"/>
  <c r="X149" i="1"/>
  <c r="AA148" i="1"/>
  <c r="Y148" i="1"/>
  <c r="X148" i="1"/>
  <c r="Y147" i="1"/>
  <c r="X147" i="1"/>
  <c r="AA147" i="1" s="1"/>
  <c r="Y146" i="1"/>
  <c r="X146" i="1"/>
  <c r="AA146" i="1" s="1"/>
  <c r="AA145" i="1"/>
  <c r="Y145" i="1"/>
  <c r="X145" i="1"/>
  <c r="AA144" i="1"/>
  <c r="Y144" i="1"/>
  <c r="X144" i="1"/>
  <c r="Y143" i="1"/>
  <c r="X143" i="1"/>
  <c r="AA143" i="1" s="1"/>
  <c r="Y142" i="1"/>
  <c r="X142" i="1"/>
  <c r="AA142" i="1" s="1"/>
  <c r="AA141" i="1"/>
  <c r="Y141" i="1"/>
  <c r="X141" i="1"/>
  <c r="AA140" i="1"/>
  <c r="Y140" i="1"/>
  <c r="X140" i="1"/>
  <c r="Y139" i="1"/>
  <c r="X139" i="1"/>
  <c r="AA139" i="1" s="1"/>
  <c r="Y138" i="1"/>
  <c r="X138" i="1"/>
  <c r="AA138" i="1" s="1"/>
  <c r="AA137" i="1"/>
  <c r="Y137" i="1"/>
  <c r="X137" i="1"/>
  <c r="AA136" i="1"/>
  <c r="Y136" i="1"/>
  <c r="X136" i="1"/>
  <c r="Y135" i="1"/>
  <c r="X135" i="1"/>
  <c r="AA135" i="1" s="1"/>
  <c r="Y134" i="1"/>
  <c r="X134" i="1"/>
  <c r="AA134" i="1" s="1"/>
  <c r="AA133" i="1"/>
  <c r="Y133" i="1"/>
  <c r="X133" i="1"/>
  <c r="AA132" i="1"/>
  <c r="Y132" i="1"/>
  <c r="X132" i="1"/>
  <c r="Y131" i="1"/>
  <c r="X131" i="1"/>
  <c r="AA131" i="1" s="1"/>
  <c r="Y130" i="1"/>
  <c r="X130" i="1"/>
  <c r="AA130" i="1" s="1"/>
  <c r="AA129" i="1"/>
  <c r="Y129" i="1"/>
  <c r="X129" i="1"/>
  <c r="AA128" i="1"/>
  <c r="Y128" i="1"/>
  <c r="X128" i="1"/>
  <c r="Y127" i="1"/>
  <c r="X127" i="1"/>
  <c r="AA127" i="1" s="1"/>
  <c r="Y126" i="1"/>
  <c r="X126" i="1"/>
  <c r="AA126" i="1" s="1"/>
  <c r="AA125" i="1"/>
  <c r="Y125" i="1"/>
  <c r="X125" i="1"/>
  <c r="AA124" i="1"/>
  <c r="Y124" i="1"/>
  <c r="X124" i="1"/>
  <c r="Y123" i="1"/>
  <c r="X123" i="1"/>
  <c r="AA123" i="1" s="1"/>
  <c r="Y122" i="1"/>
  <c r="X122" i="1"/>
  <c r="AA122" i="1" s="1"/>
  <c r="AA121" i="1"/>
  <c r="Y121" i="1"/>
  <c r="X121" i="1"/>
  <c r="AA120" i="1"/>
  <c r="Y120" i="1"/>
  <c r="X120" i="1"/>
  <c r="Y119" i="1"/>
  <c r="X119" i="1"/>
  <c r="AA119" i="1" s="1"/>
  <c r="Y118" i="1"/>
  <c r="X118" i="1"/>
  <c r="AA118" i="1" s="1"/>
  <c r="AA117" i="1"/>
  <c r="Y117" i="1"/>
  <c r="X117" i="1"/>
  <c r="AA116" i="1"/>
  <c r="Y116" i="1"/>
  <c r="X116" i="1"/>
  <c r="Y115" i="1"/>
  <c r="X115" i="1"/>
  <c r="AA115" i="1" s="1"/>
  <c r="Y114" i="1"/>
  <c r="X114" i="1"/>
  <c r="AA114" i="1" s="1"/>
  <c r="AA113" i="1"/>
  <c r="Y113" i="1"/>
  <c r="X113" i="1"/>
  <c r="AA112" i="1"/>
  <c r="Y112" i="1"/>
  <c r="X112" i="1"/>
  <c r="Y111" i="1"/>
  <c r="X111" i="1"/>
  <c r="AA111" i="1" s="1"/>
  <c r="Y110" i="1"/>
  <c r="X110" i="1"/>
  <c r="AA110" i="1" s="1"/>
  <c r="AA109" i="1"/>
  <c r="Y109" i="1"/>
  <c r="X109" i="1"/>
  <c r="AA108" i="1"/>
  <c r="Y108" i="1"/>
  <c r="X108" i="1"/>
  <c r="Y107" i="1"/>
  <c r="X107" i="1"/>
  <c r="AA107" i="1" s="1"/>
  <c r="Y106" i="1"/>
  <c r="X106" i="1"/>
  <c r="AA106" i="1" s="1"/>
  <c r="AA105" i="1"/>
  <c r="Y105" i="1"/>
  <c r="X105" i="1"/>
  <c r="AA104" i="1"/>
  <c r="Y104" i="1"/>
  <c r="X104" i="1"/>
  <c r="Y103" i="1"/>
  <c r="X103" i="1"/>
  <c r="AA103" i="1" s="1"/>
  <c r="Y102" i="1"/>
  <c r="X102" i="1"/>
  <c r="AA102" i="1" s="1"/>
  <c r="AA101" i="1"/>
  <c r="Y101" i="1"/>
  <c r="X101" i="1"/>
  <c r="AA100" i="1"/>
  <c r="Y100" i="1"/>
  <c r="X100" i="1"/>
  <c r="Y99" i="1"/>
  <c r="X99" i="1"/>
  <c r="AA99" i="1" s="1"/>
  <c r="Y98" i="1"/>
  <c r="X98" i="1"/>
  <c r="AA98" i="1" s="1"/>
  <c r="AA97" i="1"/>
  <c r="Y97" i="1"/>
  <c r="X97" i="1"/>
  <c r="AA96" i="1"/>
  <c r="Y96" i="1"/>
  <c r="X96" i="1"/>
  <c r="Y95" i="1"/>
  <c r="X95" i="1"/>
  <c r="AA95" i="1" s="1"/>
  <c r="Y94" i="1"/>
  <c r="X94" i="1"/>
  <c r="AA94" i="1" s="1"/>
  <c r="AA93" i="1"/>
  <c r="Y93" i="1"/>
  <c r="X93" i="1"/>
  <c r="AA92" i="1"/>
  <c r="Y92" i="1"/>
  <c r="X92" i="1"/>
  <c r="Y91" i="1"/>
  <c r="X91" i="1"/>
  <c r="AA91" i="1" s="1"/>
  <c r="Y90" i="1"/>
  <c r="X90" i="1"/>
  <c r="AA90" i="1" s="1"/>
  <c r="AA89" i="1"/>
  <c r="Y89" i="1"/>
  <c r="X89" i="1"/>
  <c r="AA88" i="1"/>
  <c r="Y88" i="1"/>
  <c r="X88" i="1"/>
  <c r="Y87" i="1"/>
  <c r="X87" i="1"/>
  <c r="AA87" i="1" s="1"/>
  <c r="Y86" i="1"/>
  <c r="X86" i="1"/>
  <c r="AA86" i="1" s="1"/>
  <c r="AA85" i="1"/>
  <c r="Y85" i="1"/>
  <c r="X85" i="1"/>
  <c r="AA84" i="1"/>
  <c r="Y84" i="1"/>
  <c r="X84" i="1"/>
  <c r="Y83" i="1"/>
  <c r="X83" i="1"/>
  <c r="AA83" i="1" s="1"/>
  <c r="Y82" i="1"/>
  <c r="X82" i="1"/>
  <c r="AA82" i="1" s="1"/>
  <c r="AA81" i="1"/>
  <c r="Y81" i="1"/>
  <c r="X81" i="1"/>
  <c r="AA80" i="1"/>
  <c r="Y80" i="1"/>
  <c r="X80" i="1"/>
  <c r="Y79" i="1"/>
  <c r="X79" i="1"/>
  <c r="AA79" i="1" s="1"/>
  <c r="Y78" i="1"/>
  <c r="X78" i="1"/>
  <c r="AA78" i="1" s="1"/>
  <c r="AA77" i="1"/>
  <c r="Y77" i="1"/>
  <c r="X77" i="1"/>
  <c r="AA76" i="1"/>
  <c r="Y76" i="1"/>
  <c r="X76" i="1"/>
  <c r="Y75" i="1"/>
  <c r="X75" i="1"/>
  <c r="AA75" i="1" s="1"/>
  <c r="Y74" i="1"/>
  <c r="X74" i="1"/>
  <c r="AA74" i="1" s="1"/>
  <c r="AA73" i="1"/>
  <c r="Y73" i="1"/>
  <c r="X73" i="1"/>
  <c r="AA72" i="1"/>
  <c r="Y72" i="1"/>
  <c r="X72" i="1"/>
  <c r="Y71" i="1"/>
  <c r="X71" i="1"/>
  <c r="AA71" i="1" s="1"/>
  <c r="Y70" i="1"/>
  <c r="X70" i="1"/>
  <c r="AA70" i="1" s="1"/>
  <c r="AA69" i="1"/>
  <c r="Y69" i="1"/>
  <c r="X69" i="1"/>
  <c r="AA68" i="1"/>
  <c r="Y68" i="1"/>
  <c r="X68" i="1"/>
  <c r="Y67" i="1"/>
  <c r="X67" i="1"/>
  <c r="AA67" i="1" s="1"/>
  <c r="Y66" i="1"/>
  <c r="X66" i="1"/>
  <c r="AA66" i="1" s="1"/>
  <c r="AA65" i="1"/>
  <c r="Y65" i="1"/>
  <c r="X65" i="1"/>
  <c r="AA64" i="1"/>
  <c r="Y64" i="1"/>
  <c r="X64" i="1"/>
  <c r="Y63" i="1"/>
  <c r="X63" i="1"/>
  <c r="AA63" i="1" s="1"/>
  <c r="Y62" i="1"/>
  <c r="X62" i="1"/>
  <c r="AA62" i="1" s="1"/>
  <c r="AA61" i="1"/>
  <c r="Y61" i="1"/>
  <c r="X61" i="1"/>
  <c r="AA60" i="1"/>
  <c r="Y60" i="1"/>
  <c r="X60" i="1"/>
  <c r="Y59" i="1"/>
  <c r="X59" i="1"/>
  <c r="AA59" i="1" s="1"/>
  <c r="Y58" i="1"/>
  <c r="X58" i="1"/>
  <c r="AA58" i="1" s="1"/>
  <c r="AA57" i="1"/>
  <c r="Y57" i="1"/>
  <c r="X57" i="1"/>
  <c r="AA56" i="1"/>
  <c r="Y56" i="1"/>
  <c r="X56" i="1"/>
  <c r="Y55" i="1"/>
  <c r="X55" i="1"/>
  <c r="AA55" i="1" s="1"/>
  <c r="Y54" i="1"/>
  <c r="X54" i="1"/>
  <c r="AA54" i="1" s="1"/>
  <c r="AA53" i="1"/>
  <c r="Y53" i="1"/>
  <c r="X53" i="1"/>
  <c r="AA52" i="1"/>
  <c r="Y52" i="1"/>
  <c r="X52" i="1"/>
  <c r="Y51" i="1"/>
  <c r="X51" i="1"/>
  <c r="AA51" i="1" s="1"/>
  <c r="Y50" i="1"/>
  <c r="X50" i="1"/>
  <c r="AA50" i="1" s="1"/>
  <c r="AA49" i="1"/>
  <c r="Y49" i="1"/>
  <c r="X49" i="1"/>
  <c r="AA48" i="1"/>
  <c r="Y48" i="1"/>
  <c r="X48" i="1"/>
  <c r="Y47" i="1"/>
  <c r="X47" i="1"/>
  <c r="AA47" i="1" s="1"/>
  <c r="Y46" i="1"/>
  <c r="X46" i="1"/>
  <c r="AA46" i="1" s="1"/>
  <c r="AA45" i="1"/>
  <c r="Y45" i="1"/>
  <c r="X45" i="1"/>
  <c r="AA44" i="1"/>
  <c r="Y44" i="1"/>
  <c r="X44" i="1"/>
  <c r="Y43" i="1"/>
  <c r="X43" i="1"/>
  <c r="AA43" i="1" s="1"/>
  <c r="Y42" i="1"/>
  <c r="X42" i="1"/>
  <c r="AA42" i="1" s="1"/>
  <c r="AA41" i="1"/>
  <c r="Y41" i="1"/>
  <c r="X41" i="1"/>
  <c r="AA40" i="1"/>
  <c r="Y40" i="1"/>
  <c r="X40" i="1"/>
  <c r="Y39" i="1"/>
  <c r="X39" i="1"/>
  <c r="AA39" i="1" s="1"/>
  <c r="Y38" i="1"/>
  <c r="X38" i="1"/>
  <c r="AA38" i="1" s="1"/>
  <c r="AA37" i="1"/>
  <c r="Y37" i="1"/>
  <c r="X37" i="1"/>
  <c r="AA36" i="1"/>
  <c r="Y36" i="1"/>
  <c r="X36" i="1"/>
  <c r="Y35" i="1"/>
  <c r="X35" i="1"/>
  <c r="AA35" i="1" s="1"/>
  <c r="Y34" i="1"/>
  <c r="X34" i="1"/>
  <c r="AA34" i="1" s="1"/>
  <c r="AA33" i="1"/>
  <c r="Y33" i="1"/>
  <c r="X33" i="1"/>
  <c r="AA32" i="1"/>
  <c r="Y32" i="1"/>
  <c r="X32" i="1"/>
  <c r="Y31" i="1"/>
  <c r="X31" i="1"/>
  <c r="AA31" i="1" s="1"/>
  <c r="Y30" i="1"/>
  <c r="X30" i="1"/>
  <c r="AA30" i="1" s="1"/>
  <c r="AA29" i="1"/>
  <c r="Y29" i="1"/>
  <c r="X29" i="1"/>
  <c r="AA28" i="1"/>
  <c r="Y28" i="1"/>
  <c r="X28" i="1"/>
  <c r="Y27" i="1"/>
  <c r="X27" i="1"/>
  <c r="AA27" i="1" s="1"/>
  <c r="Y26" i="1"/>
  <c r="X26" i="1"/>
  <c r="AA26" i="1" s="1"/>
  <c r="AA25" i="1"/>
  <c r="Y25" i="1"/>
  <c r="X25" i="1"/>
  <c r="AA24" i="1"/>
  <c r="Y24" i="1"/>
  <c r="X24" i="1"/>
  <c r="Y23" i="1"/>
  <c r="X23" i="1"/>
  <c r="AA23" i="1" s="1"/>
  <c r="Y22" i="1"/>
  <c r="X22" i="1"/>
  <c r="AA22" i="1" s="1"/>
  <c r="AA21" i="1"/>
  <c r="Y21" i="1"/>
  <c r="X21" i="1"/>
  <c r="AA20" i="1"/>
  <c r="Y20" i="1"/>
  <c r="X20" i="1"/>
  <c r="Y19" i="1"/>
  <c r="X19" i="1"/>
  <c r="AA19" i="1" s="1"/>
  <c r="Y18" i="1"/>
  <c r="X18" i="1"/>
  <c r="AA18" i="1" s="1"/>
  <c r="AA17" i="1"/>
  <c r="Y17" i="1"/>
  <c r="X17" i="1"/>
  <c r="AA16" i="1"/>
  <c r="Y16" i="1"/>
  <c r="X16" i="1"/>
  <c r="Y15" i="1"/>
  <c r="X15" i="1"/>
  <c r="AA15" i="1" s="1"/>
  <c r="Y14" i="1"/>
  <c r="X14" i="1"/>
  <c r="AA14" i="1" s="1"/>
  <c r="AA13" i="1"/>
  <c r="Y13" i="1"/>
  <c r="X13" i="1"/>
  <c r="AA12" i="1"/>
  <c r="Y12" i="1"/>
  <c r="X12" i="1"/>
  <c r="Y11" i="1"/>
  <c r="X11" i="1"/>
  <c r="AA11" i="1" s="1"/>
  <c r="Y10" i="1"/>
  <c r="X10" i="1"/>
  <c r="AA10" i="1" s="1"/>
  <c r="AA2013" i="1" l="1"/>
  <c r="X1751" i="1"/>
  <c r="AA1751" i="1" s="1"/>
  <c r="AA2027" i="1"/>
  <c r="X1749" i="1"/>
  <c r="AA1749" i="1" s="1"/>
  <c r="AA2074" i="1"/>
  <c r="X1755" i="1"/>
  <c r="AA1755" i="1" s="1"/>
  <c r="AA1752" i="1"/>
</calcChain>
</file>

<file path=xl/sharedStrings.xml><?xml version="1.0" encoding="utf-8"?>
<sst xmlns="http://schemas.openxmlformats.org/spreadsheetml/2006/main" count="19414" uniqueCount="7441">
  <si>
    <t>AĞUSTOS 2022 FİYAT LİSTESİ</t>
  </si>
  <si>
    <t>Sicame Code</t>
  </si>
  <si>
    <t xml:space="preserve">GTİP </t>
  </si>
  <si>
    <t>Ürün Barkod</t>
  </si>
  <si>
    <t>Ürün Kodu</t>
  </si>
  <si>
    <t>Ürün Açıklaması</t>
  </si>
  <si>
    <t>Ürün Açıklaması - İngilizce</t>
  </si>
  <si>
    <t>Ambalaj Miktarı</t>
  </si>
  <si>
    <t>Ambalaj Ağırlığı</t>
  </si>
  <si>
    <t>Koli Miktarı</t>
  </si>
  <si>
    <t>2022 Fiyatı - Döviz</t>
  </si>
  <si>
    <t>2022 Fiyatı - TL</t>
  </si>
  <si>
    <t>853690100000</t>
  </si>
  <si>
    <t>8680734705123</t>
  </si>
  <si>
    <t>E 01005</t>
  </si>
  <si>
    <t>SKP-EKKO KABLO PABUCU 10mm2 M5</t>
  </si>
  <si>
    <t>10 mm² Ekko Type Cable Lug M5</t>
  </si>
  <si>
    <t>Adet</t>
  </si>
  <si>
    <t>kg</t>
  </si>
  <si>
    <t>-</t>
  </si>
  <si>
    <t>TL</t>
  </si>
  <si>
    <t>8680734705130</t>
  </si>
  <si>
    <t>E 01606</t>
  </si>
  <si>
    <t>SKP-EKKO KABLO PABUCU 16mm2 M6</t>
  </si>
  <si>
    <t>16 mm² Ekko Type Cable Lug M6</t>
  </si>
  <si>
    <t>8680734705147</t>
  </si>
  <si>
    <t>E 02508</t>
  </si>
  <si>
    <t>SKP-EKKO KABLO PABUCU 25mm2 M8</t>
  </si>
  <si>
    <t>25 mm² EkkoType Cable Lug M8</t>
  </si>
  <si>
    <t>8680734705161</t>
  </si>
  <si>
    <t>E 03508</t>
  </si>
  <si>
    <t>SKP-EKKO KABLO PABUCU 35mm2 M8</t>
  </si>
  <si>
    <t>35 mm² EkkoType Cable Lug M8</t>
  </si>
  <si>
    <t>8680734705185</t>
  </si>
  <si>
    <t>E 05010</t>
  </si>
  <si>
    <t>SKP-EKKO KABLO PABUCU 50mm2 M10</t>
  </si>
  <si>
    <t>50 mm² EkkoType Cable Lug M10</t>
  </si>
  <si>
    <t>8680734705208</t>
  </si>
  <si>
    <t>E 07010</t>
  </si>
  <si>
    <t>SKP-EKKO KABLO PABUCU 70mm2 M10</t>
  </si>
  <si>
    <t>70 mm² Ekko Type Cable Lug M10</t>
  </si>
  <si>
    <t>8680734705222</t>
  </si>
  <si>
    <t>E 09510</t>
  </si>
  <si>
    <t>SKP-EKKO KABLO PABUCU 95mm2 M10</t>
  </si>
  <si>
    <t>95 mm² Ekko Type Cable Lug M10</t>
  </si>
  <si>
    <t>8680734705246</t>
  </si>
  <si>
    <t>E 12012</t>
  </si>
  <si>
    <t>SKP-EKKO KABLO PABUCU 120mm2 M12</t>
  </si>
  <si>
    <t>120 mm² Ekko Type Cable Lug M12</t>
  </si>
  <si>
    <t>8680734705253</t>
  </si>
  <si>
    <t>E 15012</t>
  </si>
  <si>
    <t>SKP-EKKO KABLO PABUCU 150mm2 M12</t>
  </si>
  <si>
    <t>150 mm² Ekko Type Cable Lug M12</t>
  </si>
  <si>
    <t>8680734705260</t>
  </si>
  <si>
    <t>E 18516</t>
  </si>
  <si>
    <t>SKP-EKKO KABLO PABUCU 185mm2 M16</t>
  </si>
  <si>
    <t>185 mm² Ekko Type Cable Lug M16</t>
  </si>
  <si>
    <t>8680734705307</t>
  </si>
  <si>
    <t>E 24016</t>
  </si>
  <si>
    <t>SKP-EKKO KABLO PABUCU 240mm2 M16</t>
  </si>
  <si>
    <t>240 mm² Ekko Type Cable Lug M16</t>
  </si>
  <si>
    <t>8680734708469</t>
  </si>
  <si>
    <t>ST 01005</t>
  </si>
  <si>
    <t>SKP KABLO PABUCU 10mm2 M5</t>
  </si>
  <si>
    <t>10 mm² Standard Type Cable Lug M5</t>
  </si>
  <si>
    <t>8680734708483</t>
  </si>
  <si>
    <t>ST 01006</t>
  </si>
  <si>
    <t>SKP KABLO PABUCU 10mm2 M6</t>
  </si>
  <si>
    <t>10 mm² Standard Type Cable Lug M6</t>
  </si>
  <si>
    <t>8680734708490</t>
  </si>
  <si>
    <t>ST 01008</t>
  </si>
  <si>
    <t>SKP KABLO PABUCU 10mm2 M8</t>
  </si>
  <si>
    <t>10 mm² Standard Type Cable Lug M8</t>
  </si>
  <si>
    <t>8680734708513</t>
  </si>
  <si>
    <t>ST 01605</t>
  </si>
  <si>
    <t>SKP KABLO PABUCU 16mm2 M5</t>
  </si>
  <si>
    <t>16 mm² Standard Type Cable Lug M5</t>
  </si>
  <si>
    <t>8680734708520</t>
  </si>
  <si>
    <t>ST 01606</t>
  </si>
  <si>
    <t>SKP KABLO PABUCU 16mm2 M6</t>
  </si>
  <si>
    <t>16 mm² Standard Type Cable Lug M6</t>
  </si>
  <si>
    <t>8680734708544</t>
  </si>
  <si>
    <t>ST 01608</t>
  </si>
  <si>
    <t>SKP KABLO PABUCU 16mm2 M8</t>
  </si>
  <si>
    <t>16 mm² Standard Type Cable Lug M8</t>
  </si>
  <si>
    <t>8680734708551</t>
  </si>
  <si>
    <t>ST 01610</t>
  </si>
  <si>
    <t>SKP KABLO PABUCU 16mm2 M10</t>
  </si>
  <si>
    <t>16 mm² Standard Type Cable Lug M10</t>
  </si>
  <si>
    <t>8680734708582</t>
  </si>
  <si>
    <t>ST 02506</t>
  </si>
  <si>
    <t>SKP KABLO PABUCU 25mm2 M6</t>
  </si>
  <si>
    <t>25 mm² Standard Type Cable Lug M6</t>
  </si>
  <si>
    <t>8680734708599</t>
  </si>
  <si>
    <t>ST 02508</t>
  </si>
  <si>
    <t>SKP KABLO PABUCU 25mm2 M8</t>
  </si>
  <si>
    <t>25 mm² Standard Type Cable Lug M8</t>
  </si>
  <si>
    <t>8680734708612</t>
  </si>
  <si>
    <t>ST 02510</t>
  </si>
  <si>
    <t>SKP KABLO PABUCU 25mm2 M10</t>
  </si>
  <si>
    <t>25 mm² Standard Type Cable Lug M10</t>
  </si>
  <si>
    <t>8680734708629</t>
  </si>
  <si>
    <t>ST 02512</t>
  </si>
  <si>
    <t>SKP KABLO PABUCU 25mm2 M12</t>
  </si>
  <si>
    <t>25 mm² Standard Type Cable Lug M12</t>
  </si>
  <si>
    <t>8680734708636</t>
  </si>
  <si>
    <t>ST 03506</t>
  </si>
  <si>
    <t>SKP KABLO PABUCU 35mm2 M6</t>
  </si>
  <si>
    <t>35 mm² Standard Type Cable Lug M6</t>
  </si>
  <si>
    <t>8680734708643</t>
  </si>
  <si>
    <t>ST 03508</t>
  </si>
  <si>
    <t>SKP KABLO PABUCU 35mm2 M8</t>
  </si>
  <si>
    <t>35 mm² Standard Type Cable Lug M8</t>
  </si>
  <si>
    <t>8680734708667</t>
  </si>
  <si>
    <t>ST 03510</t>
  </si>
  <si>
    <t>SKP KABLO PABUCU 35mm2 M10</t>
  </si>
  <si>
    <t>35 mm² Standard Type Cable Lug M10</t>
  </si>
  <si>
    <t>8680734708674</t>
  </si>
  <si>
    <t>ST 03512</t>
  </si>
  <si>
    <t>SKP KABLO PABUCU 35mm2 M12</t>
  </si>
  <si>
    <t>35 mm² Standard Type Cable Lug M12</t>
  </si>
  <si>
    <t>8680734708681</t>
  </si>
  <si>
    <t>ST 05006</t>
  </si>
  <si>
    <t>SKP KABLO PABUCU 50mm2 M6</t>
  </si>
  <si>
    <t>50 mm² Standard Type Cable Lug M6</t>
  </si>
  <si>
    <t>8680734708698</t>
  </si>
  <si>
    <t>ST 05008</t>
  </si>
  <si>
    <t>SKP KABLO PABUCU 50mm2 M8</t>
  </si>
  <si>
    <t>50 mm² Standard Type Cable Lug M8</t>
  </si>
  <si>
    <t>8680734708704</t>
  </si>
  <si>
    <t>ST 05010</t>
  </si>
  <si>
    <t>SKP KABLO PABUCU 50mm2 M10</t>
  </si>
  <si>
    <t>50 mm² Standard Type Cable Lug M10</t>
  </si>
  <si>
    <t>8680734708711</t>
  </si>
  <si>
    <t>ST 05012</t>
  </si>
  <si>
    <t>SKP KABLO PABUCU 50mm2 M12</t>
  </si>
  <si>
    <t>50 mm² Standard Type Cable Lug M12</t>
  </si>
  <si>
    <t>8680734708742</t>
  </si>
  <si>
    <t>ST 05014</t>
  </si>
  <si>
    <t>SKP KABLO PABUCU 50mm2 M14</t>
  </si>
  <si>
    <t>50 mm² Standard Type Cable Lug M14</t>
  </si>
  <si>
    <t>8680734708773</t>
  </si>
  <si>
    <t>ST 07008</t>
  </si>
  <si>
    <t>SKP KABLO PABUCU 70mm2 M8</t>
  </si>
  <si>
    <t>70 mm² Standard Type Cable Lug M8</t>
  </si>
  <si>
    <t>8680734708780</t>
  </si>
  <si>
    <t>ST 07010</t>
  </si>
  <si>
    <t>SKP KABLO PABUCU 70mm2 M10</t>
  </si>
  <si>
    <t>70 mm² Standard Type Cable Lug M10</t>
  </si>
  <si>
    <t>8680734708803</t>
  </si>
  <si>
    <t>ST 07012</t>
  </si>
  <si>
    <t>SKP KABLO PABUCU 70mm2 M12</t>
  </si>
  <si>
    <t>70 mm² Standard Type Cable Lug M12</t>
  </si>
  <si>
    <t>8680734708834</t>
  </si>
  <si>
    <t>ST 07014</t>
  </si>
  <si>
    <t>SKP KABLO PABUCU 70mm2 M14</t>
  </si>
  <si>
    <t>70 mm² Standard Type Cable Lug M14</t>
  </si>
  <si>
    <t>8680734708841</t>
  </si>
  <si>
    <t>ST 07016</t>
  </si>
  <si>
    <t>SKP KABLO PABUCU 70mm2 M16</t>
  </si>
  <si>
    <t>70 mm² Standard Type Cable Lug M16</t>
  </si>
  <si>
    <t>8680734708858</t>
  </si>
  <si>
    <t>ST 09508</t>
  </si>
  <si>
    <t>SKP KABLO PABUCU 95mm2 M8</t>
  </si>
  <si>
    <t>95 mm² Standard Type Cable Lug M8</t>
  </si>
  <si>
    <t>8680734708865</t>
  </si>
  <si>
    <t>ST 09510</t>
  </si>
  <si>
    <t>SKP KABLO PABUCU 95mm2 M10</t>
  </si>
  <si>
    <t>95 mm² Standard Type Cable Lug M10</t>
  </si>
  <si>
    <t>8680734708872</t>
  </si>
  <si>
    <t>ST 09512</t>
  </si>
  <si>
    <t>SKP KABLO PABUCU 95mm2 M12</t>
  </si>
  <si>
    <t>95 mm² Standard Type Cable Lug M12</t>
  </si>
  <si>
    <t>8680734708902</t>
  </si>
  <si>
    <t>ST 09514</t>
  </si>
  <si>
    <t>SKP KABLO PABUCU 95mm2 M14</t>
  </si>
  <si>
    <t>95 mm² Standard Type Cable Lug M14</t>
  </si>
  <si>
    <t>8680734708919</t>
  </si>
  <si>
    <t>ST 09516</t>
  </si>
  <si>
    <t>SKP KABLO PABUCU 95mm2 M16</t>
  </si>
  <si>
    <t>95 mm² Standard Type Cable Lug M16</t>
  </si>
  <si>
    <t>8680734708957</t>
  </si>
  <si>
    <t>ST 12010</t>
  </si>
  <si>
    <t>SKP KABLO PABUCU 120mm2 M10</t>
  </si>
  <si>
    <t>120 mm² Standard Type Cable Lug M10</t>
  </si>
  <si>
    <t>8680734708964</t>
  </si>
  <si>
    <t>ST 12012</t>
  </si>
  <si>
    <t>SKP KABLO PABUCU 120mm2 M12</t>
  </si>
  <si>
    <t>120 mm² Standard Type Cable Lug M12</t>
  </si>
  <si>
    <t>8680734708995</t>
  </si>
  <si>
    <t>ST 12014</t>
  </si>
  <si>
    <t>SKP KABLO PABUCU 120mm2 M14</t>
  </si>
  <si>
    <t>120 mm² Standard Type Cable Lug M14</t>
  </si>
  <si>
    <t>8680734709008</t>
  </si>
  <si>
    <t>ST 12016</t>
  </si>
  <si>
    <t>SKP KABLO PABUCU 120mm2 M16</t>
  </si>
  <si>
    <t>120 mm² Standard Type Cable Lug M16</t>
  </si>
  <si>
    <t>8680734709015</t>
  </si>
  <si>
    <t>ST 12020</t>
  </si>
  <si>
    <t>SKP KABLO PABUCU 120mm2 M20</t>
  </si>
  <si>
    <t>120 mm² Standard Type Cable Lug M20</t>
  </si>
  <si>
    <t>8680734709046</t>
  </si>
  <si>
    <t>ST 15010</t>
  </si>
  <si>
    <t>SKP KABLO PABUCU 150mm2 M10</t>
  </si>
  <si>
    <t>150 mm² Standard Type Cable Lug M10</t>
  </si>
  <si>
    <t>8680734709053</t>
  </si>
  <si>
    <t>ST 15012</t>
  </si>
  <si>
    <t>SKP KABLO PABUCU 150mm2 M12</t>
  </si>
  <si>
    <t>150 mm² Standard Type Cable Lug M12</t>
  </si>
  <si>
    <t>8680734709077</t>
  </si>
  <si>
    <t>ST 15014</t>
  </si>
  <si>
    <t>SKP KABLO PABUCU 150mm2 M14</t>
  </si>
  <si>
    <t>150 mm² Standard Type Cable Lug M14</t>
  </si>
  <si>
    <t>8680734709084</t>
  </si>
  <si>
    <t>ST 15016</t>
  </si>
  <si>
    <t>SKP KABLO PABUCU 150mm2 M16</t>
  </si>
  <si>
    <t>150 mm² Standard Type Cable Lug M16</t>
  </si>
  <si>
    <t>8680734709114</t>
  </si>
  <si>
    <t>ST 18510</t>
  </si>
  <si>
    <t>SKP KABLO PABUCU 185mm2 M10</t>
  </si>
  <si>
    <t>185 mm² Standard Type Cable Lug M10</t>
  </si>
  <si>
    <t>8680734709121</t>
  </si>
  <si>
    <t>ST 18512</t>
  </si>
  <si>
    <t>SKP KABLO PABUCU 185mm2 M12</t>
  </si>
  <si>
    <t>185 mm² Standard Type Cable Lug M12</t>
  </si>
  <si>
    <t>8680734709138</t>
  </si>
  <si>
    <t>ST 18514</t>
  </si>
  <si>
    <t>SKP KABLO PABUCU 185mm2 M14</t>
  </si>
  <si>
    <t>185 mm² Standard Type Cable Lug M14</t>
  </si>
  <si>
    <t>8680734709145</t>
  </si>
  <si>
    <t>ST 18516</t>
  </si>
  <si>
    <t>SKP KABLO PABUCU 185mm2 M16</t>
  </si>
  <si>
    <t>185 mm² Standard Type Cable Lug M16</t>
  </si>
  <si>
    <t>8680734709183</t>
  </si>
  <si>
    <t>ST 24010</t>
  </si>
  <si>
    <t>SKP KABLO PABUCU 240mm2  M 10</t>
  </si>
  <si>
    <t>240 mm² Standard Type Cable Lug M10</t>
  </si>
  <si>
    <t>8680734709190</t>
  </si>
  <si>
    <t>ST 24012</t>
  </si>
  <si>
    <t>SKP KABLO PABUCU 240mm2 M12</t>
  </si>
  <si>
    <t>240 mm² Standard Type Cable Lug M12</t>
  </si>
  <si>
    <t>8680734709220</t>
  </si>
  <si>
    <t>ST 24014</t>
  </si>
  <si>
    <t>SKP KABLO PABUCU 240mm2 M14</t>
  </si>
  <si>
    <t>240 mm² Standard Type Cable Lug M14</t>
  </si>
  <si>
    <t>8680734709237</t>
  </si>
  <si>
    <t>ST 24016</t>
  </si>
  <si>
    <t>SKP KABLO PABUCU 240mm2 M16</t>
  </si>
  <si>
    <t>240 mm² Standard Type Cable Lug M16</t>
  </si>
  <si>
    <t>8680734709282</t>
  </si>
  <si>
    <t>ST 30012</t>
  </si>
  <si>
    <t>SKP KABLO PABUCU 300mm2 M12</t>
  </si>
  <si>
    <t>300 mm² Standard Type Cable Lug M12</t>
  </si>
  <si>
    <t>8680734709305</t>
  </si>
  <si>
    <t>ST 30014</t>
  </si>
  <si>
    <t>SKP KABLO PABUCU 300mm2 M14</t>
  </si>
  <si>
    <t>300 mm² Standard Type Cable Lug M14</t>
  </si>
  <si>
    <t>8680734709329</t>
  </si>
  <si>
    <t>ST 30016</t>
  </si>
  <si>
    <t>SKP KABLO PABUCU 300mm2 M16</t>
  </si>
  <si>
    <t>300 mm² Standard Type Cable Lug M16</t>
  </si>
  <si>
    <t>8680734709350</t>
  </si>
  <si>
    <t>ST 40012</t>
  </si>
  <si>
    <t>SKP KABLO PABUCU 400mm2 M12</t>
  </si>
  <si>
    <t>400 mm² Standard Type Cable Lug M12</t>
  </si>
  <si>
    <t>8680734709398</t>
  </si>
  <si>
    <t>ST 40016</t>
  </si>
  <si>
    <t>SKP KABLO PABUCU 400mm2 M16</t>
  </si>
  <si>
    <t>400 mm² Standard Type Cable Lug M16</t>
  </si>
  <si>
    <t>8680734709428</t>
  </si>
  <si>
    <t>ST 40020</t>
  </si>
  <si>
    <t>SKP KABLO PABUCU 400mm2 M20</t>
  </si>
  <si>
    <t>400 mm² Standard Type Cable Lug M20</t>
  </si>
  <si>
    <t>8680734709466</t>
  </si>
  <si>
    <t>ST 50016</t>
  </si>
  <si>
    <t>SKP KABLO PABUCU 500mm2 M16</t>
  </si>
  <si>
    <t>500 mm²  Standard Type Cable Lug M16</t>
  </si>
  <si>
    <t>8680734709473</t>
  </si>
  <si>
    <t>ST 50020</t>
  </si>
  <si>
    <t>SKP KABLO PABUCU 500mm2 M20</t>
  </si>
  <si>
    <t>500 mm²  Standard Type Cable Lug M20</t>
  </si>
  <si>
    <t>8680734709510</t>
  </si>
  <si>
    <t>ST 60020</t>
  </si>
  <si>
    <t>SKP KABLO PABUCU 600mm2 M20</t>
  </si>
  <si>
    <t>600 mm² Standard Type Cable Lug M20</t>
  </si>
  <si>
    <t>8680734702597</t>
  </si>
  <si>
    <t>ST EM006</t>
  </si>
  <si>
    <t>EK MUF 6mm2</t>
  </si>
  <si>
    <t>6 mm²  Butt Connector</t>
  </si>
  <si>
    <t>8680734702610</t>
  </si>
  <si>
    <t>ST EM010</t>
  </si>
  <si>
    <t>EK MUF 10mm2</t>
  </si>
  <si>
    <t>10 mm²  Butt Connector</t>
  </si>
  <si>
    <t>8680734702641</t>
  </si>
  <si>
    <t>ST EM016</t>
  </si>
  <si>
    <t>EK MUF 16mm2</t>
  </si>
  <si>
    <t>16 mm² Butt Connector</t>
  </si>
  <si>
    <t>8680734702689</t>
  </si>
  <si>
    <t>ST EM025</t>
  </si>
  <si>
    <t>EK MUF 25mm2</t>
  </si>
  <si>
    <t>25 mm²  Butt Connector</t>
  </si>
  <si>
    <t>8680734702726</t>
  </si>
  <si>
    <t>ST EM035</t>
  </si>
  <si>
    <t>EK MUF 35mm2</t>
  </si>
  <si>
    <t>35 mm² Butt Connector</t>
  </si>
  <si>
    <t>8680734702764</t>
  </si>
  <si>
    <t>ST EM050</t>
  </si>
  <si>
    <t>EK MUF 50mm2</t>
  </si>
  <si>
    <t>50 mm²  Butt Connector</t>
  </si>
  <si>
    <t>8680734702795</t>
  </si>
  <si>
    <t>ST EM070</t>
  </si>
  <si>
    <t>EK MUF 70mm2</t>
  </si>
  <si>
    <t>70 mm²  Butt Connector</t>
  </si>
  <si>
    <t>8680734702832</t>
  </si>
  <si>
    <t>ST EM095</t>
  </si>
  <si>
    <t>EK MUF 95mm2</t>
  </si>
  <si>
    <t>95 mm² Butt Connector</t>
  </si>
  <si>
    <t>8680734702870</t>
  </si>
  <si>
    <t>ST EM120</t>
  </si>
  <si>
    <t>EK MUF 120mm2</t>
  </si>
  <si>
    <t>120 mm² Butt Connector</t>
  </si>
  <si>
    <t>8680734702917</t>
  </si>
  <si>
    <t>ST EM150</t>
  </si>
  <si>
    <t>EK MUF 150mm2</t>
  </si>
  <si>
    <t>150 mm²  Butt Connector</t>
  </si>
  <si>
    <t>8680734702955</t>
  </si>
  <si>
    <t>ST EM185</t>
  </si>
  <si>
    <t>EK MUF 185mm2</t>
  </si>
  <si>
    <t>185 mm²  Butt Connector</t>
  </si>
  <si>
    <t>8680734702993</t>
  </si>
  <si>
    <t>ST EM240</t>
  </si>
  <si>
    <t>EK MUF 240mm2</t>
  </si>
  <si>
    <t>240 mm²  Butt Connector</t>
  </si>
  <si>
    <t>8680734703020</t>
  </si>
  <si>
    <t>ST EM300</t>
  </si>
  <si>
    <t>EK MUF 300mm2</t>
  </si>
  <si>
    <t>300 mm²  Butt Connector</t>
  </si>
  <si>
    <t>8680734703044</t>
  </si>
  <si>
    <t>ST EM400</t>
  </si>
  <si>
    <t>EK MUF 400mm2</t>
  </si>
  <si>
    <t>400 mm²  Butt Connector</t>
  </si>
  <si>
    <t>8680734703068</t>
  </si>
  <si>
    <t>ST EM500</t>
  </si>
  <si>
    <t>EK MUF 500mm2</t>
  </si>
  <si>
    <t>500 mm² Butt Connector</t>
  </si>
  <si>
    <t>8680734703082</t>
  </si>
  <si>
    <t>ST EM600</t>
  </si>
  <si>
    <t>EK MUF 600mm2</t>
  </si>
  <si>
    <t>600 mm² Butt Connector</t>
  </si>
  <si>
    <t>8680734753773</t>
  </si>
  <si>
    <t>DE 00606</t>
  </si>
  <si>
    <t>EURO TİP KABLO PABUCU 6mm2 M6</t>
  </si>
  <si>
    <t>6 mm² Euro Type Cable Lug M6</t>
  </si>
  <si>
    <t>8680734753810</t>
  </si>
  <si>
    <t>DE 00608</t>
  </si>
  <si>
    <t>EURO TİP KABLO PABUCU 6mm2 M8</t>
  </si>
  <si>
    <t>6 mm² Euro Type Cable Lug M8</t>
  </si>
  <si>
    <t>8680734753865</t>
  </si>
  <si>
    <t>DE 01005</t>
  </si>
  <si>
    <t>EURO TİP KABLO PABUCU 10mm2 M5</t>
  </si>
  <si>
    <t>10 mm² Euro Type Cable Lug M5</t>
  </si>
  <si>
    <t>8680734753902</t>
  </si>
  <si>
    <t>DE 01006</t>
  </si>
  <si>
    <t>EURO TİP KABLO PABUCU 10mm2 M6</t>
  </si>
  <si>
    <t>10 mm² Euro Type Cable Lug M6</t>
  </si>
  <si>
    <t>8680734753940</t>
  </si>
  <si>
    <t>DE 01008</t>
  </si>
  <si>
    <t>EURO TİP KABLO PABUCU 10mm2 M8</t>
  </si>
  <si>
    <t>10 mm² Euro Type Cable Lug M8</t>
  </si>
  <si>
    <t>8680734753988</t>
  </si>
  <si>
    <t>DE 01010</t>
  </si>
  <si>
    <t>EURO TİP KABLO PABUCU 10mm2 M10</t>
  </si>
  <si>
    <t>10 mm² Euro Type Cable Lug M10</t>
  </si>
  <si>
    <t>8680734754053</t>
  </si>
  <si>
    <t>DE 01606</t>
  </si>
  <si>
    <t>EURO TİP KABLO PABUCU 16mm2 M6</t>
  </si>
  <si>
    <t>16 mm² Euro Type Cable Lug M6</t>
  </si>
  <si>
    <t>8680734754091</t>
  </si>
  <si>
    <t>DE 01608</t>
  </si>
  <si>
    <t>EURO TİP KABLO PABUCU 16mm2 M8</t>
  </si>
  <si>
    <t>16 mm² Euro Type Cable Lug M8</t>
  </si>
  <si>
    <t>8680734754138</t>
  </si>
  <si>
    <t>DE 01610</t>
  </si>
  <si>
    <t>EURO TİP KABLO PABUCU 16mm2 M10</t>
  </si>
  <si>
    <t>16 mm² Euro Type Cable Lug M10</t>
  </si>
  <si>
    <t>8680734755876</t>
  </si>
  <si>
    <t>DE 02505</t>
  </si>
  <si>
    <t>EURO TİP KABLO PABUCU 25mm2 M5</t>
  </si>
  <si>
    <t>25 mm² Euro Type Cable Lug M5</t>
  </si>
  <si>
    <t>8680734755913</t>
  </si>
  <si>
    <t>DE 02506</t>
  </si>
  <si>
    <t>EURO TİP KABLO PABUCU 25mm2 M6</t>
  </si>
  <si>
    <t>25 mm² Euro Type Cable Lug M6</t>
  </si>
  <si>
    <t>8680734755951</t>
  </si>
  <si>
    <t>DE 02508</t>
  </si>
  <si>
    <t>EURO TİP KABLO PABUCU 25mm2 M8</t>
  </si>
  <si>
    <t>25 mm² Euro Type Cable Lug M8</t>
  </si>
  <si>
    <t>8680734755999</t>
  </si>
  <si>
    <t>DE 02510</t>
  </si>
  <si>
    <t>EURO TİP KABLO PABUCU 25mm2 M10</t>
  </si>
  <si>
    <t>25 mm² Euro Type Cable Lug M10</t>
  </si>
  <si>
    <t>8680734756033</t>
  </si>
  <si>
    <t>DE 02512</t>
  </si>
  <si>
    <t>EURO TİP KABLO PABUCU 25mm2 M12</t>
  </si>
  <si>
    <t>25 mm² Euro Type Cable Lug M12</t>
  </si>
  <si>
    <t>8680734756071</t>
  </si>
  <si>
    <t>DE 03506</t>
  </si>
  <si>
    <t>EURO TİP KABLO PABUCU 35mm2 M6</t>
  </si>
  <si>
    <t>35 mm² Euro Type Cable Lug M6</t>
  </si>
  <si>
    <t>8680734756118</t>
  </si>
  <si>
    <t>DE 03508</t>
  </si>
  <si>
    <t>EURO TİP KABLO PABUCU 35mm2 M8</t>
  </si>
  <si>
    <t>35 mm² Euro Type Cable Lug M8</t>
  </si>
  <si>
    <t>8680734756156</t>
  </si>
  <si>
    <t>DE 03510</t>
  </si>
  <si>
    <t>EURO TİP KABLO PABUCU 35mm2 M10</t>
  </si>
  <si>
    <t>35 mm² Euro Type Cable Lug M10</t>
  </si>
  <si>
    <t>8680734756194</t>
  </si>
  <si>
    <t>DE 03512</t>
  </si>
  <si>
    <t>EURO TİP KABLO PABUCU 35mm2 M12</t>
  </si>
  <si>
    <t>35 mm² Euro Type Cable Lug M12</t>
  </si>
  <si>
    <t>8680734756262</t>
  </si>
  <si>
    <t>DE 05006</t>
  </si>
  <si>
    <t>EURO TİP KABLO PABUCU 50mm2 M6</t>
  </si>
  <si>
    <t>50 mm² Euro Type Cable Lug M6</t>
  </si>
  <si>
    <t>8680734756361</t>
  </si>
  <si>
    <t>DE 05008</t>
  </si>
  <si>
    <t>EURO TİP KABLO PABUCU 50mm2 M8</t>
  </si>
  <si>
    <t>50 mm² Euro Type Cable Lug M8</t>
  </si>
  <si>
    <t>8680734756408</t>
  </si>
  <si>
    <t>DE 05010</t>
  </si>
  <si>
    <t>EURO TİP KABLO PABUCU 50mm2 M10</t>
  </si>
  <si>
    <t>50 mm² Euro Type Cable Lug M10</t>
  </si>
  <si>
    <t>8680734756446</t>
  </si>
  <si>
    <t>DE 05012</t>
  </si>
  <si>
    <t>EURO TİP KABLO PABUCU 50mm2 M12</t>
  </si>
  <si>
    <t>50 mm² Euro Type Cable Lug M12</t>
  </si>
  <si>
    <t>8680734756484</t>
  </si>
  <si>
    <t>DE 05014</t>
  </si>
  <si>
    <t>EURO TİP KABLO PABUCU 50mm2 M14</t>
  </si>
  <si>
    <t>50 mm² Euro Type Cable Lug M14</t>
  </si>
  <si>
    <t>8680734756521</t>
  </si>
  <si>
    <t>DE 05016</t>
  </si>
  <si>
    <t>EURO TİP KABLO PABUCU 50mm2 M16</t>
  </si>
  <si>
    <t>50 mm² Euro Type Cable Lug M16</t>
  </si>
  <si>
    <t>8680734756590</t>
  </si>
  <si>
    <t>DE 07008</t>
  </si>
  <si>
    <t>EURO TİP KABLO PABUCU 70mm2 M8</t>
  </si>
  <si>
    <t>70 mm² Euro Type Cable Lug M8</t>
  </si>
  <si>
    <t>8680734756637</t>
  </si>
  <si>
    <t>DE 07010</t>
  </si>
  <si>
    <t>EURO TİP KABLO PABUCU 70mm2 M10</t>
  </si>
  <si>
    <t>70 mm² Euro Type Cable Lug M10</t>
  </si>
  <si>
    <t>8680734756675</t>
  </si>
  <si>
    <t>DE 07012</t>
  </si>
  <si>
    <t>EURO TİP KABLO PABUCU 70mm2 M12</t>
  </si>
  <si>
    <t>70 mm² Euro Type Cable Lug M12</t>
  </si>
  <si>
    <t>8680734756712</t>
  </si>
  <si>
    <t>DE 07014</t>
  </si>
  <si>
    <t>EURO TİP KABLO PABUCU 70mm2 M14</t>
  </si>
  <si>
    <t>70 mm² Euro Type Cable Lug M14</t>
  </si>
  <si>
    <t>8680734756781</t>
  </si>
  <si>
    <t>DE 09508</t>
  </si>
  <si>
    <t>EURO TİP KABLO PABUCU 95mm2 M8</t>
  </si>
  <si>
    <t>95 mm² Euro Type Cable Lug M8</t>
  </si>
  <si>
    <t>8680734756828</t>
  </si>
  <si>
    <t>DE 09510</t>
  </si>
  <si>
    <t>EURO TİP KABLO PABUCU 95mm2 M10</t>
  </si>
  <si>
    <t>95 mm² Euro Type Cable Lug M10</t>
  </si>
  <si>
    <t>8680734756866</t>
  </si>
  <si>
    <t>DE 09512</t>
  </si>
  <si>
    <t>EURO TİP KABLO PABUCU 95mm2 M12</t>
  </si>
  <si>
    <t>95 mm² Euro Type Cable Lug M12</t>
  </si>
  <si>
    <t>8680734756903</t>
  </si>
  <si>
    <t>DE 09514</t>
  </si>
  <si>
    <t>EURO TİP KABLO PABUCU 95mm2 M14</t>
  </si>
  <si>
    <t>95 mm² Euro Type Cable Lug M14</t>
  </si>
  <si>
    <t>8680734756941</t>
  </si>
  <si>
    <t>DE 09516</t>
  </si>
  <si>
    <t>EURO TİP KABLO PABUCU 95mm2 M16</t>
  </si>
  <si>
    <t>95 mm² Euro Type Cable Lug M16</t>
  </si>
  <si>
    <t>8680734756989</t>
  </si>
  <si>
    <t>DE 12008</t>
  </si>
  <si>
    <t>EURO TİP KABLO PABUCU 120mm2 M8</t>
  </si>
  <si>
    <t>120 mm² EuroType Cable Lug M8</t>
  </si>
  <si>
    <t>8680734757023</t>
  </si>
  <si>
    <t>DE 12010</t>
  </si>
  <si>
    <t>EURO TİP KABLO PABUCU 120mm2 M10</t>
  </si>
  <si>
    <t>120 mm² Euro Type Cable Lug M10</t>
  </si>
  <si>
    <t>8680734757061</t>
  </si>
  <si>
    <t>DE 12012</t>
  </si>
  <si>
    <t>EURO TİP KABLO PABUCU 120mm2 M12</t>
  </si>
  <si>
    <t>120 mm² Euro Type Cable Lug M12</t>
  </si>
  <si>
    <t>8680734757108</t>
  </si>
  <si>
    <t>DE 12014</t>
  </si>
  <si>
    <t>EURO TİP KABLO PABUCU 120mm2 M14</t>
  </si>
  <si>
    <t>120 mm² Euro Type Cable Lug M14</t>
  </si>
  <si>
    <t>8680734757146</t>
  </si>
  <si>
    <t>DE 12016</t>
  </si>
  <si>
    <t>EURO TİP KABLO PABUCU 120mm2 M16</t>
  </si>
  <si>
    <t>120 mm² Euro Type Cable Lug M16</t>
  </si>
  <si>
    <t>8680734757207</t>
  </si>
  <si>
    <t>DE 15008</t>
  </si>
  <si>
    <t>EURO TİP KABLO PABUCU 150mm2 M8</t>
  </si>
  <si>
    <t>150 mm² Euro Type Cable Lug M8</t>
  </si>
  <si>
    <t>8680734757245</t>
  </si>
  <si>
    <t>DE 15010</t>
  </si>
  <si>
    <t>EURO TİP KABLO PABUCU 150mm2 M10</t>
  </si>
  <si>
    <t>150 mm² Euro Type Cable Lug M10</t>
  </si>
  <si>
    <t>8680734757610</t>
  </si>
  <si>
    <t>DE 15012</t>
  </si>
  <si>
    <t>EURO TİP KABLO PABUCU 150mm2 M12</t>
  </si>
  <si>
    <t>150 mm² Euro Type Cable Lug M12</t>
  </si>
  <si>
    <t>8680734757627</t>
  </si>
  <si>
    <t>DE 15014</t>
  </si>
  <si>
    <t>EURO TİP KABLO PABUCU 150mm2 M14</t>
  </si>
  <si>
    <t>150 mm² Euro Type Cable Lug M14</t>
  </si>
  <si>
    <t>8680734757641</t>
  </si>
  <si>
    <t>DE 15016</t>
  </si>
  <si>
    <t>EURO TİP KABLO PABUCU 150mm2 M16</t>
  </si>
  <si>
    <t>150 mm² Euro Type Cable Lug M16</t>
  </si>
  <si>
    <t>8680734757405</t>
  </si>
  <si>
    <t>DE 18510</t>
  </si>
  <si>
    <t>EURO TİP KABLO PABUCU 185mm2 M10</t>
  </si>
  <si>
    <t>185 mm² Euro Type Cable Lug M10</t>
  </si>
  <si>
    <t>8680734757436</t>
  </si>
  <si>
    <t>DE 18512</t>
  </si>
  <si>
    <t>EURO TİP KABLO PABUCU 185mm2 M12</t>
  </si>
  <si>
    <t>185 mm² Euro Type Cable Lug M12</t>
  </si>
  <si>
    <t>8680734757467</t>
  </si>
  <si>
    <t>DE 18514</t>
  </si>
  <si>
    <t>EURO TİP KABLO PABUCU 185mm2 M14</t>
  </si>
  <si>
    <t>185 mm² Euro Type Cable Lug M14</t>
  </si>
  <si>
    <t>8680734757498</t>
  </si>
  <si>
    <t>DE 18516</t>
  </si>
  <si>
    <t>EURO TİP KABLO PABUCU 185mm2 M16</t>
  </si>
  <si>
    <t>185 mm² Euro Type Cable Lug M16</t>
  </si>
  <si>
    <t>8680734757542</t>
  </si>
  <si>
    <t>DE 24010</t>
  </si>
  <si>
    <t>EURO TİP KABLO PABUCU 240mm2 M10</t>
  </si>
  <si>
    <t>240 mm² Euro Type Cable Lug M10</t>
  </si>
  <si>
    <t>8680734756323</t>
  </si>
  <si>
    <t>DE 24012</t>
  </si>
  <si>
    <t>EURO TİP KABLO PABUCU 240mm2 M12</t>
  </si>
  <si>
    <t>240 mm² Euro Type Cable Lug M12</t>
  </si>
  <si>
    <t>8680734755296</t>
  </si>
  <si>
    <t>DE 24014</t>
  </si>
  <si>
    <t>EURO TİP KABLO PABUCU 240mm2 M14</t>
  </si>
  <si>
    <t>240 mm² Euro Type Cable Lug M14</t>
  </si>
  <si>
    <t>8680734755326</t>
  </si>
  <si>
    <t>DE 24016</t>
  </si>
  <si>
    <t>EURO TİP KABLO PABUCU 240mm2 M16</t>
  </si>
  <si>
    <t>240 mm² Euro Type Cable Lug M16</t>
  </si>
  <si>
    <t>8680734755364</t>
  </si>
  <si>
    <t>DE 24020</t>
  </si>
  <si>
    <t>EURO TİP KABLO PABUCU 240mm2 M20</t>
  </si>
  <si>
    <t>240 mm² Euro Type Cable Lug M20</t>
  </si>
  <si>
    <t>8680734755425</t>
  </si>
  <si>
    <t>DE 30012</t>
  </si>
  <si>
    <t>EURO TİP KABLO PABUCU 300mm2 M12</t>
  </si>
  <si>
    <t>300 mm² Euro Type Cable Lug M12</t>
  </si>
  <si>
    <t>8680734755456</t>
  </si>
  <si>
    <t>DE 30014</t>
  </si>
  <si>
    <t>300 mm² Euro Type Cable Lug M14</t>
  </si>
  <si>
    <t>8680734755463</t>
  </si>
  <si>
    <t>DE 30016</t>
  </si>
  <si>
    <t>EURO TİP KABLO PABUCU 300mm2 M16</t>
  </si>
  <si>
    <t>300 mm² Euro Type Cable Lug M16</t>
  </si>
  <si>
    <t>8680734758112</t>
  </si>
  <si>
    <t>DE 30020</t>
  </si>
  <si>
    <t>EURO TİP KABLO PABUCU 300mm2 M20</t>
  </si>
  <si>
    <t>300 mm² Euro Type Cable Lug M20</t>
  </si>
  <si>
    <t>8680734755500</t>
  </si>
  <si>
    <t>DE 40012</t>
  </si>
  <si>
    <t>EURO TİP KABLO PABUCU 400mm2 M12</t>
  </si>
  <si>
    <t>400 mm² Euro Type Cable Lug M12</t>
  </si>
  <si>
    <t>8680734755531</t>
  </si>
  <si>
    <t>DE 40014</t>
  </si>
  <si>
    <t>EURO TİP KABLO PABUCU 400mm2 M14</t>
  </si>
  <si>
    <t>400 mm² Euro Type Cable Lug M14</t>
  </si>
  <si>
    <t>8680734755548</t>
  </si>
  <si>
    <t>DE 40016</t>
  </si>
  <si>
    <t>EURO TİP KABLO PABUCU 400mm2 M16</t>
  </si>
  <si>
    <t>400 mm² Euro Type Cable Lug M16</t>
  </si>
  <si>
    <t>8680734755579</t>
  </si>
  <si>
    <t>DE 40020</t>
  </si>
  <si>
    <t>EURO TİP KABLO PABUCU 400mm2 M20</t>
  </si>
  <si>
    <t>400 mm² Euro Type Cable Lug M20</t>
  </si>
  <si>
    <t>DE45 01005</t>
  </si>
  <si>
    <t>EURO TİP KABLO PABUCU 10mm2 M5-45 DERECE</t>
  </si>
  <si>
    <t>10 mm² Euro Type 45° Cable Lug M5</t>
  </si>
  <si>
    <t>8680734754695</t>
  </si>
  <si>
    <t>DE45 01006</t>
  </si>
  <si>
    <t>EURO TİP KABLO PAPUCU 10mm2 M6-45 DERECE</t>
  </si>
  <si>
    <t>10 mm² Euro Type 45° Cable Lug M6</t>
  </si>
  <si>
    <t>8680734754701</t>
  </si>
  <si>
    <t>DE45 01008</t>
  </si>
  <si>
    <t>EURO TİP KABLO PAPUCU 10mm2 M8-45 DERECE</t>
  </si>
  <si>
    <t>10 mm² EuroType 45° Cable Lug M8</t>
  </si>
  <si>
    <t>8680734754732</t>
  </si>
  <si>
    <t>DE45 01606</t>
  </si>
  <si>
    <t>EURO TİP KABLO PAPUCU 16mm2 M6-45 DERECE</t>
  </si>
  <si>
    <t>8680734754749</t>
  </si>
  <si>
    <t>DE45 01608</t>
  </si>
  <si>
    <t>EURO TİP KABLO PAPUCU 16mm2 M8-45 DERECE</t>
  </si>
  <si>
    <t>16 mm² EuroType 45° Cable Lug M8</t>
  </si>
  <si>
    <t>8680734754756</t>
  </si>
  <si>
    <t>DE45 01610</t>
  </si>
  <si>
    <t>EURO TİP KABLO PAPUCU 16mm2 M10-45 DERECE</t>
  </si>
  <si>
    <t>16 mm² EuroType 45° Cable Lug M10</t>
  </si>
  <si>
    <t>8680734754763</t>
  </si>
  <si>
    <t>DE45 02506</t>
  </si>
  <si>
    <t>EURO TİP KABLO PAPUCU 25mm2 M6-45 DERECE</t>
  </si>
  <si>
    <t>25 mm² EuroType 45° Cable Lug M6</t>
  </si>
  <si>
    <t>8680734754770</t>
  </si>
  <si>
    <t>DE45 02508</t>
  </si>
  <si>
    <t>EURO TİP KABLO PAPUCU 25mm2 M8-45 DERECE</t>
  </si>
  <si>
    <t>25 mm² EuroType 45° Cable Lug M8</t>
  </si>
  <si>
    <t>8680734754787</t>
  </si>
  <si>
    <t>DE45 02510</t>
  </si>
  <si>
    <t>EURO TİP KABLO PAPUCU 25mm2 M10-45 DERECE</t>
  </si>
  <si>
    <t>25 mm² EuroType 45° Cable Lug M10</t>
  </si>
  <si>
    <t>8680734754794</t>
  </si>
  <si>
    <t>DE45 03506</t>
  </si>
  <si>
    <t>EURO TİP KABLO PAPUCU 35mm2 M6-45 DERECE</t>
  </si>
  <si>
    <t>35 mm² EuroType 45° Cable Lug M6</t>
  </si>
  <si>
    <t>8680734754800</t>
  </si>
  <si>
    <t>DE45 03508</t>
  </si>
  <si>
    <t>EURO TİP KABLO PAPUCU 35mm2 M8-45 DERECE</t>
  </si>
  <si>
    <t>35 mm² EuroType 45° Cable Lug M8</t>
  </si>
  <si>
    <t>8680734754817</t>
  </si>
  <si>
    <t>DE45 03510</t>
  </si>
  <si>
    <t>EURO TİP KABLO PAPUCU 35mm2 M10-45 DERECE</t>
  </si>
  <si>
    <t>35 mm² EuroType 45° Cable Lug M10</t>
  </si>
  <si>
    <t>8680734754824</t>
  </si>
  <si>
    <t>DE45 05006</t>
  </si>
  <si>
    <t>EURO TİP KABLO PAPUCU 50mm2 M6-45 DERECE</t>
  </si>
  <si>
    <t>50 mm² EuroType 45° Cable Lug M6</t>
  </si>
  <si>
    <t>8680734754831</t>
  </si>
  <si>
    <t>DE45 05008</t>
  </si>
  <si>
    <t>EURO TİP KABLO PAPUCU 50mm2 M8-45 DERECE</t>
  </si>
  <si>
    <t>50 mm² EuroType 45° Cable Lug M8</t>
  </si>
  <si>
    <t>8680734754848</t>
  </si>
  <si>
    <t>DE45 05010</t>
  </si>
  <si>
    <t>EURO TİP KABLO PAPUCU 50mm2 M10-45 DERECE</t>
  </si>
  <si>
    <t>50 mm² EuroType 45° Cable Lug M10</t>
  </si>
  <si>
    <t>8680734754855</t>
  </si>
  <si>
    <t>DE45 05012</t>
  </si>
  <si>
    <t>EURO TİP KABLO PAPUCU 50mm2 M12-45 DERECE</t>
  </si>
  <si>
    <t>50 mm² EuroType 45° Cable Lug M12</t>
  </si>
  <si>
    <t>8680734754886</t>
  </si>
  <si>
    <t>DE45 07008</t>
  </si>
  <si>
    <t>EURO TİP KABLO PAPUCU 70mm2 M8-45 DERECE</t>
  </si>
  <si>
    <t>70 mm² EuroType 45° Cable Lug M8</t>
  </si>
  <si>
    <t>8680734754893</t>
  </si>
  <si>
    <t>DE45 07010</t>
  </si>
  <si>
    <t>EURO TİP KABLO PAPUCU 70mm2 M10-45 DERECE</t>
  </si>
  <si>
    <t>70 mm² EuroType 45° Cable Lug M10</t>
  </si>
  <si>
    <t>8680734754909</t>
  </si>
  <si>
    <t>DE45 07012</t>
  </si>
  <si>
    <t>EURO TİP KABLO PAPUCU 70mm2 M12-45 DERECE</t>
  </si>
  <si>
    <t>70 mm² EuroType 45° Cable Lug M12</t>
  </si>
  <si>
    <t>8680734706779</t>
  </si>
  <si>
    <t>DE45 09508</t>
  </si>
  <si>
    <t>EURO TİP KABLO PAPUCU 95mm2 M8-45 DERECE</t>
  </si>
  <si>
    <t>95 mm² EuroType 45° Cable Lug M8</t>
  </si>
  <si>
    <t>8680734754930</t>
  </si>
  <si>
    <t>DE45 09510</t>
  </si>
  <si>
    <t>EURO TİP KABLO PAPUCU 95mm2 M10-45 DERECE</t>
  </si>
  <si>
    <t>95 mm² EuroType 45° Cable Lug M10</t>
  </si>
  <si>
    <t>8680734754947</t>
  </si>
  <si>
    <t>DE45 09512</t>
  </si>
  <si>
    <t>EURO TİP KABLO PAPUCU 95mm2 M12-45 DERECE</t>
  </si>
  <si>
    <t>95 mm² EuroType 45° Cable Lug M12</t>
  </si>
  <si>
    <t>8680734754978</t>
  </si>
  <si>
    <t>DE45 12010</t>
  </si>
  <si>
    <t>EURO TİP KABLO PAPUCU 120mm2 M10-45 DERECE</t>
  </si>
  <si>
    <t>120 mm² EuroType 45° Cable Lug M10</t>
  </si>
  <si>
    <t>8680734754985</t>
  </si>
  <si>
    <t>DE45 12012</t>
  </si>
  <si>
    <t>EURO TİP KABLO PAPUCU 120mm2 M12-45 DERECE</t>
  </si>
  <si>
    <t>120 mm² EuroType 45° Cable Lug M12</t>
  </si>
  <si>
    <t>8680734754992</t>
  </si>
  <si>
    <t>DE45 15010</t>
  </si>
  <si>
    <t>EURO TİP KABLO PAPUCU 150mm2 M10-45 DERECE</t>
  </si>
  <si>
    <t>150 mm² EuroType 45° Cable Lug M10</t>
  </si>
  <si>
    <t>8680734755005</t>
  </si>
  <si>
    <t>DE45 15012</t>
  </si>
  <si>
    <t>EURO TİP KABLO PAPUCU 150mm2 M12-45 DERECE</t>
  </si>
  <si>
    <t>150 mm² EuroType 45° Cable Lug M12</t>
  </si>
  <si>
    <t>8680734755029</t>
  </si>
  <si>
    <t>DE45 15016</t>
  </si>
  <si>
    <t>EURO TİP KABLO PAPUCU 150mm2 M16-45 DERECE</t>
  </si>
  <si>
    <t>150 mm² EuroType 45° Cable Lug M16</t>
  </si>
  <si>
    <t>8680734755036</t>
  </si>
  <si>
    <t>DE45 18510</t>
  </si>
  <si>
    <t>EURO TİP KABLO PAPUCU 185mm2 M10-45 DERECE</t>
  </si>
  <si>
    <t>185 mm² EuroType 45° Cable Lug M10</t>
  </si>
  <si>
    <t>8680734755043</t>
  </si>
  <si>
    <t>DE45 18512</t>
  </si>
  <si>
    <t>EURO TİP KABLO PAPUCU 185mm2 M12-45 DERECE</t>
  </si>
  <si>
    <t>185 mm² EuroType 45° Cable Lug M12</t>
  </si>
  <si>
    <t>8680734755067</t>
  </si>
  <si>
    <t>DE45 18516</t>
  </si>
  <si>
    <t>EURO TİP KABLO PAPUCU 185mm2 M16-45 DERECE</t>
  </si>
  <si>
    <t>185 mm² EuroType 45° Cable Lug M16</t>
  </si>
  <si>
    <t>8680734755074</t>
  </si>
  <si>
    <t>DE45 24010</t>
  </si>
  <si>
    <t>EURO TİP KABLO PAPUCU 240mm2 M10-45 DERECE</t>
  </si>
  <si>
    <t>240 mm² EuroType 45° Cable Lug M10</t>
  </si>
  <si>
    <t>8680734755081</t>
  </si>
  <si>
    <t>DE45 24012</t>
  </si>
  <si>
    <t>EURO TİP KABLO PAPUCU 240mm2 M12-45 DERECE</t>
  </si>
  <si>
    <t>240 mm² EuroType 45° Cable Lug M12</t>
  </si>
  <si>
    <t>8680734755098</t>
  </si>
  <si>
    <t>DE45 24016</t>
  </si>
  <si>
    <t>EURO TİP KABLO PAPUCU 240mm2 M16-45 DERECE</t>
  </si>
  <si>
    <t>240 mm² EuroType 45° Cable Lug M16</t>
  </si>
  <si>
    <t>8680734755197</t>
  </si>
  <si>
    <t>DE90 01005</t>
  </si>
  <si>
    <t>EURO TİP KABLO PABUCU 10mm2 M5-90 DERECE</t>
  </si>
  <si>
    <t>10 mm² Euro Type 90° Cable Lug M5</t>
  </si>
  <si>
    <t>8680734755203</t>
  </si>
  <si>
    <t>DE90 01006</t>
  </si>
  <si>
    <t>EURO TİP KABLO PABUCU 10mm2 M6-90 DERECE</t>
  </si>
  <si>
    <t>10 mm² Euro Type 90° Cable Lug M6</t>
  </si>
  <si>
    <t>8680734755210</t>
  </si>
  <si>
    <t>DE90 01008</t>
  </si>
  <si>
    <t>EURO TİP KABLO PABUCU 10mm2 M8-90 DERECE</t>
  </si>
  <si>
    <t>10 mm² Euro Type 90° Cable Lug M8</t>
  </si>
  <si>
    <t>8680734755258</t>
  </si>
  <si>
    <t>DE90 01606</t>
  </si>
  <si>
    <t>EURO TİP KABLO PABUCU 16mm2 M6-90 DERECE</t>
  </si>
  <si>
    <t>16 mm² Euro Type 90° Cable Lug M6</t>
  </si>
  <si>
    <t>8680734755265</t>
  </si>
  <si>
    <t>DE90 01608</t>
  </si>
  <si>
    <t>EURO TİP KABLO PAB 16mm2 M8-90 DER</t>
  </si>
  <si>
    <t>16 mm² Euro Type 90° Cable Lug M8</t>
  </si>
  <si>
    <t>8680734755272</t>
  </si>
  <si>
    <t>DE90 01610</t>
  </si>
  <si>
    <t>EURO TİP KABLO PABUCU 16mm2 M10-90 DERECE</t>
  </si>
  <si>
    <t>16 mm² Euro Type 90° Cable Lug M10</t>
  </si>
  <si>
    <t>8680734754381</t>
  </si>
  <si>
    <t>DE90 02506</t>
  </si>
  <si>
    <t>EURO TİP KABLO PABUCU 25mm2 M6-90 DERECE</t>
  </si>
  <si>
    <t>25 mm² Euro Type 90° Cable Lug M6</t>
  </si>
  <si>
    <t>8680734754398</t>
  </si>
  <si>
    <t>DE90 02508</t>
  </si>
  <si>
    <t>EURO TİP KABLO PABUCU 25mm2 M8-90 DERECE</t>
  </si>
  <si>
    <t>25 mm² Euro Type 90° Cable Lug M8</t>
  </si>
  <si>
    <t>8680734754404</t>
  </si>
  <si>
    <t>DE90 02510</t>
  </si>
  <si>
    <t>EURO TİP KABLO PABUCU 25mm2 M10-90 DERECE</t>
  </si>
  <si>
    <t>25 mm² Euro Type 90° Cable Lug M10</t>
  </si>
  <si>
    <t>8680734754411</t>
  </si>
  <si>
    <t>DE90 03506</t>
  </si>
  <si>
    <t>EURO TİP KABLO PABUCU 35mm2 M6-90 DERECE</t>
  </si>
  <si>
    <t>35 mm² Euro Type 90° Cable Lug M6</t>
  </si>
  <si>
    <t>8680734754428</t>
  </si>
  <si>
    <t>DE90 03508</t>
  </si>
  <si>
    <t>EURO TİP KABLO PABUCU 35mm2 M8-90 DERECE</t>
  </si>
  <si>
    <t>35 mm² Euro Type 90° Cable Lug M8</t>
  </si>
  <si>
    <t>8680734754435</t>
  </si>
  <si>
    <t>DE90 03510</t>
  </si>
  <si>
    <t>EURO TİP KABLO PABUCU 35mm2 M10-90 DERECE</t>
  </si>
  <si>
    <t>35 mm² Euro Type 90° Cable Lug M10</t>
  </si>
  <si>
    <t>8680734754442</t>
  </si>
  <si>
    <t>DE90 05006</t>
  </si>
  <si>
    <t>EURO TİP KABLO PABUCU 50mm2 M6-90 DERECE</t>
  </si>
  <si>
    <t>50 mm² Euro Type 90° Cable Lug M6</t>
  </si>
  <si>
    <t>8680734754459</t>
  </si>
  <si>
    <t>DE90 05008</t>
  </si>
  <si>
    <t>EURO TİP KABLO PABUCU 50mm2 M8-90 DERECE</t>
  </si>
  <si>
    <t>50 mm² Euro Type 90° Cable Lug M8</t>
  </si>
  <si>
    <t>8680734754466</t>
  </si>
  <si>
    <t>DE90 05010</t>
  </si>
  <si>
    <t>EURO TİP KABLO PABUCU 50mm2 M10-90 DERECE</t>
  </si>
  <si>
    <t>50 mm² Euro Type 90° Cable Lug M10</t>
  </si>
  <si>
    <t>8680734754473</t>
  </si>
  <si>
    <t>DE90 05012</t>
  </si>
  <si>
    <t>EURO TİP KABLO PABUCU 50mm2 M12-90 DERECE</t>
  </si>
  <si>
    <t>50 mm² Euro Type 90° Cable Lug M12</t>
  </si>
  <si>
    <t>8680734754480</t>
  </si>
  <si>
    <t>DE90 07008</t>
  </si>
  <si>
    <t>EURO TİP KABLO PABUCU 70mm2 M8-90 DERECE</t>
  </si>
  <si>
    <t>70 mm² Euro Type 90° Cable Lug M8</t>
  </si>
  <si>
    <t>8680734754497</t>
  </si>
  <si>
    <t>DE90 07010</t>
  </si>
  <si>
    <t>EURO TİP KABLO PABUCU 70mm2 M10-90 DERECE</t>
  </si>
  <si>
    <t>70 mm² Euro Type 90° Cable Lug M10</t>
  </si>
  <si>
    <t>8680734754503</t>
  </si>
  <si>
    <t>DE90 07012</t>
  </si>
  <si>
    <t>EURO TİP KABLO PABUCU 70mm2 M12-90 DERECE</t>
  </si>
  <si>
    <t>70 mm² Euro Type 90° Cable Lug M12</t>
  </si>
  <si>
    <t>8680734754527</t>
  </si>
  <si>
    <t>DE90 09508</t>
  </si>
  <si>
    <t>EURO TİP KABLO PABUCU 95mm2 M8-90 DERECE</t>
  </si>
  <si>
    <t>95 mm² Euro Type 90° Cable Lug M8</t>
  </si>
  <si>
    <t>8680734754534</t>
  </si>
  <si>
    <t>DE90 09510</t>
  </si>
  <si>
    <t>EURO TİP KABLO PABUCU 95mm2 M10-90 DERECE</t>
  </si>
  <si>
    <t>95 mm² Euro Type 90° Cable Lug M10</t>
  </si>
  <si>
    <t>8680734754541</t>
  </si>
  <si>
    <t>DE90 09512</t>
  </si>
  <si>
    <t>EURO TİP KABLO PABUCU 95mm2 M12-90 DERECE</t>
  </si>
  <si>
    <t>95 mm² Euro Type 90° Cable Lug M12</t>
  </si>
  <si>
    <t>8680734754572</t>
  </si>
  <si>
    <t>DE90 12010</t>
  </si>
  <si>
    <t>EURO TİP KABLO PABUCU 120mm2 M10-90 DERECE</t>
  </si>
  <si>
    <t>120 mm² Euro Type 90° Cable Lug M10</t>
  </si>
  <si>
    <t>8680734754589</t>
  </si>
  <si>
    <t>DE90 12012</t>
  </si>
  <si>
    <t>EURO TİP KABLO PABUCU 120mm2 M12-90 DERECE</t>
  </si>
  <si>
    <t>120 mm² Euro Type 90° Cable Lug M12</t>
  </si>
  <si>
    <t>8680734754169</t>
  </si>
  <si>
    <t>DE90 15010</t>
  </si>
  <si>
    <t>EURO TİP KABLO PABUCU 150mm2 M10-90 DERECE</t>
  </si>
  <si>
    <t>150 mm² Euro Type 90° Cable Lug M10</t>
  </si>
  <si>
    <t>8680734754176</t>
  </si>
  <si>
    <t>DE90 15012</t>
  </si>
  <si>
    <t>EURO TİP KABLO PABUCU 150mm2 M12-90 DERECE</t>
  </si>
  <si>
    <t>150 mm² Euro Type 90° Cable Lug M12</t>
  </si>
  <si>
    <t>8680734754183</t>
  </si>
  <si>
    <t>DE90 15016</t>
  </si>
  <si>
    <t>EURO TİP KABLO PABUCU 150mm2 M16-90 DERECE</t>
  </si>
  <si>
    <t>150 mm² Euro Type 90° Cable Lug M16</t>
  </si>
  <si>
    <t>8680734757696</t>
  </si>
  <si>
    <t>DE90 18510</t>
  </si>
  <si>
    <t>EURO TİP KABLO PABUCU 185mm2 M10-90 DERECE</t>
  </si>
  <si>
    <t>185 mm² Euro Type 90° Cable Lug M10</t>
  </si>
  <si>
    <t>8680734754190</t>
  </si>
  <si>
    <t>DE90 18512</t>
  </si>
  <si>
    <t>EURO TİP KABLO PABUCU 185mm2 M12-90 DERECE</t>
  </si>
  <si>
    <t>185 mm² Euro Type 90° Cable Lug M12</t>
  </si>
  <si>
    <t>8680734754206</t>
  </si>
  <si>
    <t>DE90 18516</t>
  </si>
  <si>
    <t>EURO TİP KABLO PABUCU 185mm2 M16-90 DERECE</t>
  </si>
  <si>
    <t>185 mm² Euro Type 90° Cable Lug M16</t>
  </si>
  <si>
    <t>8680734754213</t>
  </si>
  <si>
    <t>DE90 24010</t>
  </si>
  <si>
    <t>EURO TİP KABLO PABUCU 240mm2 M10-90 DERECE</t>
  </si>
  <si>
    <t>240 mm² Euro Type 90° Cable Lug M10</t>
  </si>
  <si>
    <t>8680734754220</t>
  </si>
  <si>
    <t>DE90 24012</t>
  </si>
  <si>
    <t>EURO TİP KABLO PABUCU 240mm2 M12-90 DERECE</t>
  </si>
  <si>
    <t>240 mm² Euro Type 90° Cable Lug M12</t>
  </si>
  <si>
    <t>8680734754237</t>
  </si>
  <si>
    <t>DE90 24016</t>
  </si>
  <si>
    <t>EURO TİP KABLO PABUCU 240mm2 M16-90 DERECE</t>
  </si>
  <si>
    <t>240 mm² Euro Type 90° Cable Lug M16</t>
  </si>
  <si>
    <t>8680734755623</t>
  </si>
  <si>
    <t>DE EM010</t>
  </si>
  <si>
    <t>8680734755647</t>
  </si>
  <si>
    <t>DE EM016</t>
  </si>
  <si>
    <t>16 mm²  Butt Connector</t>
  </si>
  <si>
    <t>8680734755661</t>
  </si>
  <si>
    <t>DE EM025</t>
  </si>
  <si>
    <t>8680734755685</t>
  </si>
  <si>
    <t>DE EM035</t>
  </si>
  <si>
    <t>35 mm²  Butt Connector</t>
  </si>
  <si>
    <t>8680734755708</t>
  </si>
  <si>
    <t>DE EM050</t>
  </si>
  <si>
    <t>8680734755722</t>
  </si>
  <si>
    <t>DE EM070</t>
  </si>
  <si>
    <t>8680734755746</t>
  </si>
  <si>
    <t>DE EM095</t>
  </si>
  <si>
    <t>95 mm²  Butt Connector</t>
  </si>
  <si>
    <t>8680734755760</t>
  </si>
  <si>
    <t>DE EM120</t>
  </si>
  <si>
    <t>120 mm²  Butt Connector</t>
  </si>
  <si>
    <t>8680734755784</t>
  </si>
  <si>
    <t>DE EM150</t>
  </si>
  <si>
    <t>8680734755807</t>
  </si>
  <si>
    <t>DE EM185</t>
  </si>
  <si>
    <t>8680734754602</t>
  </si>
  <si>
    <t>DE EM240</t>
  </si>
  <si>
    <t>8680734754626</t>
  </si>
  <si>
    <t>DE EM300</t>
  </si>
  <si>
    <t>8680734758129</t>
  </si>
  <si>
    <t>DE EM400</t>
  </si>
  <si>
    <t>8680734704126</t>
  </si>
  <si>
    <t>CD 01606-16</t>
  </si>
  <si>
    <t>ÇİFT DELİKLİ KABLO PABUCU 16mm2 M6 (DELİK ARASI 16MM)</t>
  </si>
  <si>
    <t>16 mm² SE Type Double Bolt Cable Lug M6, x=16 mm.</t>
  </si>
  <si>
    <t>8680734704133</t>
  </si>
  <si>
    <t>CD 01606-25</t>
  </si>
  <si>
    <t>ÇİFT DELİKLİ KABLO PABUCU 16mm2 M6 (DELİK ARASI 25MM)</t>
  </si>
  <si>
    <t>16 mm² Double Hole Cable Lug M6 (hole distance 25mm)</t>
  </si>
  <si>
    <t>8680734704140</t>
  </si>
  <si>
    <t>CD 02506-16</t>
  </si>
  <si>
    <t>ÇİFT DELİKLİ KABLO PABUCU 25mm2 M6 (DELİK ARASI 16MM)</t>
  </si>
  <si>
    <t>25 mm² SE Type Double Bolt Cable Lug M6, x=16 mm.</t>
  </si>
  <si>
    <t>8680734704157</t>
  </si>
  <si>
    <t>CD 02506-25</t>
  </si>
  <si>
    <t>ÇİFT DELİKLİ KABLO PABUCU 25mm2 M6 (DELİK ARASI 25MM)</t>
  </si>
  <si>
    <t>25 mm² Double Hole Cable Lug M6 (hole distance 25mm)</t>
  </si>
  <si>
    <t>8680734704164</t>
  </si>
  <si>
    <t>CD 02508-16</t>
  </si>
  <si>
    <t>ÇİFT DELİKLİ KABLO PABUCU 25mm2 M8 (DELİK ARASI 16MM)</t>
  </si>
  <si>
    <t>25 mm² Double Hole Cable Lug M8 (hole distance 16mm)</t>
  </si>
  <si>
    <t>8680734704171</t>
  </si>
  <si>
    <t>CD 02508-25</t>
  </si>
  <si>
    <t>ÇİFT DELİKLİ KABLO PABUCU 25mm2 M8 (DELİK ARASI 25MM)</t>
  </si>
  <si>
    <t>25 mm² Double Hole Cable Lug M8 (hole distance 25mm)</t>
  </si>
  <si>
    <t>8680734704188</t>
  </si>
  <si>
    <t>CD 03508-16</t>
  </si>
  <si>
    <t>ÇİFT DELİKLİ KABLO PABUCU 35mm2 M8 (DELİK ARASI 16MM)</t>
  </si>
  <si>
    <t>35 mm² Double Hole Cable Lug M8 (hole distance 16mm)</t>
  </si>
  <si>
    <t>8680734704195</t>
  </si>
  <si>
    <t>CD 03508-25</t>
  </si>
  <si>
    <t>ÇİFT DELİKLİ KABLO PABUCU 35mm2 M8 (DELİK ARASI 25MM)</t>
  </si>
  <si>
    <t>35 mm² Double Hole Cable Lug M8 (hole distance 25mm)</t>
  </si>
  <si>
    <t>8680734704201</t>
  </si>
  <si>
    <t>CD 03508-40</t>
  </si>
  <si>
    <t>ÇİFT DELİKLİ KABLO PABUCU 35mm2 M8 (DELİK ARASI 40MM)</t>
  </si>
  <si>
    <t>35 mm² Double Hole Cable Lug M8 (hole distance 40mm)</t>
  </si>
  <si>
    <t>8680734704218</t>
  </si>
  <si>
    <t>CD 03510-25</t>
  </si>
  <si>
    <t>ÇİFT DELİKLİ KABLO PABUCU 35mm2 M10 (DELİK ARASI 25MM)</t>
  </si>
  <si>
    <t>35 mm² Double Hole Cable Lug M10 (hole distance 25mm)</t>
  </si>
  <si>
    <t>8680734704225</t>
  </si>
  <si>
    <t>CD 03510-40</t>
  </si>
  <si>
    <t>ÇİFT DELİKLİ KABLO PABUCU 35mm2 M10 (DELİK ARASI 40MM)</t>
  </si>
  <si>
    <t>35 mm² Double Hole Cable Lug M10 (hole distance 40mm)</t>
  </si>
  <si>
    <t>8680734704232</t>
  </si>
  <si>
    <t>CD 05006-25</t>
  </si>
  <si>
    <t>ÇİFT DELİKLİ KABLO PABUCU 50mm2 M6 (DELİK ARASI 25MM)</t>
  </si>
  <si>
    <t>50 mm² Double Hole Cable Lug M6 (hole distance 25mm)</t>
  </si>
  <si>
    <t>8680734704249</t>
  </si>
  <si>
    <t>CD 05006-40</t>
  </si>
  <si>
    <t>ÇİFT DELİKLİ KABLO PABUCU 50mm2 M6 (DELİK ARASI 40MM)</t>
  </si>
  <si>
    <t>50 mm² Double Hole Cable Lug M6 (hole distance 40mm)</t>
  </si>
  <si>
    <t>8680734704256</t>
  </si>
  <si>
    <t>CD 05008-25</t>
  </si>
  <si>
    <t>ÇİFT DELİKLİ KABLO PABUCU 50mm2 M8 (DELİK ARASI 25MM)</t>
  </si>
  <si>
    <t>50 mm² Double Hole Cable Lug M8 (hole distance 25mm)</t>
  </si>
  <si>
    <t>8680734704263</t>
  </si>
  <si>
    <t>CD 05008-40</t>
  </si>
  <si>
    <t>ÇİFT DELİKLİ KABLO PABUCU 50mm2 M8 (DELİK ARASI 40MM)</t>
  </si>
  <si>
    <t>50 mm² Double Hole Cable Lug M8 (hole distance 40mm)</t>
  </si>
  <si>
    <t>8680734704270</t>
  </si>
  <si>
    <t>CD 05010-25</t>
  </si>
  <si>
    <t>ÇİFT DELİKLİ KABLO PABUCU 50mm2 M10 (DELİK ARASI 25MM)</t>
  </si>
  <si>
    <t>50 mm² Double Hole Cable Lug M10 (hole distance 25mm)</t>
  </si>
  <si>
    <t>8680734704287</t>
  </si>
  <si>
    <t>CD 05010-40</t>
  </si>
  <si>
    <t>ÇİFT DELİKLİ KABLO PABUCU 50mm2 M10 (DELİK ARASI 40MM)</t>
  </si>
  <si>
    <t>50 mm² Double Hole Cable Lug M10 (hole distance 45mm)</t>
  </si>
  <si>
    <t>8680734704294</t>
  </si>
  <si>
    <t>CD 05012-25</t>
  </si>
  <si>
    <t>ÇİFT DELİKLİ KABLO PABUCU 50mm2 M12 (DELİK ARASI 25MM)</t>
  </si>
  <si>
    <t>50 mm² Double Hole Cable Lug M12 (hole distance 25mm)</t>
  </si>
  <si>
    <t>8680734704300</t>
  </si>
  <si>
    <t>CD 05012-40</t>
  </si>
  <si>
    <t>ÇİFT DELİKLİ KABLO PABUCU 50mm2 M12 (DELİK ARASI 40MM)</t>
  </si>
  <si>
    <t>50 mm² Double Hole Cable Lug M12 (hole distance 40mm)</t>
  </si>
  <si>
    <t>8680734704317</t>
  </si>
  <si>
    <t>CD 07008-25</t>
  </si>
  <si>
    <t>ÇİFT DELİKLİ KABLO PABUCU 70mm2 M8 (DELİK ARASI 25MM)</t>
  </si>
  <si>
    <t>70 mm² Double Hole Cable Lug M8 (hole distance 25mm)</t>
  </si>
  <si>
    <t>8680734704324</t>
  </si>
  <si>
    <t>CD 07008-40</t>
  </si>
  <si>
    <t>ÇİFT DELİKLİ KABLO PABUCU 70mm2 M8 (DELİK ARASI 40MM)</t>
  </si>
  <si>
    <t>70 mm² Double Hole Cable Lug M8 (hole distance 40mm)</t>
  </si>
  <si>
    <t>8680734704331</t>
  </si>
  <si>
    <t>CD 07010-25</t>
  </si>
  <si>
    <t>ÇİFT DELİKLİ KABLO PABUCU 70mm2 M10 (DELİK ARASI 25MM)</t>
  </si>
  <si>
    <t>70 mm² Double Hole Cable Lug M10 (hole distance 25mm)</t>
  </si>
  <si>
    <t>8680734704348</t>
  </si>
  <si>
    <t>CD 07010-40</t>
  </si>
  <si>
    <t>ÇİFT DELİKLİ KABLO PABUCU 70mm2 M10 (DELİK ARASI 40MM)</t>
  </si>
  <si>
    <t>70 mm² Double Hole Cable Lug M10 (hole distance 40mm)</t>
  </si>
  <si>
    <t>8680734704355</t>
  </si>
  <si>
    <t>CD 07012-25</t>
  </si>
  <si>
    <t>ÇİFT DELİKLİ KABLO PABUCU 70mm2 M12 (DELİK ARASI 25MM)</t>
  </si>
  <si>
    <t>70 mm² Double Hole Cable Lug M12 (hole distance 25mm)</t>
  </si>
  <si>
    <t>8680734704362</t>
  </si>
  <si>
    <t>CD 07012-40</t>
  </si>
  <si>
    <t>ÇİFT DELİKLİ KABLO PABUCU 70mm2 M12 (DELİK ARASI 40MM)</t>
  </si>
  <si>
    <t>70 mm² Double Hole Cable Lug M12 (hole distance 40mm)</t>
  </si>
  <si>
    <t>8680734704379</t>
  </si>
  <si>
    <t>CD 07012-45</t>
  </si>
  <si>
    <t>ÇİFT DELİKLİ KABLO PABUCU 70mm2 M12 (DELİK ARASI 45MM)</t>
  </si>
  <si>
    <t>70 mm² Double Hole Cable Lug M12 (hole distance 45mm)</t>
  </si>
  <si>
    <t>8680734704386</t>
  </si>
  <si>
    <t>CD 07012-60</t>
  </si>
  <si>
    <t>ÇİFT DELİKLİ KABLO PABUCU 70mm2 M12 (DELİK ARASI 60MM)</t>
  </si>
  <si>
    <t>70 mm² Double Hole Cable Lug M12 (hole distance 60mm)</t>
  </si>
  <si>
    <t>8680734704393</t>
  </si>
  <si>
    <t>CD 09510-25</t>
  </si>
  <si>
    <t>ÇİFT DELİKLİ KABLO PABUCU 95mm2 M10 (DELİK ARASI 25MM)</t>
  </si>
  <si>
    <t>95 mm² Double Hole Cable Lug M10(hole distance 25mm)</t>
  </si>
  <si>
    <t>8680734704409</t>
  </si>
  <si>
    <t>CD 09510-40</t>
  </si>
  <si>
    <t>ÇİFT DELİKLİ KABLO PABUCU 95mm2 M10 (DELİK ARASI 40MM)</t>
  </si>
  <si>
    <t>95 mm² Double Hole Cable Lug M10(hole distance 40mm)</t>
  </si>
  <si>
    <t>8680734704416</t>
  </si>
  <si>
    <t>CD 09512-25</t>
  </si>
  <si>
    <t>ÇİFT DELİKLİ KABLO PABUCU 95mm2 M12 (DELİK ARASI 25MM)</t>
  </si>
  <si>
    <t>95 mm² Double Hole Cable Lug M12(hole distance 25mm)</t>
  </si>
  <si>
    <t>8680734704423</t>
  </si>
  <si>
    <t>CD 09512-40</t>
  </si>
  <si>
    <t>ÇİFT DELİKLİ KABLO PABUCU 95mm2 M12 (DELİK ARASI 40MM)</t>
  </si>
  <si>
    <t>95 mm² Double Hole Cable Lug M12(hole distance 40mm)</t>
  </si>
  <si>
    <t>8680734704430</t>
  </si>
  <si>
    <t>CD 09512-45</t>
  </si>
  <si>
    <t>ÇİFT DELİKLİ KABLO PABUCU 95mm2 M12 (DELİK ARASI 45MM)</t>
  </si>
  <si>
    <t>95 mm² Double Hole Cable Lug M12(hole distance 45mm)</t>
  </si>
  <si>
    <t>8680734704447</t>
  </si>
  <si>
    <t>CD 09512-60</t>
  </si>
  <si>
    <t>ÇİFT DELİKLİ KABLO PABUCU 95mm2 M12 (DELİK ARASI 60MM)</t>
  </si>
  <si>
    <t>95 mm² Double Hole Cable Lug M12(hole distance 60mm)</t>
  </si>
  <si>
    <t>8680734704454</t>
  </si>
  <si>
    <t>CD 12012-25</t>
  </si>
  <si>
    <t>ÇİFT DELİKLİ KABLO PABUCU 120mm2 M12 (DELİK ARASI 25MM)</t>
  </si>
  <si>
    <t>120 mm² Double Hole Cable Lug M12(hole distance 25mm)</t>
  </si>
  <si>
    <t>8680734704461</t>
  </si>
  <si>
    <t>CD 12012-40</t>
  </si>
  <si>
    <t>ÇİFT DELİKLİ KABLO PABUCU 120mm2 M12 (DELİK ARASI 40MM)</t>
  </si>
  <si>
    <t>120 mm² Double Hole Cable Lug M12(hole distance 40mm)</t>
  </si>
  <si>
    <t>8680734704478</t>
  </si>
  <si>
    <t>CD 12012-45</t>
  </si>
  <si>
    <t>ÇİFT DELİKLİ KABLO PABUCU 120mm2 M12 (DELİK ARASI 45MM)</t>
  </si>
  <si>
    <t>120 mm² Double Hole Cable Lug M12(hole distance 45mm)</t>
  </si>
  <si>
    <t>8680734704485</t>
  </si>
  <si>
    <t>CD 12012-60</t>
  </si>
  <si>
    <t>ÇİFT DELİKLİ KABLO PABUCU 120mm2 M12 (DELİK ARASI 60MM)</t>
  </si>
  <si>
    <t>120 mm² Double Hole Cable Lug M12(hole distance 60mm)</t>
  </si>
  <si>
    <t>8680734704492</t>
  </si>
  <si>
    <t>CD 12016-40</t>
  </si>
  <si>
    <t>ÇİFT DELİKLİ KABLO PABUCU 120mm2 M16 (DELİK ARASI 40MM)</t>
  </si>
  <si>
    <t>120 mm² Double Hole Cable Lug M16(hole distance 40mm)</t>
  </si>
  <si>
    <t>8680734704508</t>
  </si>
  <si>
    <t>CD 12016-50</t>
  </si>
  <si>
    <t>ÇİFT DELİKLİ KABLO PABUCU 120mm2 M16 (DELİK ARASI 50MM)</t>
  </si>
  <si>
    <t>120 mm² Double Hole Cable Lug M16(hole distance 50mm)</t>
  </si>
  <si>
    <t>8680734704515</t>
  </si>
  <si>
    <t>CD 15012-25</t>
  </si>
  <si>
    <t>ÇİFT DELİKLİ KABLO PABUCU 150mm2 M12 (DELİK ARASI 25MM)</t>
  </si>
  <si>
    <t>150 mm² Double Hole Cable Lug M12 (hole distance 25mm)</t>
  </si>
  <si>
    <t>8680734704522</t>
  </si>
  <si>
    <t>CD 15012-40</t>
  </si>
  <si>
    <t>ÇİFT DELİKLİ KABLO PABUCU 150mm2 M12 (DELİK ARASI 40MM)</t>
  </si>
  <si>
    <t>150 mm² Double Hole Cable Lug M12 (hole distance 40mm)</t>
  </si>
  <si>
    <t>8680734704539</t>
  </si>
  <si>
    <t>CD 15012-45</t>
  </si>
  <si>
    <t>ÇİFT DELİKLİ KABLO PABUCU 150mm2 M12 (DELİK ARASI 45MM)</t>
  </si>
  <si>
    <t>150 mm² Double Hole Cable Lug M12 (hole distance 45mm)</t>
  </si>
  <si>
    <t>8680734704546</t>
  </si>
  <si>
    <t>CD 15012-50</t>
  </si>
  <si>
    <t>ÇİFT DELİKLİ KABLO PABUCU 150mm2 M12 (DELİK ARASI 50MM)</t>
  </si>
  <si>
    <t>150 mm² Double Hole Cable Lug M12 (hole distance 50mm)</t>
  </si>
  <si>
    <t>8680734704553</t>
  </si>
  <si>
    <t>CD 15012-60</t>
  </si>
  <si>
    <t>ÇİFT DELİKLİ KABLO PABUCU 150mm2 M12 (DELİK ARASI 60MM)</t>
  </si>
  <si>
    <t>150 mm² Double Hole Cable Lug M12 (hole distance 60mm)</t>
  </si>
  <si>
    <t>8680734704560</t>
  </si>
  <si>
    <t>CD 15016-40</t>
  </si>
  <si>
    <t>ÇİFT DELİKLİ KABLO PABUCU 150mm2 M16 (DELİK ARASI 40MM)</t>
  </si>
  <si>
    <t>150 mm² Double Hole Cable Lug M16 (hole distance 40mm)</t>
  </si>
  <si>
    <t>8680734704577</t>
  </si>
  <si>
    <t>CD 15016-50</t>
  </si>
  <si>
    <t>ÇİFT DELİKLİ KABLO PABUCU 150mm2 M16 (DELİK ARASI 50MM)</t>
  </si>
  <si>
    <t>150 mm² Double Hole Cable Lug M16 (hole distance 50mm)</t>
  </si>
  <si>
    <t>8680734704584</t>
  </si>
  <si>
    <t>CD 18512-25</t>
  </si>
  <si>
    <t>ÇİFT DELİKLİ KABLO PABUCU 185mm2 M12 (DELİK ARASI 25MM)</t>
  </si>
  <si>
    <t>185 mm² Double Hole Cable Lug M12 (hole distance 25mm)</t>
  </si>
  <si>
    <t>8680734704591</t>
  </si>
  <si>
    <t>CD 18512-40</t>
  </si>
  <si>
    <t>ÇİFT DELİKLİ KABLO PABUCU 185mm2 M12 (DELİK ARASI 40MM)</t>
  </si>
  <si>
    <t>185 mm² Double Hole Cable Lug M12 (hole distance 40mm)</t>
  </si>
  <si>
    <t>8680734704607</t>
  </si>
  <si>
    <t>CD 18512-50</t>
  </si>
  <si>
    <t>ÇİFT DELİKLİ KABLO PABUCU 185mm2 M12 (DELİK ARASI 50MM)</t>
  </si>
  <si>
    <t>185 mm² Double Hole Cable Lug M12 (hole distance 50mm)</t>
  </si>
  <si>
    <t>8680734704614</t>
  </si>
  <si>
    <t>CD 18516-40</t>
  </si>
  <si>
    <t>ÇİFT DELİKLİ KABLO PABUCU 185mm2 M16 (DELİK ARASI 40MM)</t>
  </si>
  <si>
    <t>185 mm² Double Hole Cable Lug M16 (hole distance 40mm)</t>
  </si>
  <si>
    <t>8680734704621</t>
  </si>
  <si>
    <t>CD 18516-50</t>
  </si>
  <si>
    <t>ÇİFT DELİKLİ KABLO PABUCU 185mm2 M16 (DELİK ARASI 50MM)</t>
  </si>
  <si>
    <t>185 mm² Double Hole Cable Lug M16 (hole distance 50mm)</t>
  </si>
  <si>
    <t>8680734704638</t>
  </si>
  <si>
    <t>CD 24012-25</t>
  </si>
  <si>
    <t>ÇİFT DELİKLİ KABLO PABUCU 240mm2 M12 (DELİK ARASI 25MM)</t>
  </si>
  <si>
    <t>240 mm² Double Hole Cable Lug M12 (hole distance 25mm)</t>
  </si>
  <si>
    <t>8680734704645</t>
  </si>
  <si>
    <t>CD 24012-40</t>
  </si>
  <si>
    <t>ÇİFT DELİKLİ KABLO PABUCU 240mm2 M12 (DELİK ARASI 40MM)</t>
  </si>
  <si>
    <t>240 mm² Double Hole Cable Lug M12 (hole distance 40mm)</t>
  </si>
  <si>
    <t>8680734704652</t>
  </si>
  <si>
    <t>CD 24012-50</t>
  </si>
  <si>
    <t>ÇİFT DELİKLİ KABLO PABUCU 240mm2 M12 (DELİK ARASI 50MM)</t>
  </si>
  <si>
    <t>240 mm² Double Hole Cable Lug M12 (hole distance 50mm)</t>
  </si>
  <si>
    <t>8680734704669</t>
  </si>
  <si>
    <t>CD 24016-40</t>
  </si>
  <si>
    <t>ÇİFT DELİKLİ KABLO PABUCU 240mm2 M16 (DELİK ARASI 40MM)</t>
  </si>
  <si>
    <t>240 mm² Double Hole Cable Lug M16 (hole distance 40mm)</t>
  </si>
  <si>
    <t>8680734704676</t>
  </si>
  <si>
    <t>CD 24016-50</t>
  </si>
  <si>
    <t>ÇİFT DELİKLİ KABLO PABUCU 240mm2 M16 (DELİK ARASI 50MM)</t>
  </si>
  <si>
    <t>240 mm² Double Hole Cable Lug M16 (hole distance 50mm)</t>
  </si>
  <si>
    <t>8680734704683</t>
  </si>
  <si>
    <t>DIN 01005</t>
  </si>
  <si>
    <t>DIN NORM KABLO PABUCU 10mm2 M5</t>
  </si>
  <si>
    <t>10 mm² DIN 46 235 Type Cable Lug M5</t>
  </si>
  <si>
    <t>8680734704690</t>
  </si>
  <si>
    <t>DIN 01006</t>
  </si>
  <si>
    <t>DIN NORM KABLO PABUCU 10mm2 M6</t>
  </si>
  <si>
    <t>10 mm² DIN 46 235 Type Cable Lug M6</t>
  </si>
  <si>
    <t>8680734704706</t>
  </si>
  <si>
    <t>DIN 01606</t>
  </si>
  <si>
    <t>DIN NORM KABLO PABUCU 16mm2 M6</t>
  </si>
  <si>
    <t>16 mm² DIN 46 235 Type Cable Lug M6</t>
  </si>
  <si>
    <t>8680734704713</t>
  </si>
  <si>
    <t>DIN 01608</t>
  </si>
  <si>
    <t>DIN NORM KABLO PABUCU 16mm2 M8</t>
  </si>
  <si>
    <t>16 mm² DIN 46 235 Type Cable Lug M8</t>
  </si>
  <si>
    <t>8680734704720</t>
  </si>
  <si>
    <t>DIN 01610</t>
  </si>
  <si>
    <t>DIN NORM KABLO PABUCU 16mm2 M10</t>
  </si>
  <si>
    <t>16 mm² DIN 46 235 Type Cable Lug M10</t>
  </si>
  <si>
    <t>8680734704737</t>
  </si>
  <si>
    <t>DIN 02506</t>
  </si>
  <si>
    <t>DIN NORM KABLO PABUCU 25mm2 M6</t>
  </si>
  <si>
    <t>25 mm² DIN 46 235 Type Cable Lug M6</t>
  </si>
  <si>
    <t>8680734704744</t>
  </si>
  <si>
    <t>DIN 02508</t>
  </si>
  <si>
    <t>DIN NORM KABLO PABUCU 25mm2 M8</t>
  </si>
  <si>
    <t>25 mm² DIN 46 235 Type Cable Lug M8</t>
  </si>
  <si>
    <t>8680734704751</t>
  </si>
  <si>
    <t>DIN 02510</t>
  </si>
  <si>
    <t>DIN NORM KABLO PABUCU 25mm2 M10</t>
  </si>
  <si>
    <t>25 mm² DIN 46 235 Type Cable Lug M10</t>
  </si>
  <si>
    <t>8680734704768</t>
  </si>
  <si>
    <t>DIN 02512</t>
  </si>
  <si>
    <t>DIN NORM KABLO PABUCU 25mm2 M12</t>
  </si>
  <si>
    <t>25 mm² DIN 46 235 Type Cable Lug M12</t>
  </si>
  <si>
    <t>8680734704775</t>
  </si>
  <si>
    <t>DIN 03508</t>
  </si>
  <si>
    <t>DIN NORM KABLO PABUCU 35mm2 M8</t>
  </si>
  <si>
    <t>35 mm² DIN 46 235 Type Cable Lug M8</t>
  </si>
  <si>
    <t>8680734704782</t>
  </si>
  <si>
    <t>DIN 03510</t>
  </si>
  <si>
    <t>DIN NORM KABLO PABUCU 35mm2 M10</t>
  </si>
  <si>
    <t>35 mm² DIN 46 235 Type Cable Lug M10</t>
  </si>
  <si>
    <t>8680734704799</t>
  </si>
  <si>
    <t>DIN 03512</t>
  </si>
  <si>
    <t>DIN NORM KABLO PABUCU 35mm2 M12</t>
  </si>
  <si>
    <t>35 mm² DIN 46 235 Type Cable Lug M12</t>
  </si>
  <si>
    <t>8680734704805</t>
  </si>
  <si>
    <t>DIN 05008</t>
  </si>
  <si>
    <t>DIN NORM KABLO PABUCU 50mm2 M8</t>
  </si>
  <si>
    <t>50 mm² DIN 46 235 Type Cable Lug M8</t>
  </si>
  <si>
    <t>8680734704812</t>
  </si>
  <si>
    <t>DIN 05010</t>
  </si>
  <si>
    <t>DIN NORM KABLO PABUCU 50mm2 M10</t>
  </si>
  <si>
    <t>50 mm² DIN 46 235 Type Cable Lug M10</t>
  </si>
  <si>
    <t>8680734704829</t>
  </si>
  <si>
    <t>DIN 05012</t>
  </si>
  <si>
    <t>DIN NORM KABLO PABUCU 50mm2 M12</t>
  </si>
  <si>
    <t>50 mm² DIN 46 235 Type Cable Lug M12</t>
  </si>
  <si>
    <t>8680734704836</t>
  </si>
  <si>
    <t>DIN 05016</t>
  </si>
  <si>
    <t>DIN NORM KABLO PABUCU 50mm2 M16</t>
  </si>
  <si>
    <t>50 mm² DIN 46 235 Type Cable Lug M16</t>
  </si>
  <si>
    <t>8680734704843</t>
  </si>
  <si>
    <t>DIN 07008</t>
  </si>
  <si>
    <t>DIN NORM KABLO PABUCU 70mm2 M8</t>
  </si>
  <si>
    <t>70 mm² DIN 46 235 Type Cable Lug M8</t>
  </si>
  <si>
    <t>8680734704850</t>
  </si>
  <si>
    <t>DIN 07010</t>
  </si>
  <si>
    <t>DIN NORM KABLO PABUCU 70mm2 M10</t>
  </si>
  <si>
    <t>70 mm² DIN 46 235 Type Cable Lug M10</t>
  </si>
  <si>
    <t>8680734704867</t>
  </si>
  <si>
    <t>DIN 07012</t>
  </si>
  <si>
    <t>DIN NORM KABLO PABUCU 70mm2 M12</t>
  </si>
  <si>
    <t>70 mm² DIN 46 235 Type Cable Lug M12</t>
  </si>
  <si>
    <t>8680734704874</t>
  </si>
  <si>
    <t>DIN 07016</t>
  </si>
  <si>
    <t>DIN NORM KABLO PABUCU 70mm2 M16</t>
  </si>
  <si>
    <t>70 mm² DIN 46 235 Type Cable Lug M16</t>
  </si>
  <si>
    <t>8680734704881</t>
  </si>
  <si>
    <t>DIN 09510</t>
  </si>
  <si>
    <t>DIN NORM KABLO PABUCU 95mm2 M10</t>
  </si>
  <si>
    <t>95 mm² DIN 46 235 Type Cable Lug M10</t>
  </si>
  <si>
    <t>8680734704898</t>
  </si>
  <si>
    <t>DIN 09512</t>
  </si>
  <si>
    <t>DIN NORM KABLO PABUCU 95mm2 M12</t>
  </si>
  <si>
    <t>95 mm² DIN 46 235 Type Cable Lug M12</t>
  </si>
  <si>
    <t>8680734704904</t>
  </si>
  <si>
    <t>DIN 09516</t>
  </si>
  <si>
    <t>DIN NORM KABLO PABUCU 95mm2 M16</t>
  </si>
  <si>
    <t>95 mm² DIN 46 235 Type Cable Lug M16</t>
  </si>
  <si>
    <t>8680734704911</t>
  </si>
  <si>
    <t>DIN 12010</t>
  </si>
  <si>
    <t>DIN NORM KABLO PABUCU 120mm2 M10</t>
  </si>
  <si>
    <t>120 mm² DIN 46 235 Type Cable Lug M10</t>
  </si>
  <si>
    <t>8680734704928</t>
  </si>
  <si>
    <t>DIN 12012</t>
  </si>
  <si>
    <t>DIN NORM KABLO PABUCU 120mm2 M12</t>
  </si>
  <si>
    <t>120 mm² DIN 46 235 Type Cable Lug M12</t>
  </si>
  <si>
    <t>8680734704935</t>
  </si>
  <si>
    <t>DIN 12016</t>
  </si>
  <si>
    <t>DIN NORM KABLO PABUCU 120mm2 M16</t>
  </si>
  <si>
    <t>120 mm² DIN 46 235 Type Cable Lug M16</t>
  </si>
  <si>
    <t>8680734704942</t>
  </si>
  <si>
    <t>DIN 12020</t>
  </si>
  <si>
    <t>DIN NORM KABLO PABUCU 120mm2 M20</t>
  </si>
  <si>
    <t>120 mm² DIN 46 235 Type Cable Lug M20</t>
  </si>
  <si>
    <t>8680734704959</t>
  </si>
  <si>
    <t>DIN 15010</t>
  </si>
  <si>
    <t>DIN NORM KABLO PABUCU 150mm2 M10</t>
  </si>
  <si>
    <t>150 mm² DIN 46 235 Type Cable Lug M10</t>
  </si>
  <si>
    <t>8680734704966</t>
  </si>
  <si>
    <t>DIN 15012</t>
  </si>
  <si>
    <t>DIN NORM KABLO PABUCU 150mm2 M12</t>
  </si>
  <si>
    <t>150 mm² DIN 46 235 Type Cable Lug M12</t>
  </si>
  <si>
    <t>8680734704973</t>
  </si>
  <si>
    <t>DIN 15016</t>
  </si>
  <si>
    <t>DIN NORM KABLO PABUCU 150mm2 M16</t>
  </si>
  <si>
    <t>150 mm² DIN 46 235 Type Cable Lug M16</t>
  </si>
  <si>
    <t>8680734704980</t>
  </si>
  <si>
    <t>DIN 15020</t>
  </si>
  <si>
    <t>DIN NORM KABLO PABUCU 150mm2 M20</t>
  </si>
  <si>
    <t>150 mm² DIN 46 235 Type Cable Lug M20</t>
  </si>
  <si>
    <t>8680734704997</t>
  </si>
  <si>
    <t>DIN 18510</t>
  </si>
  <si>
    <t>DIN NORM KABLO PABUCU 185mm2 M10</t>
  </si>
  <si>
    <t>185 mm² DIN 46 235 Type Cable Lug M10</t>
  </si>
  <si>
    <t>8680734705000</t>
  </si>
  <si>
    <t>DIN 18512</t>
  </si>
  <si>
    <t>DIN NORM KABLO PABUCU 185mm2 M12</t>
  </si>
  <si>
    <t>185 mm² DIN 46 235 Type Cable Lug M12</t>
  </si>
  <si>
    <t>8680734705017</t>
  </si>
  <si>
    <t>DIN 18516</t>
  </si>
  <si>
    <t>DIN NORM KABLO PABUCU 185mm2 M16</t>
  </si>
  <si>
    <t>185 mm² DIN 46 235 Type Cable Lug M16</t>
  </si>
  <si>
    <t>8680734705024</t>
  </si>
  <si>
    <t>DIN 18520</t>
  </si>
  <si>
    <t>DIN NORM KABLO PABUCU 185mm2 M20</t>
  </si>
  <si>
    <t>185 mm² DIN 46 235 Type Cable Lug M20</t>
  </si>
  <si>
    <t>8680734705031</t>
  </si>
  <si>
    <t>DIN 24012</t>
  </si>
  <si>
    <t>DIN NORM KABLO PABUCU 240mm2 M12</t>
  </si>
  <si>
    <t>240 mm² DIN 46 235 Type Cable Lug M12</t>
  </si>
  <si>
    <t>8680734705048</t>
  </si>
  <si>
    <t>DIN 24016</t>
  </si>
  <si>
    <t>DIN NORM KABLO PABUCU 240mm2 M16</t>
  </si>
  <si>
    <t>240 mm² DIN 46 235 Type Cable Lug M16</t>
  </si>
  <si>
    <t>8680734705055</t>
  </si>
  <si>
    <t>DIN 24020</t>
  </si>
  <si>
    <t>DIN NORM KABLO PABUCU 240mm2 M20</t>
  </si>
  <si>
    <t>240 mm² DIN 46 235 Type Cable Lug M20</t>
  </si>
  <si>
    <t>8680734705062</t>
  </si>
  <si>
    <t>DIN 30016</t>
  </si>
  <si>
    <t>DIN NORM KABLO PABUCU 300mm2 M16</t>
  </si>
  <si>
    <t>300 mm² DIN 46 235 Type Cable Lug M16</t>
  </si>
  <si>
    <t>8680734705079</t>
  </si>
  <si>
    <t>DIN 30020</t>
  </si>
  <si>
    <t>DIN NORM KABLO PABUCU 300mm2 M20</t>
  </si>
  <si>
    <t>300 mm² DIN 46 235 Type Cable Lug M20</t>
  </si>
  <si>
    <t>8680734705086</t>
  </si>
  <si>
    <t>DIN 40016</t>
  </si>
  <si>
    <t>DIN NORM KABLO PABUCU 400mm2 M16</t>
  </si>
  <si>
    <t>400 mm² DIN 46 235 Type Cable Lug M16</t>
  </si>
  <si>
    <t>8680734705093</t>
  </si>
  <si>
    <t>DIN 40020</t>
  </si>
  <si>
    <t>DIN NORM KABLO PABUCU 400mm2 M20</t>
  </si>
  <si>
    <t>400 mm² DIN 46 235 Type Cable Lug M20</t>
  </si>
  <si>
    <t>8680734705109</t>
  </si>
  <si>
    <t>DIN 50020</t>
  </si>
  <si>
    <t>DIN NORM KABLO PABUCU 500mm2 M20</t>
  </si>
  <si>
    <t>500 mm² DIN 46 235 Type Cable Lug M20</t>
  </si>
  <si>
    <t>8680734705116</t>
  </si>
  <si>
    <t>DIN 62520</t>
  </si>
  <si>
    <t>DIN NORM KABLO PABUCU 625mm2 M20</t>
  </si>
  <si>
    <t>625 mm² DIN 46 235 Type Cable Lug M20</t>
  </si>
  <si>
    <t>8680734726920</t>
  </si>
  <si>
    <t>DIN EM010</t>
  </si>
  <si>
    <t>EK MUF 10mm2 DIN NORM</t>
  </si>
  <si>
    <t>10 mm² Butt Connector - DIN Norm</t>
  </si>
  <si>
    <t>8680734701712</t>
  </si>
  <si>
    <t>DIN EM016</t>
  </si>
  <si>
    <t>EK MUF 16mm2 DIN NORM</t>
  </si>
  <si>
    <t>16 mm² Butt Connector - DIN Norm</t>
  </si>
  <si>
    <t>8680734701729</t>
  </si>
  <si>
    <t>DIN EM025</t>
  </si>
  <si>
    <t>EK MUF 25mm2 DIN NORM</t>
  </si>
  <si>
    <t>25 mm² Butt Connector - DIN Norm</t>
  </si>
  <si>
    <t>8680734701736</t>
  </si>
  <si>
    <t>DIN EM035</t>
  </si>
  <si>
    <t>EK MUF 35mm2 DIN NORM</t>
  </si>
  <si>
    <t>35 mm² Butt Connector - DIN Norm</t>
  </si>
  <si>
    <t>8680734701743</t>
  </si>
  <si>
    <t>DIN EM050</t>
  </si>
  <si>
    <t>EK MUF 50mm2 DIN NORM</t>
  </si>
  <si>
    <t>50 mm² Butt Connector - DIN Norm</t>
  </si>
  <si>
    <t>8680734701750</t>
  </si>
  <si>
    <t>DIN EM070</t>
  </si>
  <si>
    <t>EK MUF 70mm2 DIN NORM</t>
  </si>
  <si>
    <t>70 mm² Butt Connector - DIN Norm</t>
  </si>
  <si>
    <t>8680734701767</t>
  </si>
  <si>
    <t>DIN EM095</t>
  </si>
  <si>
    <t>EK MUF 95mm2 DIN NORM</t>
  </si>
  <si>
    <t>95 mm² Butt Connector - DIN Norm</t>
  </si>
  <si>
    <t>8680734701774</t>
  </si>
  <si>
    <t>DIN EM120</t>
  </si>
  <si>
    <t>EK MUF 120mm2 DIN NORM</t>
  </si>
  <si>
    <t>120 mm² Butt Connector - DIN Norm</t>
  </si>
  <si>
    <t>8680734701781</t>
  </si>
  <si>
    <t>DIN EM150</t>
  </si>
  <si>
    <t>EK MUF 150mm2 DIN NORM</t>
  </si>
  <si>
    <t>150 mm² Butt Connector - DIN Norm</t>
  </si>
  <si>
    <t>8680734701798</t>
  </si>
  <si>
    <t>DIN EM185</t>
  </si>
  <si>
    <t>EK MUF 185mm2 DIN NORM</t>
  </si>
  <si>
    <t>185 mm² Butt Connector - DIN Norm</t>
  </si>
  <si>
    <t>8680734701804</t>
  </si>
  <si>
    <t>DIN EM240</t>
  </si>
  <si>
    <t>EK MUF 240mm2 DIN NORM</t>
  </si>
  <si>
    <t>240 mm² Butt Connector - DIN Norm</t>
  </si>
  <si>
    <t>8680734701811</t>
  </si>
  <si>
    <t>DIN EM300</t>
  </si>
  <si>
    <t>EK MUF 300mm2 DIN NORM</t>
  </si>
  <si>
    <t>300 mm² Butt Connector - DIN Norm</t>
  </si>
  <si>
    <t>8680734701828</t>
  </si>
  <si>
    <t>DIN EM400</t>
  </si>
  <si>
    <t>EK MUF 400mm2 DIN NORM</t>
  </si>
  <si>
    <t>400 mm² Butt Connector - DIN Norm</t>
  </si>
  <si>
    <t>8680734701835</t>
  </si>
  <si>
    <t>DIN EM500</t>
  </si>
  <si>
    <t>EK MUF 500mm2 DIN NORM</t>
  </si>
  <si>
    <t>500 mm² Butt Connector - DIN Norm</t>
  </si>
  <si>
    <t>8680734701842</t>
  </si>
  <si>
    <t>DIN EM625</t>
  </si>
  <si>
    <t>EK MUF 625mm2 DIN NORM</t>
  </si>
  <si>
    <t>625 mm² Butt Connector - DIN Norm</t>
  </si>
  <si>
    <t>8680734723448</t>
  </si>
  <si>
    <t>DG 03506</t>
  </si>
  <si>
    <t>DAR GİRİŞLİ SKP KABLO PABUCU 35mm2 M6</t>
  </si>
  <si>
    <t>35 mm² Narrow Palm Cable Lug M6</t>
  </si>
  <si>
    <t>8680734723455</t>
  </si>
  <si>
    <t>DG 05006</t>
  </si>
  <si>
    <t>DAR GİRİŞLİ SKP KABLO PABUCU 50mm2 M6</t>
  </si>
  <si>
    <t>50 mm² Narrow Palm Cable Lug M6</t>
  </si>
  <si>
    <t>8680734723462</t>
  </si>
  <si>
    <t>DG 05008</t>
  </si>
  <si>
    <t>DAR GİRİŞLİ SKP KABLO PABUCU 50mm2 M8</t>
  </si>
  <si>
    <t>50 mm² Narrow Palm Cable Lug M8</t>
  </si>
  <si>
    <t>8680734723486</t>
  </si>
  <si>
    <t>DG 05010</t>
  </si>
  <si>
    <t>DAR GİRİŞLİ SKP KABLO PABUCU 50mm2 M10</t>
  </si>
  <si>
    <t>50 mm² Narrow Palm Cable Lug M10</t>
  </si>
  <si>
    <t>8680734723509</t>
  </si>
  <si>
    <t>DG 07008</t>
  </si>
  <si>
    <t>DAR GİRİŞLİ SKP KABLO PABUCU 70mm2 M8</t>
  </si>
  <si>
    <t>70 mm² Narrow Palm Cable Lug M8</t>
  </si>
  <si>
    <t>8680734723523</t>
  </si>
  <si>
    <t>DG 07010</t>
  </si>
  <si>
    <t>DAR GİRİŞLİ SKP KABLO PABUCU 70mm2 M10</t>
  </si>
  <si>
    <t>70 mm² Narrow Palm Cable Lug M10</t>
  </si>
  <si>
    <t>8680734723530</t>
  </si>
  <si>
    <t>DG 07012</t>
  </si>
  <si>
    <t>DAR GİRİŞLİ SKP KABLO PABUCU 70mm2 M12</t>
  </si>
  <si>
    <t>70 mm² Narrow Palm Cable Lug M12</t>
  </si>
  <si>
    <t>8680734723547</t>
  </si>
  <si>
    <t>DG 09508</t>
  </si>
  <si>
    <t>DAR GİRİŞLİ SKP KABLO PABUCU 95mm2 M8</t>
  </si>
  <si>
    <t>95 mm² Narrow Palm Cable Lug M8</t>
  </si>
  <si>
    <t>8680734723554</t>
  </si>
  <si>
    <t>DG 09510</t>
  </si>
  <si>
    <t>DAR GİRİŞLİ SKP KABLO PABUCU 95mm2 M10</t>
  </si>
  <si>
    <t>95 mm² Narrow Palm Cable Lug M10</t>
  </si>
  <si>
    <t>8680734723585</t>
  </si>
  <si>
    <t>DG 09512</t>
  </si>
  <si>
    <t>DAR GİRİŞLİ SKP KABLO PABUCU 95mm2 M12</t>
  </si>
  <si>
    <t>95 mm² Narrow Palm Cable Lug M12</t>
  </si>
  <si>
    <t>8680734723592</t>
  </si>
  <si>
    <t>DG 12008</t>
  </si>
  <si>
    <t>DAR GİRİŞLİ SKP KABLO PABUCU 120mm2 M8</t>
  </si>
  <si>
    <t>120 mm² Narrow Palm Cable Lug M8</t>
  </si>
  <si>
    <t>8680734723608</t>
  </si>
  <si>
    <t>DG 12010</t>
  </si>
  <si>
    <t>DAR GİRİŞLİ SKP KABLO PABUCU 120mm2 M10</t>
  </si>
  <si>
    <t>120 mm² Narrow Palm Cable Lug M10</t>
  </si>
  <si>
    <t>8680734723622</t>
  </si>
  <si>
    <t>DG 12012</t>
  </si>
  <si>
    <t>DAR GİRİŞLİ SKP KABLO PABUCU 120mm2 M12</t>
  </si>
  <si>
    <t>120 mm² Narrow Palm Cable Lug M12</t>
  </si>
  <si>
    <t>8680734723639</t>
  </si>
  <si>
    <t>DG 15008</t>
  </si>
  <si>
    <t>DAR GİRİŞLİ SKP KABLO PABUCU 150mm2 M8</t>
  </si>
  <si>
    <t>150 mm² Narrow Palm Cable Lug M8</t>
  </si>
  <si>
    <t>8680734723646</t>
  </si>
  <si>
    <t>DG 15010</t>
  </si>
  <si>
    <t>DAR GİRİŞLİ SKP KABLO PABUCU 150mm2 M10</t>
  </si>
  <si>
    <t>150 mm² Narrow Palm Cable Lug M10</t>
  </si>
  <si>
    <t>8680734723660</t>
  </si>
  <si>
    <t>DG 15012</t>
  </si>
  <si>
    <t>DAR GİRİŞLİ SKP KABLO PABUCU 150mm2 M12</t>
  </si>
  <si>
    <t>150 mm² Narrow Palm Cable Lug M12</t>
  </si>
  <si>
    <t>8680734723677</t>
  </si>
  <si>
    <t>DG 18510</t>
  </si>
  <si>
    <t>DAR GİRİŞLİ SKP KABLO PABUCU 185mm2 M10</t>
  </si>
  <si>
    <t>185 mm² Narrow Palm Cable Lug M10</t>
  </si>
  <si>
    <t>8680734723684</t>
  </si>
  <si>
    <t>DG 18512</t>
  </si>
  <si>
    <t>DAR GİRİŞLİ SKP KABLO PABUCU 185mm2 M12</t>
  </si>
  <si>
    <t>185 mm² Narrow Palm Cable Lug M12</t>
  </si>
  <si>
    <t>8680734723691</t>
  </si>
  <si>
    <t>DG 18516</t>
  </si>
  <si>
    <t>DAR GİRİŞLİ SKP KABLO PABUCU 185mm2 M16</t>
  </si>
  <si>
    <t>185 mm² Narrow Palm Cable Lug M16</t>
  </si>
  <si>
    <t>8680734723707</t>
  </si>
  <si>
    <t>DG 24010</t>
  </si>
  <si>
    <t>DAR GİRİŞLİ SKP KABLO PABUCU 240mm2 M10</t>
  </si>
  <si>
    <t>240 mm² Narrow Palm Cable Lug M10</t>
  </si>
  <si>
    <t>8680734723714</t>
  </si>
  <si>
    <t>DG 24012</t>
  </si>
  <si>
    <t>DAR GİRİŞLİ SKP KABLO PABUCU 240mm2 M12</t>
  </si>
  <si>
    <t>240 mm² Narrow Palm Cable Lug M12</t>
  </si>
  <si>
    <t>8680734723721</t>
  </si>
  <si>
    <t>DG 24016</t>
  </si>
  <si>
    <t>DAR GİRİŞLİ SKP KABLO PABUCU 240mm2 M16</t>
  </si>
  <si>
    <t>240 mm² Narrow Palm Cable Lug M16</t>
  </si>
  <si>
    <t>8680734708148</t>
  </si>
  <si>
    <t>SFK-3-1</t>
  </si>
  <si>
    <t>SFK 3-1 KAYNAKLI KABLO PABUCU</t>
  </si>
  <si>
    <t>1 mm² DIN 46 234 Type Cable Lug M3</t>
  </si>
  <si>
    <t>8680734708162</t>
  </si>
  <si>
    <t>SFK-4-1</t>
  </si>
  <si>
    <t>SFK 4-1 KAYNAKLI KABLO PABUCU</t>
  </si>
  <si>
    <t>1 mm² DIN 46 234 Type Cable Lug M4</t>
  </si>
  <si>
    <t>8680734708193</t>
  </si>
  <si>
    <t>SFK-5-1</t>
  </si>
  <si>
    <t>SFK 5-1 KAYNAKLI KABLO PABUCU</t>
  </si>
  <si>
    <t>1 mm² DIN 46 234 Type Cable Lug M5</t>
  </si>
  <si>
    <t>8680734708254</t>
  </si>
  <si>
    <t>SFK-6-1</t>
  </si>
  <si>
    <t>SFK 6-1 KAYNAKLI KABLO PABUCU</t>
  </si>
  <si>
    <t>1 mm² DIN 46 234 Type Cable Lug M6</t>
  </si>
  <si>
    <t>8680734708155</t>
  </si>
  <si>
    <t>SFK-3-2,5</t>
  </si>
  <si>
    <t>SFK 3-2,5 KAYNAKLI KABLO PABUCU</t>
  </si>
  <si>
    <t>2,5 mm² DIN 46 234 Type Cable Lug M3</t>
  </si>
  <si>
    <t>8680734708179</t>
  </si>
  <si>
    <t>SFK-4-2,5</t>
  </si>
  <si>
    <t>SFK 4-2,5 KAYNAKLI KABLO PABUCU</t>
  </si>
  <si>
    <t>2,5 mm² DIN 46 234 Type Cable Lug M4</t>
  </si>
  <si>
    <t>8680734708223</t>
  </si>
  <si>
    <t>SFK-5-2,5</t>
  </si>
  <si>
    <t>SFK 5-2,5 KAYNAKLI KABLO PABUCU</t>
  </si>
  <si>
    <t>2,5 mm² DIN 46 234 Type Cable Lug M5</t>
  </si>
  <si>
    <t>8680734708285</t>
  </si>
  <si>
    <t>SFK-6-2,5</t>
  </si>
  <si>
    <t>SFK 6-2,5 KAYNAKLI KABLO PABUCU</t>
  </si>
  <si>
    <t>2,5 mm² DIN 46 234 Type Cable Lug M6</t>
  </si>
  <si>
    <t>8680734708384</t>
  </si>
  <si>
    <t>SFK-8-2,5</t>
  </si>
  <si>
    <t>SFK 8-2,5 KAYNAKLI KABLO PABUCU</t>
  </si>
  <si>
    <t>2,5 mm² DIN 46 234 Type Cable Lug M8</t>
  </si>
  <si>
    <t>8680734707905</t>
  </si>
  <si>
    <t>SFK-10-2,5</t>
  </si>
  <si>
    <t>SFK 10-2,5 KAYNAKLI KABLO PABUCU</t>
  </si>
  <si>
    <t>2,5 mm² DIN 46 234 Type Cable Lug M10</t>
  </si>
  <si>
    <t>8680734708001</t>
  </si>
  <si>
    <t>SFK-12-2,5</t>
  </si>
  <si>
    <t>SFK 12-2,5 KAYNAKLI KABLO PABUCU</t>
  </si>
  <si>
    <t>2,5 mm² DIN 46 234 Type Cable Lug M12</t>
  </si>
  <si>
    <t>8680734708186</t>
  </si>
  <si>
    <t>SFK-4-6</t>
  </si>
  <si>
    <t>SFK 4-6 KAYNAKLI KABLO PABUCU</t>
  </si>
  <si>
    <t>6 mm² DIN 46 234 Type Cable Lug M4</t>
  </si>
  <si>
    <t>8680734708247</t>
  </si>
  <si>
    <t>SFK-5-6</t>
  </si>
  <si>
    <t>SFK 5-6 KAYNAKLI KABLO PABUCU</t>
  </si>
  <si>
    <t>6 mm² DIN 46 234 Type Cable Lug M5</t>
  </si>
  <si>
    <t>8680734708322</t>
  </si>
  <si>
    <t>SFK-6-6</t>
  </si>
  <si>
    <t>SFK 6-6 KAYNAKLI KABLO PABUCU</t>
  </si>
  <si>
    <t>6 mm² DIN 46 234 Type Cable Lug M6</t>
  </si>
  <si>
    <t>8680734708421</t>
  </si>
  <si>
    <t>SFK-8-6</t>
  </si>
  <si>
    <t>SFK 8-6 KAYNAKLI KABLO PABUCU</t>
  </si>
  <si>
    <t>6 mm² DIN 46 234 Type Cable Lug M8</t>
  </si>
  <si>
    <t>8680734707943</t>
  </si>
  <si>
    <t>SFK-10-6</t>
  </si>
  <si>
    <t>SFK 10-6 KAYNAKLI KABLO PABUCU</t>
  </si>
  <si>
    <t>6 mm² DIN 46 234 Type Cable Lug M10</t>
  </si>
  <si>
    <t>8680734708049</t>
  </si>
  <si>
    <t>SFK-12-6</t>
  </si>
  <si>
    <t>SFK 12-6 KAYNAKLI KABLO PABUCU</t>
  </si>
  <si>
    <t>6 mm² DIN 46 234 Type Cable Lug M12</t>
  </si>
  <si>
    <t>8680734711445</t>
  </si>
  <si>
    <t>SFK-5-10I</t>
  </si>
  <si>
    <t>SFK 5-10 KAYNAKLI KABLO PABUCU</t>
  </si>
  <si>
    <t>10 mm² DIN 46 234 Type Cable Lug M5</t>
  </si>
  <si>
    <t>8680734711513</t>
  </si>
  <si>
    <t>SFK-6-10I</t>
  </si>
  <si>
    <t>SFK 6-10 KAYNAKLI KABLO PABUCU</t>
  </si>
  <si>
    <t>10 mm² DIN 46 234 Type Cable Lug M6</t>
  </si>
  <si>
    <t>8680734711612</t>
  </si>
  <si>
    <t>SFK-8-10I</t>
  </si>
  <si>
    <t>SFK 8-10 KAYNAKLI KABLO PABUCU</t>
  </si>
  <si>
    <t>10 mm²  DIN 46 234 Type Cable Lug M8</t>
  </si>
  <si>
    <t>8680734711049</t>
  </si>
  <si>
    <t>SFK-10-10I</t>
  </si>
  <si>
    <t>SFK-10-10 KAYNAKLI KABLO PABUCU</t>
  </si>
  <si>
    <t>10 mm² DIN 46 234 Type Cable Lug M10</t>
  </si>
  <si>
    <t>8680734711193</t>
  </si>
  <si>
    <t>SFK-12-10I</t>
  </si>
  <si>
    <t>SFK 12-10 KAYNAKLI KABLO PABUCU</t>
  </si>
  <si>
    <t>10 mm² DIN 46 234 Type Cable Lug M12</t>
  </si>
  <si>
    <t>8680734711469</t>
  </si>
  <si>
    <t>SFK-5-16I</t>
  </si>
  <si>
    <t>SFK 5-16 KAYNAKLI KABLO PABUCU</t>
  </si>
  <si>
    <t>16 mm² DIN 46 234 Type Cable Lug M5</t>
  </si>
  <si>
    <t>8680734711520</t>
  </si>
  <si>
    <t>SFK-6-16I</t>
  </si>
  <si>
    <t>SFK 6-16 KAYNAKLI KABLO PABUCU</t>
  </si>
  <si>
    <t>16 mm² DIN 46 234 Type Cable Lug M6</t>
  </si>
  <si>
    <t>8680734711636</t>
  </si>
  <si>
    <t>SFK-8-16I</t>
  </si>
  <si>
    <t>SFK 8-16 KAYNAKLI KABLO PABUCU</t>
  </si>
  <si>
    <t>16 mm² DIN 46 234 Type Cable Lug M8</t>
  </si>
  <si>
    <t>8680734711070</t>
  </si>
  <si>
    <t>SFK-10-16I</t>
  </si>
  <si>
    <t>SFK 10-16 KAYNAKLI KABLO PABUCU</t>
  </si>
  <si>
    <t>16 mm² DIN 46 234 Type Cable Lug M10</t>
  </si>
  <si>
    <t>8680734711223</t>
  </si>
  <si>
    <t>SFK-12-16I</t>
  </si>
  <si>
    <t>SFK 12-16 KAYNAKLI KABLO PABUCU</t>
  </si>
  <si>
    <t>16 mm² DIN 46 234 Type Cable Lug M12</t>
  </si>
  <si>
    <t>8680734711490</t>
  </si>
  <si>
    <t>SFK-5-25I</t>
  </si>
  <si>
    <t>SFK 5-25 KAYNAKLI KABLO PABUCU</t>
  </si>
  <si>
    <t>25 mm² DIN 46 234 Type Cable Lug M5</t>
  </si>
  <si>
    <t>8680734711551</t>
  </si>
  <si>
    <t>SFK-6-25I</t>
  </si>
  <si>
    <t>SFK 6-25 KAYNAKLI KABLO PABUCU</t>
  </si>
  <si>
    <t>25 mm² DIN 46 234 Type Cable Lug M6</t>
  </si>
  <si>
    <t>8680734711650</t>
  </si>
  <si>
    <t>SFK-8-25I</t>
  </si>
  <si>
    <t>SFK 8-25 KAYNAKLI KABLO PABUCU</t>
  </si>
  <si>
    <t>25 mm² DIN 46 234 Type Cable Lug M8</t>
  </si>
  <si>
    <t>8680734711124</t>
  </si>
  <si>
    <t>SFK-10-25I</t>
  </si>
  <si>
    <t>SFK 10-25 KAYNAKLI KABLO PABUCU</t>
  </si>
  <si>
    <t>25 mm² DIN 46 234 Type Cable Lug M10</t>
  </si>
  <si>
    <t>8680734711261</t>
  </si>
  <si>
    <t>SFK-12-25I</t>
  </si>
  <si>
    <t>SFK 12-25 KAYNAKLI KABLO PABUCU</t>
  </si>
  <si>
    <t>25 mm² DIN 46 234 Type Cable Lug M12</t>
  </si>
  <si>
    <t>8680734711346</t>
  </si>
  <si>
    <t>SFK-16-25I</t>
  </si>
  <si>
    <t>SFK 16-25 KAYNAKLI KABLO PABUCU</t>
  </si>
  <si>
    <t>25 mm² DIN 46 234 Type Cable Lug M16</t>
  </si>
  <si>
    <t>8680734711575</t>
  </si>
  <si>
    <t>SFK-6-35I</t>
  </si>
  <si>
    <t>SFK 6-35 KAYNAKLI KABLO PABUCU</t>
  </si>
  <si>
    <t>35 mm² DIN 46 234 Type Cable Lug M6</t>
  </si>
  <si>
    <t>8680734711674</t>
  </si>
  <si>
    <t>SFK-8-35I</t>
  </si>
  <si>
    <t>SFK 8-35 KAYNAKLI KABLO PABUCU</t>
  </si>
  <si>
    <t>35 mm²  DIN 46 234 Type Cable Lug M8</t>
  </si>
  <si>
    <t>8680734711148</t>
  </si>
  <si>
    <t>SFK-10-35I</t>
  </si>
  <si>
    <t>SFK 10-35 KAYNAKLI KABLO PABUCU</t>
  </si>
  <si>
    <t>35 mm² DIN 46 234 Type Cable Lug M10</t>
  </si>
  <si>
    <t>8680734711278</t>
  </si>
  <si>
    <t>SFK-12-35I</t>
  </si>
  <si>
    <t>SFK 12-35 KAYNAKLI KABLO PABUCU</t>
  </si>
  <si>
    <t>35 mm² DIN 46 234 Type Cable Lug M12</t>
  </si>
  <si>
    <t>8680734711353</t>
  </si>
  <si>
    <t>SFK-16-35I</t>
  </si>
  <si>
    <t>SFK 16-35 KAYNAKLI KABLO PABUCU</t>
  </si>
  <si>
    <t>35 mm² DIN 46 234 Type Cable Lug M16</t>
  </si>
  <si>
    <t>8680734711582</t>
  </si>
  <si>
    <t>SFK-6-50I</t>
  </si>
  <si>
    <t>SFK 6-50 KAYNAKLI KABLO PABUCU</t>
  </si>
  <si>
    <t>50 mm² DIN 46 234 Type Cable Lug M6</t>
  </si>
  <si>
    <t>8680734711681</t>
  </si>
  <si>
    <t>SFK-8-50I</t>
  </si>
  <si>
    <t>SFK 8-50 KAYNAKLI KABLO PABUCU</t>
  </si>
  <si>
    <t>50 mm²  DIN 46 234 Type Cable Lug M8</t>
  </si>
  <si>
    <t>8680734711155</t>
  </si>
  <si>
    <t>SFK-10-50I</t>
  </si>
  <si>
    <t>SFK 10-50 KAYNAKLI KABLO PABUCU</t>
  </si>
  <si>
    <t>50 mm² DIN 46 234 Type Cable Lug M10</t>
  </si>
  <si>
    <t>8680734711285</t>
  </si>
  <si>
    <t>SFK-12-50I</t>
  </si>
  <si>
    <t>SFK 12-50 KAYNAKLI KABLO PABUCU</t>
  </si>
  <si>
    <t>50 mm² DIN 46 234 Type Cable Lug M12</t>
  </si>
  <si>
    <t>8680734711360</t>
  </si>
  <si>
    <t>SFK-16-50I</t>
  </si>
  <si>
    <t>SFK 16-50 KAYNAKLI KABLO PABUCU</t>
  </si>
  <si>
    <t>50 mm² DIN 46 234 Type Cable Lug M16</t>
  </si>
  <si>
    <t>8680734711605</t>
  </si>
  <si>
    <t>SFK-6-70I</t>
  </si>
  <si>
    <t>SFK 6-70 KAYNAKLI KABLO PABUCU</t>
  </si>
  <si>
    <t>70 mm² DIN 46 234 Type Cable Lug M6</t>
  </si>
  <si>
    <t>8680734711704</t>
  </si>
  <si>
    <t>SFK-8-70I</t>
  </si>
  <si>
    <t>SFK 8-70 KAYNAKLI KABLO PABUCU</t>
  </si>
  <si>
    <t>70 mm² DIN 46 234 Type Cable Lug M8</t>
  </si>
  <si>
    <t>8680734711179</t>
  </si>
  <si>
    <t>SFK-10-70I</t>
  </si>
  <si>
    <t>SFK 10-70 KAYNAKLI KABLO PABUCU</t>
  </si>
  <si>
    <t>70 mm² DIN 46 234 Type Cable Lug M10</t>
  </si>
  <si>
    <t>8680734711292</t>
  </si>
  <si>
    <t>SFK-12-70I</t>
  </si>
  <si>
    <t>SFK 12-70 KAYNAKLI KABLO PABUCU</t>
  </si>
  <si>
    <t>70 mm² DIN 46 234 Type Cable Lug M12</t>
  </si>
  <si>
    <t>8680734711377</t>
  </si>
  <si>
    <t>SFK-16-70I</t>
  </si>
  <si>
    <t>SFK 16-70 KAYNAKLI KABLO PABUCU</t>
  </si>
  <si>
    <t>70 mm² DIN 46 234 Type Cable Lug M16</t>
  </si>
  <si>
    <t>8680734711711</t>
  </si>
  <si>
    <t>SFK-8-95I</t>
  </si>
  <si>
    <t>SFK 8-95 KAYNAKLI KABLO PABUCU</t>
  </si>
  <si>
    <t>95 mm² DIN 46 234 Type Cable Lug M8</t>
  </si>
  <si>
    <t>8680734711186</t>
  </si>
  <si>
    <t>SFK-10-95I</t>
  </si>
  <si>
    <t>SFK 10-95 KAYNAKLI KABLO PABUCU</t>
  </si>
  <si>
    <t>95 mm² DIN 46 234 Type Cable Lug M10</t>
  </si>
  <si>
    <t>8680734711308</t>
  </si>
  <si>
    <t>SFK-12-95I</t>
  </si>
  <si>
    <t>SFK 12-95 KAYNAKLI KABLO PABUCU</t>
  </si>
  <si>
    <t>95 mm² DIN 46 234 Type Cable Lug M12</t>
  </si>
  <si>
    <t>8680734711384</t>
  </si>
  <si>
    <t>SFK-16-95I</t>
  </si>
  <si>
    <t>SFK 16-95 KAYNAKLI KABLO PABUCU</t>
  </si>
  <si>
    <t>95 mm² DIN 46 234 Type Cable Lug M16</t>
  </si>
  <si>
    <t>8680734711629</t>
  </si>
  <si>
    <t>SFK-8-120I</t>
  </si>
  <si>
    <t>SFK 8-120 KAYNAKLI KABLO PABUCU</t>
  </si>
  <si>
    <t>120 mm²  DIN 46 234 Type Cable Lug M8</t>
  </si>
  <si>
    <t>8680734711056</t>
  </si>
  <si>
    <t>SFK-10-120I</t>
  </si>
  <si>
    <t>SFK 10-120 KAYNAKLI KABLO PABUCU</t>
  </si>
  <si>
    <t>120 mm² DIN 46 234 Type Cable Lug M10</t>
  </si>
  <si>
    <t>8680734711209</t>
  </si>
  <si>
    <t>SFK-12-120I</t>
  </si>
  <si>
    <t>SFK 12-120 KAYNAKLI KABLO PABUCU</t>
  </si>
  <si>
    <t>120 mm² DIN 46 234 Type Cable Lug M12</t>
  </si>
  <si>
    <t>8680734711315</t>
  </si>
  <si>
    <t>SFK-16-120I</t>
  </si>
  <si>
    <t>SFK 16-120 KAYNAKLI KABLO PABUCU</t>
  </si>
  <si>
    <t>120 mm² DIN 46 234 Type Cable Lug M16</t>
  </si>
  <si>
    <t>8680734711063</t>
  </si>
  <si>
    <t>SFK-10-150I</t>
  </si>
  <si>
    <t>150MM2 M10 KAYNAKLI KABLO PABUCU</t>
  </si>
  <si>
    <t>150 mm² DIN 46 234 Type Cable Lug M10</t>
  </si>
  <si>
    <t>8680734711216</t>
  </si>
  <si>
    <t>SFK-12-150I</t>
  </si>
  <si>
    <t>150MM2 M12 KAYNAKLI KABLO PABUCU</t>
  </si>
  <si>
    <t>150 mm² DIN 46 234 Type Cable Lug M12</t>
  </si>
  <si>
    <t>8680734711322</t>
  </si>
  <si>
    <t>SFK-16-150I</t>
  </si>
  <si>
    <t>150MM2 M16 KAYNAKLI KABLO PABUCU</t>
  </si>
  <si>
    <t>150 mm² DIN 46 234 Type Cable Lug M16</t>
  </si>
  <si>
    <t>8680734711230</t>
  </si>
  <si>
    <t>SFK-12-185I</t>
  </si>
  <si>
    <t>185MM2 M12 KAYNAKLI KABLO PABUCU</t>
  </si>
  <si>
    <t>185 mm² DIN 46 234 Type Cable Lug M12</t>
  </si>
  <si>
    <t>8680734711339</t>
  </si>
  <si>
    <t>SFK-16-185I</t>
  </si>
  <si>
    <t>185MM2 M16 KAYNAKLI KABLO PABUCU</t>
  </si>
  <si>
    <t>185 mm² DIN 46 234 Type Cable Lug M16</t>
  </si>
  <si>
    <t>8680734711254</t>
  </si>
  <si>
    <t>SFK-12-240I</t>
  </si>
  <si>
    <t>240MM2 M12 KAYNAKLI KABLO PABUCU</t>
  </si>
  <si>
    <t>240 mm² DIN 46 234 Type Cable Lug M12</t>
  </si>
  <si>
    <t>8680734726722</t>
  </si>
  <si>
    <t>SFK-16-240I</t>
  </si>
  <si>
    <t>240MM2 M16 KAYNAKLI KABLO PABUCU</t>
  </si>
  <si>
    <t>240 mm² DIN 46 234 Type Cable Lug M16</t>
  </si>
  <si>
    <t>8680734701293</t>
  </si>
  <si>
    <t>AL 01608</t>
  </si>
  <si>
    <t>16mm M8 ALÜMİNYUM KABLO PABUCU</t>
  </si>
  <si>
    <t>16 mm² Aluminum Cable Lug M8</t>
  </si>
  <si>
    <t>8680734701309</t>
  </si>
  <si>
    <t>AL 01610</t>
  </si>
  <si>
    <t>16mm M10 ALÜMİNYUM KABLO PABUCU</t>
  </si>
  <si>
    <t>16 mm² Aluminum Cable Lug M10</t>
  </si>
  <si>
    <t>8680734701316</t>
  </si>
  <si>
    <t>AL 02508</t>
  </si>
  <si>
    <t>25mm M8 ALÜMİNYUM KABLO PABUCU</t>
  </si>
  <si>
    <t>25 mm² Aluminum Cable Lug M8</t>
  </si>
  <si>
    <t>8680734701323</t>
  </si>
  <si>
    <t>AL 02510</t>
  </si>
  <si>
    <t>25mm M10 ALÜMİNYUM KABLO PABUCU</t>
  </si>
  <si>
    <t>25 mm² Aluminum Cable Lug M10</t>
  </si>
  <si>
    <t>8680734701330</t>
  </si>
  <si>
    <t>AL 03510</t>
  </si>
  <si>
    <t>35mm M10 ALÜMİNYUM KABLO PABUCU</t>
  </si>
  <si>
    <t>35 mm² Aluminum Cable Lug M10</t>
  </si>
  <si>
    <t>8680734701347</t>
  </si>
  <si>
    <t>AL 03512</t>
  </si>
  <si>
    <t>35mm M12 ALÜMİNYUM KABLO PABUCU</t>
  </si>
  <si>
    <t>35 mm² Aluminum Cable Lug M12</t>
  </si>
  <si>
    <t>8680734701354</t>
  </si>
  <si>
    <t>AL 05010</t>
  </si>
  <si>
    <t>50mm M10 ALÜMİNYUM KABLO PABUCU</t>
  </si>
  <si>
    <t>50 mm² Aluminum Cable Lug M10</t>
  </si>
  <si>
    <t>8680734701361</t>
  </si>
  <si>
    <t>AL 05012</t>
  </si>
  <si>
    <t>50mm M12 ALÜMİNYUM KABLO PABUCU</t>
  </si>
  <si>
    <t>50 mm² Aluminum Cable Lug M12</t>
  </si>
  <si>
    <t>8680734701378</t>
  </si>
  <si>
    <t>AL 07010</t>
  </si>
  <si>
    <t>70mm M10 ALÜMİNYUM KABLO PABUCU</t>
  </si>
  <si>
    <t>70 mm² Aluminum Cable Lug M10</t>
  </si>
  <si>
    <t>8680734701385</t>
  </si>
  <si>
    <t>AL 07012</t>
  </si>
  <si>
    <t>70mm M12 ALÜMİNYUM KABLO PABUCU</t>
  </si>
  <si>
    <t>70 mm² Aluminum Cable Lug M12</t>
  </si>
  <si>
    <t>8680734701392</t>
  </si>
  <si>
    <t>AL 09510</t>
  </si>
  <si>
    <t>95mm M10 ALÜMİNYUM KABLO PABUCU</t>
  </si>
  <si>
    <t>95 mm² Aluminum Cable Lug M10</t>
  </si>
  <si>
    <t>8680734701408</t>
  </si>
  <si>
    <t>AL 09512</t>
  </si>
  <si>
    <t>95mm M12 ALÜMİNYUM KABLO PABUCU</t>
  </si>
  <si>
    <t>95 mm² Aluminum Cable Lug M12</t>
  </si>
  <si>
    <t>8680734701415</t>
  </si>
  <si>
    <t>AL 09516</t>
  </si>
  <si>
    <t>95mm M16 ALÜMİNYUM KABLO PABUCU</t>
  </si>
  <si>
    <t>95 mm² Aluminum Cable Lug M16</t>
  </si>
  <si>
    <t>8680734701422</t>
  </si>
  <si>
    <t>AL 12012</t>
  </si>
  <si>
    <t>120mm M12 ALÜMİNYUM KABLO PABUCU</t>
  </si>
  <si>
    <t>120 mm² Aluminum Cable Lug M12</t>
  </si>
  <si>
    <t>8680734701439</t>
  </si>
  <si>
    <t>AL 12016</t>
  </si>
  <si>
    <t>120mm M16 ALÜMİNYUM KABLO PABUCU</t>
  </si>
  <si>
    <t>120 mm² Aluminum Cable Lug M16</t>
  </si>
  <si>
    <t>8680734701446</t>
  </si>
  <si>
    <t>AL 15012</t>
  </si>
  <si>
    <t>150mm M12 ALÜMİNYUM KABLO PABUCU</t>
  </si>
  <si>
    <t>150 mm² Aluminum Cable Lug M12</t>
  </si>
  <si>
    <t>8680734701453</t>
  </si>
  <si>
    <t>AL 15016</t>
  </si>
  <si>
    <t>150mm M16 ALÜMİNYUM KABLO PABUCU</t>
  </si>
  <si>
    <t>150 mm² Aluminum Cable Lug M16</t>
  </si>
  <si>
    <t>8680734701460</t>
  </si>
  <si>
    <t>AL 15020</t>
  </si>
  <si>
    <t>150mm M20 ALÜMİNYUM KABLO PABUCU</t>
  </si>
  <si>
    <t>150 mm² Aluminum Cable Lug M20</t>
  </si>
  <si>
    <t>8680734701477</t>
  </si>
  <si>
    <t>AL 18512</t>
  </si>
  <si>
    <t>185mm M12 ALÜMİNYUM KABLO PABUCU</t>
  </si>
  <si>
    <t>185 mm² Aluminum Cable Lug M12</t>
  </si>
  <si>
    <t>8680734701484</t>
  </si>
  <si>
    <t>AL 18516</t>
  </si>
  <si>
    <t>185mm M16 ALÜMİNYUM KABLO PABUCU</t>
  </si>
  <si>
    <t>185 mm² Aluminum Cable Lug M16</t>
  </si>
  <si>
    <t>8680734701491</t>
  </si>
  <si>
    <t>AL 18520</t>
  </si>
  <si>
    <t>185mm M20 ALÜMİNYUM KABLO PABUCU</t>
  </si>
  <si>
    <t>185 mm² Aluminum Cable Lug M20</t>
  </si>
  <si>
    <t>8680734701507</t>
  </si>
  <si>
    <t>AL 24012</t>
  </si>
  <si>
    <t>240mm M12 ALÜMİNYUM KABLO PABUCU</t>
  </si>
  <si>
    <t>240 mm² Aluminum Cable Lug M12</t>
  </si>
  <si>
    <t>8680734701514</t>
  </si>
  <si>
    <t>AL 24016</t>
  </si>
  <si>
    <t>240mm M16 ALÜMİNYUM KABLO PABUCU</t>
  </si>
  <si>
    <t>240 mm² Aluminum Cable Lug M16</t>
  </si>
  <si>
    <t>8680734701521</t>
  </si>
  <si>
    <t>AL 24020</t>
  </si>
  <si>
    <t>240mm M20 ALÜMİNYUM KABLO PABUCU</t>
  </si>
  <si>
    <t>240 mm² Aluminum Cable Lug M20</t>
  </si>
  <si>
    <t>8680734701538</t>
  </si>
  <si>
    <t>AL 30016</t>
  </si>
  <si>
    <t>300mm M16 ALÜMİNYUM KABLO PABUCU</t>
  </si>
  <si>
    <t>300 mm² Aluminum Cable Lug M16</t>
  </si>
  <si>
    <t>8680734701545</t>
  </si>
  <si>
    <t>AL 30020</t>
  </si>
  <si>
    <t>300mm M20 ALÜMİNYUM KABLO PABUCU</t>
  </si>
  <si>
    <t>300 mm² Aluminum Cable Lug M20</t>
  </si>
  <si>
    <t>8680734701552</t>
  </si>
  <si>
    <t>AL 40016</t>
  </si>
  <si>
    <t>400mm M16 ALÜMİNYUM KABLO PABUCU</t>
  </si>
  <si>
    <t>400 mm² Aluminum Cable Lug M16</t>
  </si>
  <si>
    <t>8680734701569</t>
  </si>
  <si>
    <t>AL 40020</t>
  </si>
  <si>
    <t>400mm M20 ALÜMİNYUM KABLO PABUCU</t>
  </si>
  <si>
    <t>400 mm² Aluminum Cable Lug M20</t>
  </si>
  <si>
    <t>8680734701590</t>
  </si>
  <si>
    <t>AL EM016</t>
  </si>
  <si>
    <t>16mm2 DIN NORMU ALÜMİNYUM EK MUF</t>
  </si>
  <si>
    <t>16 mm² DIN Norm Aluminium Butt-Connectors</t>
  </si>
  <si>
    <t>8680734701606</t>
  </si>
  <si>
    <t>AL EM025</t>
  </si>
  <si>
    <t>25mm2 DIN NORMU ALÜMİNYUM EK MUF</t>
  </si>
  <si>
    <t>25 mm² DIN Norm Aluminium Butt-Connectors</t>
  </si>
  <si>
    <t>8680734701613</t>
  </si>
  <si>
    <t>AL EM035</t>
  </si>
  <si>
    <t>35mm2 DIN NORMU ALÜMİNYUM EK MUF</t>
  </si>
  <si>
    <t>35 mm² DIN Norm Aluminium Butt-Connectors</t>
  </si>
  <si>
    <t>8680734701620</t>
  </si>
  <si>
    <t>AL EM050</t>
  </si>
  <si>
    <t>50mm2 DIN NORMU ALÜMİNYUM EK MUF</t>
  </si>
  <si>
    <t>50 mm² DIN Norm Aluminium Butt-Connectors</t>
  </si>
  <si>
    <t>8680734701637</t>
  </si>
  <si>
    <t>AL EM070</t>
  </si>
  <si>
    <t>70mm2 DIN NORMU ALÜMİNYUM EK MUF</t>
  </si>
  <si>
    <t>70 mm² DIN Norm Aluminium Butt-Connectors</t>
  </si>
  <si>
    <t>8680734701644</t>
  </si>
  <si>
    <t>AL EM095</t>
  </si>
  <si>
    <t>95mm2 DIN NORMU ALÜMİNYUM EK MUF</t>
  </si>
  <si>
    <t>95 mm² DIN Norm Aluminium Butt-Connectors</t>
  </si>
  <si>
    <t>8680734701651</t>
  </si>
  <si>
    <t>AL EM120</t>
  </si>
  <si>
    <t>120mm2 DIN NORMU ALÜMİNYUM EK MUF</t>
  </si>
  <si>
    <t>120 mm² DIN Norm Aluminium Butt-Connectors</t>
  </si>
  <si>
    <t>8680734701668</t>
  </si>
  <si>
    <t>AL EM150</t>
  </si>
  <si>
    <t>150mm2 DIN NORMU ALÜMİNYUM EK MUF</t>
  </si>
  <si>
    <t>150 mm² DIN Norm Aluminium Butt-Connectors</t>
  </si>
  <si>
    <t>8680734701675</t>
  </si>
  <si>
    <t>AL EM185</t>
  </si>
  <si>
    <t>185mm2 DIN NORMU ALÜMİNYUM EK MUF</t>
  </si>
  <si>
    <t>185 mm² DIN Norm Aluminium Butt-Connectors</t>
  </si>
  <si>
    <t>8680734701682</t>
  </si>
  <si>
    <t>AL EM240</t>
  </si>
  <si>
    <t>240mm2 DIN NORMU ALÜMİNYUM EK MUF</t>
  </si>
  <si>
    <t>240 mm² DIN Norm Aluminium Butt-Connectors</t>
  </si>
  <si>
    <t>8680734701699</t>
  </si>
  <si>
    <t>AL EM300</t>
  </si>
  <si>
    <t>300mm2 DIN NORMU ALÜMİNYUM EK MUF</t>
  </si>
  <si>
    <t>300 mm² DIN Norm Aluminium Butt-Connectors</t>
  </si>
  <si>
    <t>8680734701705</t>
  </si>
  <si>
    <t>AL EM400</t>
  </si>
  <si>
    <t>400mm2 DIN NORMU ALÜMİNYUM EK MUF</t>
  </si>
  <si>
    <t>400 mm² DIN Norm Aluminium Butt-Connectors</t>
  </si>
  <si>
    <t>ML201-12</t>
  </si>
  <si>
    <t>25-95 mm² MEKANİK KABLO PABUCU</t>
  </si>
  <si>
    <t>MECHANICAL TERMINATION LUGS  25-95 mm²</t>
  </si>
  <si>
    <t>ML202-12</t>
  </si>
  <si>
    <t>70-150 mm² MEKANİK KABLO PABUCU</t>
  </si>
  <si>
    <t>MECHANICAL TERMINATION LUGS  70-150 mm²</t>
  </si>
  <si>
    <t>ML203-12</t>
  </si>
  <si>
    <t>120-240 mm² MEKANİK KABLO PABUCU</t>
  </si>
  <si>
    <t>MECHANICAL TERMINATION LUGS  120-240 mm²</t>
  </si>
  <si>
    <t>ML2035-16</t>
  </si>
  <si>
    <t>185-300 mm² MEKANİK KABLO PABUCU</t>
  </si>
  <si>
    <t>MECHANICAL TERMINATION LUGS  185-300 mm²</t>
  </si>
  <si>
    <t>ML204-16</t>
  </si>
  <si>
    <t>240-400 mm² MEKANİK KABLO PABUCU</t>
  </si>
  <si>
    <t>MECHANICAL TERMINATION LUGS  240-400 mm²</t>
  </si>
  <si>
    <t>MF201</t>
  </si>
  <si>
    <t>25-95 MM² MEKANİK EK MUFU</t>
  </si>
  <si>
    <t>MECHANICAL SPLICING CONNECTOR 25-95 mm²</t>
  </si>
  <si>
    <t>MF202</t>
  </si>
  <si>
    <t>70-150 MM² MEKANİK EK MUFU</t>
  </si>
  <si>
    <t>MECHANICAL SPLICING CONNECTOR 70-150 mm²</t>
  </si>
  <si>
    <t>MF203</t>
  </si>
  <si>
    <t>120-240 MM² MEKANİK EK MUFU</t>
  </si>
  <si>
    <t>MECHANICAL SPLICING CONNECTOR 120-240 mm²</t>
  </si>
  <si>
    <t>MF204</t>
  </si>
  <si>
    <t>240-400 MM² MEKANİK EK MUFU</t>
  </si>
  <si>
    <t>MECHANICAL SPLICING CONNECTOR 240-400 mm²</t>
  </si>
  <si>
    <t>8680734758082</t>
  </si>
  <si>
    <t>AL-VP-25-95-12/1</t>
  </si>
  <si>
    <t>Medium voltage 36 kV screw cable lugs 28-95 mm2 - M12 / 1 bolts</t>
  </si>
  <si>
    <t>8680734758099</t>
  </si>
  <si>
    <t>AL-VP-35-150-12/1</t>
  </si>
  <si>
    <t>35-150mm2 M12 TEK VİDALI ALÜMİNYUM KABLO PABUCU</t>
  </si>
  <si>
    <t>Medium voltage 36 kV screw cable lugs 35-150 mm2 - M12 / 1 bolts</t>
  </si>
  <si>
    <t>8680734758105</t>
  </si>
  <si>
    <t>AL-VP-35-150-16/1</t>
  </si>
  <si>
    <t>35-150mm2 M16 TEK VİDALI ALÜMİNYUM KABLO PABUCU</t>
  </si>
  <si>
    <t>Medium voltage 36 kV screw cable lugs 35-150 mm2 - M16 / 1 bolts</t>
  </si>
  <si>
    <t>8680734710424</t>
  </si>
  <si>
    <t>AL-VP-70-240-12/2</t>
  </si>
  <si>
    <t>70-240mm2 M12 İKİ VİDALI ALÜMİNYUM KABLO PABUCU</t>
  </si>
  <si>
    <t>Medium voltage 36 kV screw cable lugs 70-240 mm2  - M12 / 2 bolts</t>
  </si>
  <si>
    <t>8680734710431</t>
  </si>
  <si>
    <t>AL-VP-70-240-16/2</t>
  </si>
  <si>
    <t>70-240mm2 M16 İKİ VİDALI ALÜMİNYUM KABLO PABUCU</t>
  </si>
  <si>
    <t>Medium voltage 36 kV screw cable lugs 70-240 mm2 - M16 / 2 bolts</t>
  </si>
  <si>
    <t>8680734710356</t>
  </si>
  <si>
    <t>AL-VP-120-300-12/2</t>
  </si>
  <si>
    <t>120-300mm2 M12 İKİ VİDALI ALÜMİNYUM KABLO PABUCU</t>
  </si>
  <si>
    <t>Medium voltage 36 kV screw cable lugs 120-300 mm2 - M12 / 2 bolts</t>
  </si>
  <si>
    <t>8680734710363</t>
  </si>
  <si>
    <t>AL-VP-120-300-16/2</t>
  </si>
  <si>
    <t>120-300mm2 M16 İKİ VİDALI ALÜMİNYUM KABLO PABUCU</t>
  </si>
  <si>
    <t>Medium voltage 36 kV screw cable lugs 120-300 mm2 - M16 / 2 bolts</t>
  </si>
  <si>
    <t>8680734710387</t>
  </si>
  <si>
    <t>AL-VP-185-400-12/3</t>
  </si>
  <si>
    <t>185-400mm2 M12 ÜÇ VİDALI ALÜMİNYUM KABLO PABUCU</t>
  </si>
  <si>
    <t>Medium voltage 36 kV screw cable lugs 185-240 mm2 - M12 / 3 bolts</t>
  </si>
  <si>
    <t>8680734710394</t>
  </si>
  <si>
    <t>AL-VP-185-400-16/3</t>
  </si>
  <si>
    <t>185-400mm2 M16 ÜÇ VİDALI ALÜMİNYUM KABLO PABUCU</t>
  </si>
  <si>
    <t>Medium voltage 36 kV screw cable lugs 185-240 mm2 - M16 / 3 bolts</t>
  </si>
  <si>
    <t>8680734710240</t>
  </si>
  <si>
    <t>AL-VEMA-10-35/2</t>
  </si>
  <si>
    <t>10-35mm2 İKİ VİDALI ALÜMİNYUM EKMUF (ALÇAK GERİLİM)</t>
  </si>
  <si>
    <t>Low voltage 1 kV screw butt-connectors 10-35 mm2 / 2 bolts</t>
  </si>
  <si>
    <t>8680734710271</t>
  </si>
  <si>
    <t>AL-VEMA-25-50/2</t>
  </si>
  <si>
    <t>25-50mm2 İKİ VİDALI ALÜMİNYUM EKMUF (ALÇAK GERİLİM)</t>
  </si>
  <si>
    <t>Low voltage 1 kV screw butt-connectors 25-50 mm2 / 2 bolts</t>
  </si>
  <si>
    <t>8680734710288</t>
  </si>
  <si>
    <t>AL-VEMA-50-95/2</t>
  </si>
  <si>
    <t>50-95mm2 İKİ VİDALI ALÜMİNYUM EKMUF (ALÇAK GERİLİM)</t>
  </si>
  <si>
    <t>Low voltage 1 kV screw butt-connectors 50-95 mm2 / 2 bolts</t>
  </si>
  <si>
    <t>8680734710257</t>
  </si>
  <si>
    <t>AL-VEMA-120-185/2</t>
  </si>
  <si>
    <t>120-185mm2 İKİ VİDALI ALÜMİNYUM EKMUF (ALÇAK GERİLİM)</t>
  </si>
  <si>
    <t>Low voltage 1 kV screw butt-connectors 120-185 mm2 / 2 bolts</t>
  </si>
  <si>
    <t>8680734710264</t>
  </si>
  <si>
    <t>AL-VEMA-240-300/4</t>
  </si>
  <si>
    <t>240-300mm2 DÖRT VİDALI ALÜMİNYUM EKMUF (ALÇAK GERİLİM)</t>
  </si>
  <si>
    <t>Low voltage 1 kV screw butt-connectors 240-300 mm2 / 4 bolts</t>
  </si>
  <si>
    <t>MT06-25TN</t>
  </si>
  <si>
    <t>6-25mm Bakır ve Alüminyum Kablolar için Ek Muf (1kV)</t>
  </si>
  <si>
    <t>Bolted Splices for Copper and Aluminum Cables (1kV)</t>
  </si>
  <si>
    <t>USD</t>
  </si>
  <si>
    <t>MT10-70TN</t>
  </si>
  <si>
    <t>10-70mm Bakır ve Alüminyum Kablolar için Ek Muf (1kV)</t>
  </si>
  <si>
    <t>MT16-95TN</t>
  </si>
  <si>
    <t>16-95mm Bakır ve Alüminyum Kablolar için Ek Muf (1kV)</t>
  </si>
  <si>
    <t>8680734710295</t>
  </si>
  <si>
    <t>AL-VEMO-10-35/2</t>
  </si>
  <si>
    <t>10-35mm2 İKİ VİDALI ALÜMİNYUM EKMUF (ORTA GERİLİM)</t>
  </si>
  <si>
    <t>Medium voltage 36 kV screw butt-connectors 10-35 mm2 / 2 bolts</t>
  </si>
  <si>
    <t>8680734758068</t>
  </si>
  <si>
    <t>AL-VEMO-25-95/2</t>
  </si>
  <si>
    <t>25-95mm2 DÖRT VİDALI ALÜMİNYUM EKMUF (ORTA GERİLİM)</t>
  </si>
  <si>
    <t>Medium voltage 36 kV screw butt-connectors 25-95 mm2 / 2 bolts</t>
  </si>
  <si>
    <t>8680734710349</t>
  </si>
  <si>
    <t>AL-VEMO-70-240/4</t>
  </si>
  <si>
    <t>70-240mm2 DÖRT VİDALI ALÜMİNYUM EKMUF (ORTA GERİLİM)</t>
  </si>
  <si>
    <t>Medium voltage 36 kV screw butt-connectors 70-240 mm2 / 4 bolts</t>
  </si>
  <si>
    <t>8680734710301</t>
  </si>
  <si>
    <t>AL-VEMO-120-300/4</t>
  </si>
  <si>
    <t>120-300mm2 DÖRT VİDALI ALÜMİNYUM EKMUF (ORTA GERİLİM)</t>
  </si>
  <si>
    <t>Medium voltage 36 kV screw butt-connectors 120-300 mm2 / 4 bolts</t>
  </si>
  <si>
    <t>8680734710882</t>
  </si>
  <si>
    <t>SFK-BVA-10-35-8/1</t>
  </si>
  <si>
    <t>10-35 M8 TEK VİDALI BİMETAL KABLO PABUCU (ALÇAK GERİLİM)</t>
  </si>
  <si>
    <t>Low voltage 1 kV bi-metal screw cable lugs 10-35mm2-M8/1 bolt</t>
  </si>
  <si>
    <t>8680734710875</t>
  </si>
  <si>
    <t>SFK-BVA-10-35-10/1</t>
  </si>
  <si>
    <t>10-35 M10 TEK VİDALI BİMETAL KABLO PABUCU (ALÇAK GERİLİM)</t>
  </si>
  <si>
    <t>Low voltage 1 kV bi-metal screw cable lugs 10-35 mm2 - M10 / 1 bolts</t>
  </si>
  <si>
    <t>8680734710943</t>
  </si>
  <si>
    <t>SFK-BVA-50-95-8/1</t>
  </si>
  <si>
    <t>50-95 M8 TEK VİDALI BİMETAL KABLO PABUCU (ALÇAK GERİLİM)</t>
  </si>
  <si>
    <t>Low voltage 1 kV bi-metal screw cable lugs 50-95mm2-M8/1 bolt</t>
  </si>
  <si>
    <t>8680734710936</t>
  </si>
  <si>
    <t>SFK-BVA-50-95-10/1</t>
  </si>
  <si>
    <t>50-95 M10 TEK VİDALI BİMETAL KABLO PABUCU (ALÇAK GERİLİM)</t>
  </si>
  <si>
    <t>Low voltage 1 kV bi-metal screw cable lugs 50-95 mm2 - M10 / 1 bolts</t>
  </si>
  <si>
    <t>8680734710899</t>
  </si>
  <si>
    <t>SFK-BVA-120-185-10/1</t>
  </si>
  <si>
    <t>120-185 M10 TEK VİDALI BİMETAL KABLO PABUCU (ALÇAK GERİLİM)</t>
  </si>
  <si>
    <t>Low voltage 1 kV bi-metal screw cable lugs 120-185mm2-M10/1 bolt</t>
  </si>
  <si>
    <t>SFK-BVA-120-185-12/1</t>
  </si>
  <si>
    <t>120-185 M12 TEK VİDALI BİMETAL KABLO PABUCU (ALÇAK GERİLİM)</t>
  </si>
  <si>
    <t>Low voltage 1 kV bi-metal screw cable lugs 120-185 mm2-M12/1 bolt</t>
  </si>
  <si>
    <t>8680734710929</t>
  </si>
  <si>
    <t>SFK-BVA-240-300-12/2</t>
  </si>
  <si>
    <t>240-300 M12 İKİ VİDALI BİMETAL KABLO PABUCU (ALÇAK GERİLİM)</t>
  </si>
  <si>
    <t>Low voltage 1 kV bi-metal screw cable lugs 240-300 mm2 - M12 / 2 bolts</t>
  </si>
  <si>
    <t>8680734728764</t>
  </si>
  <si>
    <t>SFK-BVO-35-150-12/2</t>
  </si>
  <si>
    <t>35-150 M12 İKİ VİDALI BİMETAL KABLO PABUCU (ORTA GERİLİM)</t>
  </si>
  <si>
    <t>Medium Voltage Bimetal Lug</t>
  </si>
  <si>
    <t>8680734728771</t>
  </si>
  <si>
    <t>SFK-BVO-35-150-16/2</t>
  </si>
  <si>
    <t>35-150 M16 İKİ VİDALI BİMETAL KABLO PABUCU (ORTA GERİLİM)</t>
  </si>
  <si>
    <t>Medium voltage 36 kV bi-metal screw cable lugs 35-150mm2-M16/2 bolts</t>
  </si>
  <si>
    <t>8680734711025</t>
  </si>
  <si>
    <t>SFK-BVO-70-240-12/2</t>
  </si>
  <si>
    <t>70-240 M12 İKİ VİDALI BİMETAL KABLO PABUCU (ORTA GERİLİM)</t>
  </si>
  <si>
    <t>Medium voltage 36 kV bi-metal screw cable lugs 70-240 mm2  - M12 / 2 bolts</t>
  </si>
  <si>
    <t>8680734711032</t>
  </si>
  <si>
    <t>SFK-BVO-70-240-16/2</t>
  </si>
  <si>
    <t>70-240 M16 İKİ VİDALI BİMETAL KABLO PABUCU (ORTA GERİLİM)</t>
  </si>
  <si>
    <t>Medium voltage 36 kV bi-metal screw cable lugs 70-240 mm2 - M16 / 2 bolts</t>
  </si>
  <si>
    <t>8680734710950</t>
  </si>
  <si>
    <t>SFK-BVO-120-300-12/2</t>
  </si>
  <si>
    <t>120-300 M12 İKİ VİDALI BİMETAL KABLO PABUCU (ORTA GERİLİM)</t>
  </si>
  <si>
    <t>Medium voltage 36 kV bi-metal screw cable lugs 120-300mm2-M12/2 bolts</t>
  </si>
  <si>
    <t>8680734710967</t>
  </si>
  <si>
    <t>SFK-BVO-120-300-16/2</t>
  </si>
  <si>
    <t>120-300 M16 İKİ VİDALI BİMETAL KABLO PABUCU (ORTA GERİLİM)</t>
  </si>
  <si>
    <t>Medium voltage 36 kV bi-metal screw cable lugs 120-300mm2- M16/2 bolts</t>
  </si>
  <si>
    <t>8680734710981</t>
  </si>
  <si>
    <t>SFK-BVO-185-400-12/3</t>
  </si>
  <si>
    <t>185-400 M12 ÜÇ VİDALI BİMETAL KABLO PABUCU (ORTA GERİLİM)</t>
  </si>
  <si>
    <t>Medium voltage 36 kV bi-metal screw cable lugs 185-240 mm2-M12/3 bolts</t>
  </si>
  <si>
    <t>8680734710998</t>
  </si>
  <si>
    <t>SFK-BVO-185-400-16/3</t>
  </si>
  <si>
    <t>185-400 M16 ÜÇ VİDALI BİMETAL KABLO PABUCU (ORTA GERİLİM)</t>
  </si>
  <si>
    <t>Medium voltage 36 kV bi-metal screw cable lugs 185-240mm2-M16/3 bolts</t>
  </si>
  <si>
    <t>8680734710448</t>
  </si>
  <si>
    <t>BS 01008</t>
  </si>
  <si>
    <t>10mm M8 DIN NORMU BİMETAL BAKIR-ALM KABLO PABUCU</t>
  </si>
  <si>
    <t>10 mm² Bi-metal AL/CU Cable Lug M8</t>
  </si>
  <si>
    <t>8680734726715</t>
  </si>
  <si>
    <t>BS 01608</t>
  </si>
  <si>
    <t>16mm M8 DIN NORMU BİMETAL BAKIR-ALM KABLO PABUCU</t>
  </si>
  <si>
    <t>16 mm² Bi-metal AL/CU Cable Lug M8</t>
  </si>
  <si>
    <t>8680734710455</t>
  </si>
  <si>
    <t>BS 01610</t>
  </si>
  <si>
    <t>16mm M10 DIN NORMU BİMETAL BAKIR-ALM KABLO PABUCU</t>
  </si>
  <si>
    <t>16 mm² Bi-metal AL/CU Cable Lug M10</t>
  </si>
  <si>
    <t>8680734710462</t>
  </si>
  <si>
    <t>BS 01612</t>
  </si>
  <si>
    <t>16mm M12 DIN NORMU BİMETAL BAKIR-ALM KABLO PABUCU</t>
  </si>
  <si>
    <t>16 mm² Bi-metal AL/CU Cable Lug M12</t>
  </si>
  <si>
    <t>8680734710479</t>
  </si>
  <si>
    <t>BS 02508</t>
  </si>
  <si>
    <t>25mm M8 DIN NORMU BİMETAL BAKIR-ALM KABLO PABUCU</t>
  </si>
  <si>
    <t>25 mm² Bi-metal AL/CU Cable Lug M8</t>
  </si>
  <si>
    <t>8680734710486</t>
  </si>
  <si>
    <t>BS 02510</t>
  </si>
  <si>
    <t>25mm M10 DIN NORMU BİMETAL BAKIR-ALM KABLO PABUCU</t>
  </si>
  <si>
    <t>25 mm² Bi-metal AL/CU Cable Lug M10</t>
  </si>
  <si>
    <t>8680734710493</t>
  </si>
  <si>
    <t>BS 02512</t>
  </si>
  <si>
    <t>25mm M12 DIN NORMU BİMETAL BAKIR-ALM KABLO PABUCU</t>
  </si>
  <si>
    <t>25 mm² Bi-metal AL/CU Cable Lug M12</t>
  </si>
  <si>
    <t>8680734710509</t>
  </si>
  <si>
    <t>BS 03508</t>
  </si>
  <si>
    <t>35mm M8 DIN NORMU BİMETAL BAKIR-ALM KABLO PABUCU</t>
  </si>
  <si>
    <t>35 mm² Bi-metal AL/CU Cable Lug M8</t>
  </si>
  <si>
    <t>8680734710516</t>
  </si>
  <si>
    <t>BS 03510</t>
  </si>
  <si>
    <t>35mm M10 DIN NORMU BİMETAL BAKIR-ALM KABLO PABUCU</t>
  </si>
  <si>
    <t>35 mm² Bi-metal AL/CU Cable Lug M10</t>
  </si>
  <si>
    <t>8680734710523</t>
  </si>
  <si>
    <t>BS 03512</t>
  </si>
  <si>
    <t>35mm M12 DIN NORMU BİMETAL BAKIR-ALM KABLO PABUCU</t>
  </si>
  <si>
    <t>35 mm² Bi-metal AL/CU Cable Lug M12</t>
  </si>
  <si>
    <t>8680734710530</t>
  </si>
  <si>
    <t>BS 05008</t>
  </si>
  <si>
    <t>50mm M8 DIN NORMU BİMETAL BAKIR-ALM KABLO PABUCU</t>
  </si>
  <si>
    <t>50 mm² Bi-metal AL/CU Cable Lug M8</t>
  </si>
  <si>
    <t>8680734710547</t>
  </si>
  <si>
    <t>BS 05010</t>
  </si>
  <si>
    <t>50mm M10 DIN NORMU BİMETAL BAKIR-ALM KABLO PABUCU</t>
  </si>
  <si>
    <t>50 mm² Bi-metal AL/CU Cable Lug M10</t>
  </si>
  <si>
    <t>8680734710554</t>
  </si>
  <si>
    <t>BS 05012</t>
  </si>
  <si>
    <t>50mm M12 DIN NORMU BİMETAL BAKIR-ALM KABLO PABUCU</t>
  </si>
  <si>
    <t>50 mm² Bi-metal AL/CU Cable Lug M12</t>
  </si>
  <si>
    <t>8680734710561</t>
  </si>
  <si>
    <t>BS 07008</t>
  </si>
  <si>
    <t>70mm M8 DIN NORMU BİMETAL BAKIR-ALM KABLO PABUCU</t>
  </si>
  <si>
    <t>70 mm² Bi-metal AL/CU Cable Lug M8</t>
  </si>
  <si>
    <t>8680734710578</t>
  </si>
  <si>
    <t>BS 07010</t>
  </si>
  <si>
    <t>70mm M10 DIN NORMU BİMETAL BAKIR-ALM KABLO PABUCU</t>
  </si>
  <si>
    <t>70 mm² Bi-metal AL/CU Cable Lug M10</t>
  </si>
  <si>
    <t>8680734710585</t>
  </si>
  <si>
    <t>BS 07012</t>
  </si>
  <si>
    <t>70mm M12 DIN NORMU BİMETAL BAKIR-ALM KABLO PABUCU</t>
  </si>
  <si>
    <t>70 mm² Bi-metal AL/CU Cable Lug M12</t>
  </si>
  <si>
    <t>8680734710592</t>
  </si>
  <si>
    <t>BS 09508</t>
  </si>
  <si>
    <t>95mm M8 DIN NORMU BİMETAL BAKIR-ALM KABLO PABUCU</t>
  </si>
  <si>
    <t>95 mm² Bi-metal AL/CU Cable Lug M8</t>
  </si>
  <si>
    <t>8680734710608</t>
  </si>
  <si>
    <t>BS 09510</t>
  </si>
  <si>
    <t>95mm M10 DIN NORMU BİMETAL BAKIR-ALM KABLO PABUCU</t>
  </si>
  <si>
    <t>95 mm² Bi-metal AL/CU Cable Lug M10</t>
  </si>
  <si>
    <t>8680734710615</t>
  </si>
  <si>
    <t>BS 09512</t>
  </si>
  <si>
    <t>95mm M12 DIN NORMU BİMETAL BAKIR-ALM KABLO PABUCU</t>
  </si>
  <si>
    <t>95 mm² Bi-metal AL/CU Cable Lug M12</t>
  </si>
  <si>
    <t>8680734710639</t>
  </si>
  <si>
    <t>BS 12008</t>
  </si>
  <si>
    <t>120mm M8 DIN NORMU BİMETAL BAKIR-ALM KABLO PABUCU</t>
  </si>
  <si>
    <t>120 mm² Bi-metal AL/CU Cable Lug M8</t>
  </si>
  <si>
    <t>8680734710646</t>
  </si>
  <si>
    <t>BS 12010</t>
  </si>
  <si>
    <t>120mm M10 DIN NORMU BİMETAL BAKIR-ALM KABLO PABUCU</t>
  </si>
  <si>
    <t>120 mm² Bi-metal AL/CU Cable Lug M10</t>
  </si>
  <si>
    <t>8680734710653</t>
  </si>
  <si>
    <t>BS 12012</t>
  </si>
  <si>
    <t>120mm M12 DIN NORMU BİMETAL BAKIR-ALM KABLO PABUCU</t>
  </si>
  <si>
    <t>120 mm² Bi-metal AL/CU Cable Lug M12</t>
  </si>
  <si>
    <t>8680734710660</t>
  </si>
  <si>
    <t>BS 15008</t>
  </si>
  <si>
    <t>150mm M8 DIN NORMU BİMETAL BAKIR-ALM KABLO PABUCU</t>
  </si>
  <si>
    <t>150 mm² Bi-metal AL/CU Cable Lug M8</t>
  </si>
  <si>
    <t>8680734710677</t>
  </si>
  <si>
    <t>BS 15010</t>
  </si>
  <si>
    <t>150mm M10 DIN NORMU BİMETAL BAKIR-ALM KABLO PABUCU</t>
  </si>
  <si>
    <t>150 mm² Bi-metal AL/CU Cable Lug M10</t>
  </si>
  <si>
    <t>8680734710684</t>
  </si>
  <si>
    <t>BS 15012</t>
  </si>
  <si>
    <t>150mm M12 DIN NORMU BİMETAL BAKIR-ALM KABLO PABUCU</t>
  </si>
  <si>
    <t>150 mm² Bi-metal AL/CU Cable Lug M12</t>
  </si>
  <si>
    <t>8680734710691</t>
  </si>
  <si>
    <t>BS 18508</t>
  </si>
  <si>
    <t>185mm M8 DIN NORMU BİMETAL BAKIR-ALM KABLO PABUCU</t>
  </si>
  <si>
    <t>185 mm² Bi-metal AL/CU Cable Lug M8</t>
  </si>
  <si>
    <t>8680734710707</t>
  </si>
  <si>
    <t>BS 18510</t>
  </si>
  <si>
    <t>185mm M10 DIN NORMU BİMETAL BAKIR-ALM KABLO PABUCU</t>
  </si>
  <si>
    <t>185 mm² Bi-metal AL/CU Cable Lug M10</t>
  </si>
  <si>
    <t>8680734710714</t>
  </si>
  <si>
    <t>BS 18512</t>
  </si>
  <si>
    <t>185mm M12 DIN NORMU BİMETAL BAKIR-ALM KABLO PABUCU</t>
  </si>
  <si>
    <t>185 mm² Bi-metal AL/CU Cable Lug M12</t>
  </si>
  <si>
    <t>8680734710721</t>
  </si>
  <si>
    <t>BS 24010</t>
  </si>
  <si>
    <t>240mm M10 DIN NORMU BİMETAL BAKIR-ALM KABLO PABUCU</t>
  </si>
  <si>
    <t>240 mm² Bi-metal AL/CU Cable Lug M10</t>
  </si>
  <si>
    <t>8680734710738</t>
  </si>
  <si>
    <t>BS 24012</t>
  </si>
  <si>
    <t>240mm M12 DIN NORMU BİMETAL BAKIR-ALM KABLO PABUCU</t>
  </si>
  <si>
    <t>240 mm² Bi-metal AL/CU Cable Lug M12</t>
  </si>
  <si>
    <t>8680734710745</t>
  </si>
  <si>
    <t>BS 24016</t>
  </si>
  <si>
    <t>240mm M16 DIN NORMU BİMETAL BAKIR-ALM KABLO PABUCU</t>
  </si>
  <si>
    <t>240 mm² Bi-metal AL/CU Cable Lug M16</t>
  </si>
  <si>
    <t>8680734710752</t>
  </si>
  <si>
    <t>BS 30010</t>
  </si>
  <si>
    <t>300mm M10 DIN NORMU BİMETAL BAKIR-ALM KABLO PABUCU</t>
  </si>
  <si>
    <t>300 mm² Bi-metal AL/CU Cable Lug M10</t>
  </si>
  <si>
    <t>8680734710769</t>
  </si>
  <si>
    <t>BS 30012</t>
  </si>
  <si>
    <t>300mm M12 DIN NORMU BİMETAL BAKIR-ALM KABLO PABUCU</t>
  </si>
  <si>
    <t>300 mm² Bi-metal AL/CU Cable Lug M12</t>
  </si>
  <si>
    <t>8680734710776</t>
  </si>
  <si>
    <t>BS 30016</t>
  </si>
  <si>
    <t>300mm M16 DIN NORMU BİMETAL BAKIR-ALM KABLO PABUCU</t>
  </si>
  <si>
    <t>300 mm² Bi-metal AL/CU Cable Lug M16</t>
  </si>
  <si>
    <t>8680734710783</t>
  </si>
  <si>
    <t>BS 40010</t>
  </si>
  <si>
    <t>400mm M10 DIN NORMU BİMETAL BAKIR-ALM KABLO PABUCU</t>
  </si>
  <si>
    <t>400 mm² Bi-metal AL/CU Cable Lug M10</t>
  </si>
  <si>
    <t>8680734710790</t>
  </si>
  <si>
    <t>BS 40012</t>
  </si>
  <si>
    <t>400mm M12 DIN NORMU BİMETAL BAKIR-ALM KABLO PABUCU</t>
  </si>
  <si>
    <t>400 mm² Bi-metal AL/CU Cable Lug M12</t>
  </si>
  <si>
    <t>8680734710806</t>
  </si>
  <si>
    <t>BS 40016</t>
  </si>
  <si>
    <t>400mm M16 DIN NORMU BİMETAL BAKIR-ALM KABLO PABUCU</t>
  </si>
  <si>
    <t>400 mm² Bi-metal AL/CU Cable Lug M16</t>
  </si>
  <si>
    <t>8680734710813</t>
  </si>
  <si>
    <t>BS 50010</t>
  </si>
  <si>
    <t>500mm M10 DIN NORMU BİMETAL BAKIR-ALM KABLO PABUCU</t>
  </si>
  <si>
    <t>500 mm² Bi-metal AL/CU Cable Lug M10</t>
  </si>
  <si>
    <t>8680734710820</t>
  </si>
  <si>
    <t>BS 50012</t>
  </si>
  <si>
    <t>500mm M12 DIN NORMU BİMETAL BAKIR-ALM KABLO PABUCU</t>
  </si>
  <si>
    <t>500 mm² Bi-metal AL/CU Cable Lug M12</t>
  </si>
  <si>
    <t>8680734710837</t>
  </si>
  <si>
    <t>BS 50016</t>
  </si>
  <si>
    <t>500mm M16 DIN NORMU BİMETAL BAKIR-ALM KABLO PABUCU</t>
  </si>
  <si>
    <t>500 mm² Bi-metal AL/CU Cable Lug M16</t>
  </si>
  <si>
    <t>8680734710844</t>
  </si>
  <si>
    <t>BS 63012</t>
  </si>
  <si>
    <t>630mm M12 DIN NORMU BİMETAL BAKIR-ALM KABLO PABUCU</t>
  </si>
  <si>
    <t>630 mm² Bi-metal AL/CU Cable Lug M12</t>
  </si>
  <si>
    <t>8680734710851</t>
  </si>
  <si>
    <t>BS 63016</t>
  </si>
  <si>
    <t>630mm M16 DIN NORMU BİMETAL BAKIR-ALM KABLO PABUCU</t>
  </si>
  <si>
    <t>630 mm² Bi-metal AL/CU Cable Lug M16</t>
  </si>
  <si>
    <t>8680734710868</t>
  </si>
  <si>
    <t>BS 80016</t>
  </si>
  <si>
    <t>800mm M16 DIN NORMU BİMETAL BAKIR-ALM KABLO PABUCU</t>
  </si>
  <si>
    <t>800 mm² Bi-metal AL/CU Cable Lug M16</t>
  </si>
  <si>
    <t>8680734710622</t>
  </si>
  <si>
    <t>BS 100016</t>
  </si>
  <si>
    <t>1000mm M16 DIN NORMU BİMETAL BAKIR-ALM KABLO PABUCU</t>
  </si>
  <si>
    <t>1000 mm² Bi-metal AL/CU Cable Lug M16</t>
  </si>
  <si>
    <t>8680734746683</t>
  </si>
  <si>
    <t>BS2 01008</t>
  </si>
  <si>
    <t>8680734736011</t>
  </si>
  <si>
    <t>BS2 01608</t>
  </si>
  <si>
    <t>8680734741749</t>
  </si>
  <si>
    <t>BS2 01610</t>
  </si>
  <si>
    <t>8680734746690</t>
  </si>
  <si>
    <t>BS2 01612</t>
  </si>
  <si>
    <t>8680734736028</t>
  </si>
  <si>
    <t>BS2 02508</t>
  </si>
  <si>
    <t>8680734741756</t>
  </si>
  <si>
    <t>BS2 02510</t>
  </si>
  <si>
    <t>25mm² M10 DIN NORMU BİMETAL BAKIR-ALM KABLO PABUCU</t>
  </si>
  <si>
    <t>25mm² Bi-metal AL/CU Cable Lug M10</t>
  </si>
  <si>
    <t>8680734746706</t>
  </si>
  <si>
    <t>BS2 02512</t>
  </si>
  <si>
    <t>8680734736035</t>
  </si>
  <si>
    <t>BS2 03508</t>
  </si>
  <si>
    <t>8680734741664</t>
  </si>
  <si>
    <t>BS2 03510</t>
  </si>
  <si>
    <t>35mm² Bi-metal AL/CU Cable Lug M10</t>
  </si>
  <si>
    <t>8680734746713</t>
  </si>
  <si>
    <t>BS2 03512</t>
  </si>
  <si>
    <t>8680734746720</t>
  </si>
  <si>
    <t>BS2 05008</t>
  </si>
  <si>
    <t>8680734736042</t>
  </si>
  <si>
    <t>BS2 05010</t>
  </si>
  <si>
    <t>8680734741671</t>
  </si>
  <si>
    <t>BS2 05012</t>
  </si>
  <si>
    <t>8680734746737</t>
  </si>
  <si>
    <t>BS2 07008</t>
  </si>
  <si>
    <t>8680734741688</t>
  </si>
  <si>
    <t>BS2 07010</t>
  </si>
  <si>
    <t>8680734736059</t>
  </si>
  <si>
    <t>BS2 07012</t>
  </si>
  <si>
    <t>8680734746744</t>
  </si>
  <si>
    <t>BS2 09508</t>
  </si>
  <si>
    <t>8680734741695</t>
  </si>
  <si>
    <t>BS2 09510</t>
  </si>
  <si>
    <t>95mm² Bi-metal AL/CU Cable Lug M10</t>
  </si>
  <si>
    <t>8680734736066</t>
  </si>
  <si>
    <t>BS2 09512</t>
  </si>
  <si>
    <t>8680734746751</t>
  </si>
  <si>
    <t>BS2 12008</t>
  </si>
  <si>
    <t>8680734741701</t>
  </si>
  <si>
    <t>BS2 12010</t>
  </si>
  <si>
    <t>120mm² Bi-metal AL/CU Cable Lug M10</t>
  </si>
  <si>
    <t>8680734736073</t>
  </si>
  <si>
    <t>BS2 12012</t>
  </si>
  <si>
    <t>8680734746768</t>
  </si>
  <si>
    <t>BS2 15008</t>
  </si>
  <si>
    <t>8680734741718</t>
  </si>
  <si>
    <t>BS2 15010</t>
  </si>
  <si>
    <t>150mm² Bi-metal AL/CU Cable Lug M10</t>
  </si>
  <si>
    <t>8680734736080</t>
  </si>
  <si>
    <t>BS2 15012</t>
  </si>
  <si>
    <t>8680734746775</t>
  </si>
  <si>
    <t>BS2 18508</t>
  </si>
  <si>
    <t>8680734741763</t>
  </si>
  <si>
    <t>BS2 18510</t>
  </si>
  <si>
    <t>185mm² M10 DIN NORMU BİMETAL BAKIR-ALM KABLO PABUCU</t>
  </si>
  <si>
    <t>185mm² Bi-metal AL/CU Cable Lug M10</t>
  </si>
  <si>
    <t>8680734736097</t>
  </si>
  <si>
    <t>BS2 18512</t>
  </si>
  <si>
    <t>8680734741732</t>
  </si>
  <si>
    <t>BS2 24010</t>
  </si>
  <si>
    <t>240mm² Bi-metal AL/CU Cable Lug M10</t>
  </si>
  <si>
    <t>8680734736103</t>
  </si>
  <si>
    <t>BS2 24012</t>
  </si>
  <si>
    <t>8680734746782</t>
  </si>
  <si>
    <t>BS2 24016</t>
  </si>
  <si>
    <t>8680734746799</t>
  </si>
  <si>
    <t>BS2 30010</t>
  </si>
  <si>
    <t>8680734741770</t>
  </si>
  <si>
    <t>BS2 30012</t>
  </si>
  <si>
    <t>300mm² M12 DIN NORMU BİMETAL BAKIR-ALM KABLO PABUCU</t>
  </si>
  <si>
    <t>300mm² Bi-metal AL/CU Cable Lug M12</t>
  </si>
  <si>
    <t>8680734736110</t>
  </si>
  <si>
    <t>BS2 30016</t>
  </si>
  <si>
    <t>8680734746805</t>
  </si>
  <si>
    <t>BS2 40010</t>
  </si>
  <si>
    <t>8680734741787</t>
  </si>
  <si>
    <t>BS2 40012</t>
  </si>
  <si>
    <t>400mm² M12 DIN NORMU BİMETAL BAKIR-ALM KABLO PABUCU</t>
  </si>
  <si>
    <t>400mm² Bi-metal AL/CU Cable Lug M12</t>
  </si>
  <si>
    <t>8680734736127</t>
  </si>
  <si>
    <t>BS2 40016</t>
  </si>
  <si>
    <t>8680734746812</t>
  </si>
  <si>
    <t>BS2 50010</t>
  </si>
  <si>
    <t>8680734746829</t>
  </si>
  <si>
    <t>BS2 50012</t>
  </si>
  <si>
    <t>8680734741794</t>
  </si>
  <si>
    <t>BS2 50016</t>
  </si>
  <si>
    <t>500mm² M16 DIN NORMU BİMETAL BAKIR-ALM KABLO PABUCU</t>
  </si>
  <si>
    <t>500mm² Bi-metal AL/CU Cable Lug M16</t>
  </si>
  <si>
    <t>8680734709701</t>
  </si>
  <si>
    <t>AL16/CU10</t>
  </si>
  <si>
    <t>AL16/CU10 BİMETAL BAKIR-ALM EK MUF</t>
  </si>
  <si>
    <t>DIN NORM Bi-metal (CU/AL) Butt-connector</t>
  </si>
  <si>
    <t>8680734709718</t>
  </si>
  <si>
    <t>AL16/CU16</t>
  </si>
  <si>
    <t>AL16/CU16 BİMETAL BAKIR-ALM EK MUF</t>
  </si>
  <si>
    <t>8680734709787</t>
  </si>
  <si>
    <t>AL25/CU10</t>
  </si>
  <si>
    <t>AL25/CU10 BİMETAL BAKIR-ALM EK MUF</t>
  </si>
  <si>
    <t>8680734709794</t>
  </si>
  <si>
    <t>AL25/CU16</t>
  </si>
  <si>
    <t>AL25/CU16 BİMETAL BAKIR-ALM EK MUF</t>
  </si>
  <si>
    <t>8680734709800</t>
  </si>
  <si>
    <t>AL25/CU25</t>
  </si>
  <si>
    <t>AL25/CU25 BİMETAL BAKIR-ALM EK MUF</t>
  </si>
  <si>
    <t>8680734709848</t>
  </si>
  <si>
    <t>AL35/CU16</t>
  </si>
  <si>
    <t>AL35/CU16 BİMETAL BAKIR-ALM EK MUF</t>
  </si>
  <si>
    <t>8680734709855</t>
  </si>
  <si>
    <t>AL35/CU25</t>
  </si>
  <si>
    <t>AL35/CU25 BİMETAL BAKIR-ALM EK MUF</t>
  </si>
  <si>
    <t>8680734709862</t>
  </si>
  <si>
    <t>AL35/CU35</t>
  </si>
  <si>
    <t>AL35/CU35 BİMETAL BAKIR-ALM EK MUF</t>
  </si>
  <si>
    <t>8680734709893</t>
  </si>
  <si>
    <t>AL50/CU25</t>
  </si>
  <si>
    <t>AL50/CU25 BİMETAL BAKIR-ALM EK MUF</t>
  </si>
  <si>
    <t>8680734709909</t>
  </si>
  <si>
    <t>AL50/CU35</t>
  </si>
  <si>
    <t>AL50/CU35 BİMETAL BAKIR-ALM EK MUF</t>
  </si>
  <si>
    <t>8680734709916</t>
  </si>
  <si>
    <t>AL50/CU50</t>
  </si>
  <si>
    <t>AL50/CU50 BİMETAL BAKIR-ALM EK MUF</t>
  </si>
  <si>
    <t>8680734709923</t>
  </si>
  <si>
    <t>AL70/CU35</t>
  </si>
  <si>
    <t>AL70/CU35 BİMETAL BAKIR-ALM EK MUF</t>
  </si>
  <si>
    <t>8680734709930</t>
  </si>
  <si>
    <t>AL70/CU50</t>
  </si>
  <si>
    <t>AL70/CU50 BİMETAL BAKIR-ALM EK MUF</t>
  </si>
  <si>
    <t>8680734709947</t>
  </si>
  <si>
    <t>AL70/CU70</t>
  </si>
  <si>
    <t>AL70/CU70 BİMETAL BAKIR-ALM EK MUF</t>
  </si>
  <si>
    <t>8680734709954</t>
  </si>
  <si>
    <t>AL95/CU50</t>
  </si>
  <si>
    <t>AL95/CU50 BİMETAL BAKIR-ALM EK MUF</t>
  </si>
  <si>
    <t>8680734709961</t>
  </si>
  <si>
    <t>AL95/CU70</t>
  </si>
  <si>
    <t>AL95/CU70 BİMETAL BAKIR-ALM EK MUF</t>
  </si>
  <si>
    <t>8680734709978</t>
  </si>
  <si>
    <t>AL95/CU95</t>
  </si>
  <si>
    <t>AL95/CU95 BİMETAL BAKIR-ALM EK MUF</t>
  </si>
  <si>
    <t>8680734709657</t>
  </si>
  <si>
    <t>AL120/CU70</t>
  </si>
  <si>
    <t>AL120/CU70 BİMETAL BAKIR-ALM EK MUF</t>
  </si>
  <si>
    <t>8680734709664</t>
  </si>
  <si>
    <t>AL120/CU95</t>
  </si>
  <si>
    <t>AL120/CU95 BİMETAL BAKIR-ALM EK MUF</t>
  </si>
  <si>
    <t>8680734709640</t>
  </si>
  <si>
    <t>AL120/CU120</t>
  </si>
  <si>
    <t>AL120/CU120 BİMETAL BAKIR-ALM EK MUF</t>
  </si>
  <si>
    <t>8680734709695</t>
  </si>
  <si>
    <t>AL150/CU95</t>
  </si>
  <si>
    <t>AL150/CU95 BİMETAL BAKIR-ALM EK MUF</t>
  </si>
  <si>
    <t>8680734709671</t>
  </si>
  <si>
    <t>AL150/CU120</t>
  </si>
  <si>
    <t>AL150/CU120 BİMETAL BAKIR-ALM EK MUF</t>
  </si>
  <si>
    <t>8680734709688</t>
  </si>
  <si>
    <t>AL150/CU150</t>
  </si>
  <si>
    <t>AL150/CU150 BİMETAL BAKIR-ALM EK MUF</t>
  </si>
  <si>
    <t>8680734709725</t>
  </si>
  <si>
    <t>AL185/CU120</t>
  </si>
  <si>
    <t>AL185/CU120 BİMETAL BAKIR-ALM EK MUF</t>
  </si>
  <si>
    <t>8680734709732</t>
  </si>
  <si>
    <t>AL185/CU150</t>
  </si>
  <si>
    <t>AL185/CU150 BİMETAL BAKIR-ALM EK MUF</t>
  </si>
  <si>
    <t>8680734709749</t>
  </si>
  <si>
    <t>AL185/CU185</t>
  </si>
  <si>
    <t>AL185/CU185 BİMETAL BAKIR-ALM EK MUF</t>
  </si>
  <si>
    <t>8680734709756</t>
  </si>
  <si>
    <t>AL240/CU150</t>
  </si>
  <si>
    <t>AL240/CU150 BİMETAL BAKIR-ALM EK MUF</t>
  </si>
  <si>
    <t>8680734709763</t>
  </si>
  <si>
    <t>AL240/CU185</t>
  </si>
  <si>
    <t>AL240/CU185 BİMETAL BAKIR-ALM EK MUF</t>
  </si>
  <si>
    <t>8680734709770</t>
  </si>
  <si>
    <t>AL240/CU240</t>
  </si>
  <si>
    <t>AL240/CU240 BİMETAL BAKIR-ALM EK MUF</t>
  </si>
  <si>
    <t>8680734709817</t>
  </si>
  <si>
    <t>AL300/CU185</t>
  </si>
  <si>
    <t>AL300/CU185 BİMETAL BAKIR-ALM EK MUF</t>
  </si>
  <si>
    <t>8680734709824</t>
  </si>
  <si>
    <t>AL300/CU240</t>
  </si>
  <si>
    <t>AL300/CU240 BİMETAL BAKIR-ALM EK MUF</t>
  </si>
  <si>
    <t>8680734709831</t>
  </si>
  <si>
    <t>AL300/CU300</t>
  </si>
  <si>
    <t>AL300/CU300 BİMETAL BAKIR-ALM EK MUF</t>
  </si>
  <si>
    <t>8680734709879</t>
  </si>
  <si>
    <t>AL400/CU300</t>
  </si>
  <si>
    <t>AL400/CU300 BİMETAL BAKIR-ALM EK MUF</t>
  </si>
  <si>
    <t>C6</t>
  </si>
  <si>
    <t>C Klemens - Bakır</t>
  </si>
  <si>
    <t>Compression Tap-off Copper Connectors C Type - copper</t>
  </si>
  <si>
    <t>C10</t>
  </si>
  <si>
    <t>C16</t>
  </si>
  <si>
    <t>C25-10</t>
  </si>
  <si>
    <t>C25PM</t>
  </si>
  <si>
    <t>C25</t>
  </si>
  <si>
    <t>C35</t>
  </si>
  <si>
    <t>C50</t>
  </si>
  <si>
    <t>C70-35</t>
  </si>
  <si>
    <t>C70</t>
  </si>
  <si>
    <t>C75</t>
  </si>
  <si>
    <t>C95-35</t>
  </si>
  <si>
    <t>C95</t>
  </si>
  <si>
    <t>C120</t>
  </si>
  <si>
    <t>C150</t>
  </si>
  <si>
    <t>C185-95</t>
  </si>
  <si>
    <t>C185</t>
  </si>
  <si>
    <t>C240</t>
  </si>
  <si>
    <t>C240-120</t>
  </si>
  <si>
    <t>C6E</t>
  </si>
  <si>
    <t>C Klemens -Kalay Kaplı</t>
  </si>
  <si>
    <t>Compression Tap-off Copper Connectors C Type - Tin-plated Copper</t>
  </si>
  <si>
    <t>C10E</t>
  </si>
  <si>
    <t>C16E</t>
  </si>
  <si>
    <t>C25-10E</t>
  </si>
  <si>
    <t>C25PME</t>
  </si>
  <si>
    <t>C25E</t>
  </si>
  <si>
    <t>C35E</t>
  </si>
  <si>
    <t>C50E</t>
  </si>
  <si>
    <t>C70-35E</t>
  </si>
  <si>
    <t>C70E</t>
  </si>
  <si>
    <t>C75E</t>
  </si>
  <si>
    <t>C95-35E</t>
  </si>
  <si>
    <t>C95E</t>
  </si>
  <si>
    <t>C120E</t>
  </si>
  <si>
    <t>C150E</t>
  </si>
  <si>
    <t>C185-95E</t>
  </si>
  <si>
    <t>C185E</t>
  </si>
  <si>
    <t>C240E</t>
  </si>
  <si>
    <t>C240-120E</t>
  </si>
  <si>
    <t>RG2-16</t>
  </si>
  <si>
    <t>Tırnaklı Klemens</t>
  </si>
  <si>
    <t>Clamp Connectors Swivelling Connecting Clamps</t>
  </si>
  <si>
    <t>RG2-16B</t>
  </si>
  <si>
    <t>RG1-25</t>
  </si>
  <si>
    <t>RG1-25B</t>
  </si>
  <si>
    <t>RG2-35</t>
  </si>
  <si>
    <t>RG2-35B</t>
  </si>
  <si>
    <t>RG2-50</t>
  </si>
  <si>
    <t>RG2-50B</t>
  </si>
  <si>
    <t>RG2-95</t>
  </si>
  <si>
    <t>RG2-95B</t>
  </si>
  <si>
    <t>RG2-150</t>
  </si>
  <si>
    <t>RG2-150B</t>
  </si>
  <si>
    <t>PO95</t>
  </si>
  <si>
    <t>Döner Bağlantı Klemensi</t>
  </si>
  <si>
    <t>Swiveling Connecting</t>
  </si>
  <si>
    <t>PO150</t>
  </si>
  <si>
    <t>PO240</t>
  </si>
  <si>
    <t>8680734722496</t>
  </si>
  <si>
    <t>U-6</t>
  </si>
  <si>
    <t>6 'LIK U KLEMENS</t>
  </si>
  <si>
    <t>U clamp 6 mm²</t>
  </si>
  <si>
    <t>8680734722427</t>
  </si>
  <si>
    <t>U-10</t>
  </si>
  <si>
    <t>10 'LUK U KLEMENS</t>
  </si>
  <si>
    <t>U clamp 10 mm²</t>
  </si>
  <si>
    <t>8680734722458</t>
  </si>
  <si>
    <t>U-16</t>
  </si>
  <si>
    <t>16 'LIK U KLEMENS</t>
  </si>
  <si>
    <t>U clamp 16 mm²</t>
  </si>
  <si>
    <t>8680734722465</t>
  </si>
  <si>
    <t>U-25</t>
  </si>
  <si>
    <t>25 'LİK U KLEMENS</t>
  </si>
  <si>
    <t>U clamp 25 mm²</t>
  </si>
  <si>
    <t>8680734722472</t>
  </si>
  <si>
    <t>U-35</t>
  </si>
  <si>
    <t>35 'LİK U KLEMENS</t>
  </si>
  <si>
    <t>U clamp 35 mm²</t>
  </si>
  <si>
    <t>8680734722489</t>
  </si>
  <si>
    <t>U-50</t>
  </si>
  <si>
    <t>50 'LİK U KLEMENS</t>
  </si>
  <si>
    <t>U clamp 50 mm²</t>
  </si>
  <si>
    <t>8680734722502</t>
  </si>
  <si>
    <t>U-70</t>
  </si>
  <si>
    <t>70 'LİK U KLEMENS</t>
  </si>
  <si>
    <t>U clamp 70 mm²</t>
  </si>
  <si>
    <t>KS90</t>
  </si>
  <si>
    <t>KS Serisi - Bakır Dağıtıcı Konnektör</t>
  </si>
  <si>
    <t>KS Series - Tap-off Connectors for Copper Conductors</t>
  </si>
  <si>
    <t>KS15</t>
  </si>
  <si>
    <t>KS17</t>
  </si>
  <si>
    <t>KS20</t>
  </si>
  <si>
    <t>KS22</t>
  </si>
  <si>
    <t>KS23</t>
  </si>
  <si>
    <t>KS25</t>
  </si>
  <si>
    <t>KS26</t>
  </si>
  <si>
    <t>KS27</t>
  </si>
  <si>
    <t>KS29</t>
  </si>
  <si>
    <t>KS31</t>
  </si>
  <si>
    <t>KS34</t>
  </si>
  <si>
    <t>KS39</t>
  </si>
  <si>
    <t>KS44</t>
  </si>
  <si>
    <t>KSU17</t>
  </si>
  <si>
    <t>KSU Serisi - Alüminyum Alaşımlı Dağıtıcı Konnektör</t>
  </si>
  <si>
    <t>KSU Series - Tap-off Connectors for Copper Aluminum Conductors</t>
  </si>
  <si>
    <t>KSU20</t>
  </si>
  <si>
    <t>KSU22</t>
  </si>
  <si>
    <t>KSU23</t>
  </si>
  <si>
    <t>KSU25</t>
  </si>
  <si>
    <t>KSU26</t>
  </si>
  <si>
    <t>KSU27</t>
  </si>
  <si>
    <t>KSU29</t>
  </si>
  <si>
    <t>KSU31</t>
  </si>
  <si>
    <t>KSU34</t>
  </si>
  <si>
    <t>8680734741817</t>
  </si>
  <si>
    <t>BIY1252</t>
  </si>
  <si>
    <t>Buat İçi Yaylı Klemens 2 Kutuplu Şeffaf  (Kırmızı) (2 mm² ye Kadar)</t>
  </si>
  <si>
    <t>Push-in Type Connector 2 Ports (Red)</t>
  </si>
  <si>
    <t>8680734741824</t>
  </si>
  <si>
    <t>BIY1253</t>
  </si>
  <si>
    <t>Buat İçi Yaylı Klemens 3 Kutuplu Şeffaf (Turuncu) (2 mm² ye Kadar)</t>
  </si>
  <si>
    <t>Push-in Type Connector 3 Ports (Orange)</t>
  </si>
  <si>
    <t>8680734741831</t>
  </si>
  <si>
    <t>BIY1254</t>
  </si>
  <si>
    <t>Buat İçi Yaylı Klemens 4 Kutuplu Şeffaf (Sarı) (2 mm² ye Kadar)</t>
  </si>
  <si>
    <t>Push-in Type Connector 4 Ports (Yellow)</t>
  </si>
  <si>
    <t>8680734741848</t>
  </si>
  <si>
    <t>BIY1255</t>
  </si>
  <si>
    <t>Buat İçi Yaylı Klemens 5 Kutuplu Şeffaf (Gri) (2 mm² ye Kadar)</t>
  </si>
  <si>
    <t>Push-in Type Connector 5 Ports (Grey)</t>
  </si>
  <si>
    <t>8680734741855</t>
  </si>
  <si>
    <t>BIY1258</t>
  </si>
  <si>
    <t>Buat İçi Yaylı Klemens 8 Kutuplu Şeffaf  (Siyah) (2 mm² ye Kadar)</t>
  </si>
  <si>
    <t>Push-in Type Connector 8 Ports (Black)</t>
  </si>
  <si>
    <t>8680734741862</t>
  </si>
  <si>
    <t>BIY140</t>
  </si>
  <si>
    <t>Buat İçi Yaylı Klemens 3 Kutuplu 4mm2 (4 mm² ye Kadar)</t>
  </si>
  <si>
    <t>4mm2 Push-in Type Connectors Type Connectors 3 Ports</t>
  </si>
  <si>
    <t>8680734741879</t>
  </si>
  <si>
    <t>BIY1442</t>
  </si>
  <si>
    <t>Tırnaklı Klemens 2 Kutuplu Şeffaf Kalın</t>
  </si>
  <si>
    <t>Compact Splicing Connector 2 Ports (Thick Lever)</t>
  </si>
  <si>
    <t>8680734741886</t>
  </si>
  <si>
    <t>BIY1443</t>
  </si>
  <si>
    <t>Tırnaklı Klemens 3 Kutuplu Şeffaf Kalın</t>
  </si>
  <si>
    <t>Compact Splicing Connector 3 Ports (Thick Lever)</t>
  </si>
  <si>
    <t>8680734741893</t>
  </si>
  <si>
    <t>BIY1445</t>
  </si>
  <si>
    <t>Tırnaklı Klemens 5 Kutuplu Şeffaf Kalın</t>
  </si>
  <si>
    <t>Compact Splicing Connector 5 Ports (Thick Lever)</t>
  </si>
  <si>
    <t>8680734741930</t>
  </si>
  <si>
    <t>BIY75251</t>
  </si>
  <si>
    <t>Aydınlatma Klemensi Tekli (Gri)</t>
  </si>
  <si>
    <t>Lighting Connectors (Grey)</t>
  </si>
  <si>
    <t>8680734741947</t>
  </si>
  <si>
    <t>BIY75252</t>
  </si>
  <si>
    <t>Aydınlatma Klemensi İkili (Beyaz)</t>
  </si>
  <si>
    <t>Lighting Connectors (White)</t>
  </si>
  <si>
    <t>8680734741961</t>
  </si>
  <si>
    <t>YK0652</t>
  </si>
  <si>
    <t>Yüksük Klemens Yanmaz Gri 0.65-2.62 Mm2</t>
  </si>
  <si>
    <t>Screw-on Wire Connectors Grey 0.65-2.62 Mm2</t>
  </si>
  <si>
    <t>8680734741978</t>
  </si>
  <si>
    <t>YK0653</t>
  </si>
  <si>
    <t>Yüksük Klemens Yanmaz Mavi 0.65-3.93 mm2</t>
  </si>
  <si>
    <t>Screw-on Wire Connectors Blue 0.65-3.93 mm2</t>
  </si>
  <si>
    <t>8680734741992</t>
  </si>
  <si>
    <t>YK1356</t>
  </si>
  <si>
    <t>Yüksük Klemens Yanmaz Turuncu 1.34-5.76 mm2</t>
  </si>
  <si>
    <t>Screw-on Wire Connectors Orange 1.34-5.76 mm2</t>
  </si>
  <si>
    <t>8680734741985</t>
  </si>
  <si>
    <t>YK069</t>
  </si>
  <si>
    <t>Yüksük Klemens Yanmaz Sarı 1.64-9.14 mm2</t>
  </si>
  <si>
    <t>Screw-on Wire Connectors Yellow 1.64-9.14 mm2</t>
  </si>
  <si>
    <t>8680734742005</t>
  </si>
  <si>
    <t>YK417</t>
  </si>
  <si>
    <t>Yüksük Klemens Yanmaz Kırmızı 4.16-17.14 Mm2</t>
  </si>
  <si>
    <t>Screw-on Wire Connectors Red 4.16-17.14 Mm2</t>
  </si>
  <si>
    <t>8680734745587</t>
  </si>
  <si>
    <t>KYK169</t>
  </si>
  <si>
    <t>Yüksük Klemens Yanmaz Kelebek Tipi  Sarı 1.64-9.93 Mm2</t>
  </si>
  <si>
    <t>Winged Wire Connectors Yellow 1.64-9.93 Mm2</t>
  </si>
  <si>
    <t>8680734745556</t>
  </si>
  <si>
    <t>KYK069</t>
  </si>
  <si>
    <t>Yüksük Klemens Yanmaz Kelebek Tipi  Bej 0.65-9.93 Mm2</t>
  </si>
  <si>
    <t>Winged Wire Connectors Bej 0.65-9.93 Mm2</t>
  </si>
  <si>
    <t>8680734745563</t>
  </si>
  <si>
    <t>KYK16211</t>
  </si>
  <si>
    <t>Yüksük Klemens Yanmaz Kelebek Tipi Kırmızı 1.64-21.00 Mm2</t>
  </si>
  <si>
    <t>Winged Wire Connectors Red 1.64-21.00 Mm2</t>
  </si>
  <si>
    <t>8680734745570</t>
  </si>
  <si>
    <t>KYK16212</t>
  </si>
  <si>
    <t>Yüksük Klemens Yanmaz Kelebek Tipi Gri 1.64-21.00 Mm2</t>
  </si>
  <si>
    <t>Winged Wire Connectors Grey 1.64-21.00 Mm2</t>
  </si>
  <si>
    <t>8680734745594</t>
  </si>
  <si>
    <t>KYK929</t>
  </si>
  <si>
    <t>Yüksük Klemens Yanmaz Kelebek Tipi Mavi 9.93-21.00 Mm2</t>
  </si>
  <si>
    <t>Winged Wire Connectors Blue 9.93-21.00 Mm2</t>
  </si>
  <si>
    <t>8680734717508</t>
  </si>
  <si>
    <t>TA-10727</t>
  </si>
  <si>
    <t>10727 KÜÇÜK KAPATMA PARÇASI</t>
  </si>
  <si>
    <t>10727 Plastic Sleeve - Small</t>
  </si>
  <si>
    <t>8680734717515</t>
  </si>
  <si>
    <t>TA-10732</t>
  </si>
  <si>
    <t>10732 BÜYÜK KAPATMA PARÇASI</t>
  </si>
  <si>
    <t>10732 Plastic Sleeve - Big</t>
  </si>
  <si>
    <t>8680734735045</t>
  </si>
  <si>
    <t>S-MBR-153</t>
  </si>
  <si>
    <t>1mm 53 cm MONOFAZE MÜŞTEREK W OTOMAT BARA (30 OTOMAT İÇİN)</t>
  </si>
  <si>
    <t>1mm 53 cm Mono Phase Busbar(30 modules)</t>
  </si>
  <si>
    <t>8680734735021</t>
  </si>
  <si>
    <t>S-MBR-1106</t>
  </si>
  <si>
    <t>1mm 106 cm MONOFAZE MÜŞTEREK W OTOMAT BARA (56 OTOMAT İÇİN)</t>
  </si>
  <si>
    <t>1mm 106 cm Mono Phase Busbar (56 modules )</t>
  </si>
  <si>
    <t>8680734735052</t>
  </si>
  <si>
    <t>S-MBR-1553</t>
  </si>
  <si>
    <t>1,5mm 53 cm MONOFAZE MÜŞTEREK W OTOMAT BARA (30 OTOMAT İÇİN)</t>
  </si>
  <si>
    <t>1,5mm 53 cm Mono Phase Busbar (30 Modules)</t>
  </si>
  <si>
    <t>8680734735038</t>
  </si>
  <si>
    <t>S-MBR-15106</t>
  </si>
  <si>
    <t>1,5mm 106 cm MONOFAZE MÜŞTEREK W OTOMAT BARA (56 OTOMAT İÇİN)</t>
  </si>
  <si>
    <t>1,5mm 106 cm Mono Phase Busbar (56 modules )</t>
  </si>
  <si>
    <t>8680734735137</t>
  </si>
  <si>
    <t>S-TBR-122</t>
  </si>
  <si>
    <t>1mm 22 cm TRİFAZE MÜŞTEREK W OTOMAT BARA (4 GRUP İÇİN)</t>
  </si>
  <si>
    <t>1mm 22 cm Three Phase Busbar (4 Groups)</t>
  </si>
  <si>
    <t>8680734735144</t>
  </si>
  <si>
    <t>S-TBR-133</t>
  </si>
  <si>
    <t>1mmx33 cm TRİFAZE MÜŞTEREK W OTOMAT BARA (6 GRUP İÇİN)</t>
  </si>
  <si>
    <t>1mm 33 cm Three Phase Busbar (6 Groups)</t>
  </si>
  <si>
    <t>8680734735151</t>
  </si>
  <si>
    <t>S-TBR-144</t>
  </si>
  <si>
    <t>1mm 44 cm TRİFAZE MÜŞTEREK W OTOMAT BARA (8 GRUP İÇİN)</t>
  </si>
  <si>
    <t>1mm 44 cm Three Phase Busbar (8 Groups)</t>
  </si>
  <si>
    <t>8680734735182</t>
  </si>
  <si>
    <t>S-TBR-153</t>
  </si>
  <si>
    <t>1mm 53 cm TRİFAZE MÜŞTEREK W OTOMAT BARA (10 GRUP İÇİN)</t>
  </si>
  <si>
    <t>1mm 53 cm Three Phase Busbar(10 Groups )</t>
  </si>
  <si>
    <t>8680734735120</t>
  </si>
  <si>
    <t>S-TBR-1106</t>
  </si>
  <si>
    <t>1mm 106 cm TRİFAZE MÜŞTEREK W OTOMAT BARA (19 GRUP İÇİN)</t>
  </si>
  <si>
    <t>1mm 106 cm Three Phase Busbar(19 Groups )</t>
  </si>
  <si>
    <t>8680734735175</t>
  </si>
  <si>
    <t>S-TBR-1522</t>
  </si>
  <si>
    <t>1,5mm 22 cm TRİFAZE MÜŞTEREK W OTOMAT BARA (4 GRUP İÇİN)</t>
  </si>
  <si>
    <t>1,5mm 22 cm Three Phase Busbar(4 Groups )</t>
  </si>
  <si>
    <t>8680734735199</t>
  </si>
  <si>
    <t>S-TBR-1533</t>
  </si>
  <si>
    <t>1,5mm 33 cm TRİFAZE MÜŞTEREK W OTOMAT BARA (6 GRUP İÇİN)</t>
  </si>
  <si>
    <t>1,5mm 33 cm Three Phase Busbar (6 Groups)</t>
  </si>
  <si>
    <t>8680734735205</t>
  </si>
  <si>
    <t>S-TBR-1544</t>
  </si>
  <si>
    <t>1,5mm 44 cm TRİFAZE MÜŞTEREK W OTOMAT BARA (8 GRUP İÇİN)</t>
  </si>
  <si>
    <t>1,5mm 44 cm Three Phase Busbar (8 Groups)</t>
  </si>
  <si>
    <t>8680734735212</t>
  </si>
  <si>
    <t>S-TBR-1553</t>
  </si>
  <si>
    <t>1,5mm 53 cm TRİFAZE MÜŞTEREK W OTOMAT BARA (10 GRUP İÇİN)</t>
  </si>
  <si>
    <t>1,5mm 53 cm Three Phase Busbar (10 Groups)</t>
  </si>
  <si>
    <t>8680734735168</t>
  </si>
  <si>
    <t>S-TBR-15106</t>
  </si>
  <si>
    <t>1,5mm 106 cm TRİFAZE MÜŞTEREK W OTOMAT BARA (19 GRUP İÇİN)</t>
  </si>
  <si>
    <t>1,5mm 106 cm Three Phase Busbar(19 Groups )</t>
  </si>
  <si>
    <t>8680734735625</t>
  </si>
  <si>
    <t>S-TBR-KAP</t>
  </si>
  <si>
    <t>TRİFAZE BARA KAPAĞI</t>
  </si>
  <si>
    <t>Busbar end cap</t>
  </si>
  <si>
    <t>8680734735069</t>
  </si>
  <si>
    <t>S-NBR-151531</t>
  </si>
  <si>
    <t>15mmx1,5mm  1mt NÖTR TOPRAKLAMA BARASI (31 VİDA)</t>
  </si>
  <si>
    <t>15mmx1,5mm 1mt Neutral Busbar (31 SCREWS)</t>
  </si>
  <si>
    <t>8680734735076</t>
  </si>
  <si>
    <t>S-NBR-151561</t>
  </si>
  <si>
    <t>15mmx1,5mm  1mt NÖTR TOPRAKLAMA BARASI (61 VİDA)</t>
  </si>
  <si>
    <t>15mmx1,5mm 1mt Neutral Busbar (61 SCREWS)</t>
  </si>
  <si>
    <t>8680734735083</t>
  </si>
  <si>
    <t>S-NBR-152031</t>
  </si>
  <si>
    <t>15mmx2mm  1mt NÖTR TOPRAKLAMA BARASI (31 VİDA)</t>
  </si>
  <si>
    <t>15mmx2mm 1mt Neutral Busbar (31 SCREWS)</t>
  </si>
  <si>
    <t>8680734735090</t>
  </si>
  <si>
    <t>S-NBR-152061</t>
  </si>
  <si>
    <t>15mmx2mm  1mt NÖTR TOPRAKLAMA BARASI (61 VİDA)</t>
  </si>
  <si>
    <t>15mmx2mm 1mt Neutral Busbar (61 SCREWS)</t>
  </si>
  <si>
    <t>8680734730811</t>
  </si>
  <si>
    <t>SFK-DNT-105</t>
  </si>
  <si>
    <t>SFK-DNT-105*1 KUTUP 5DELİK DAĞITICI ÜNİTE</t>
  </si>
  <si>
    <t>Terminal Blocks 1x5</t>
  </si>
  <si>
    <t>8680734730828</t>
  </si>
  <si>
    <t>SFK-DNT-108</t>
  </si>
  <si>
    <t>SFK-DNT-108*1 KUTUP 8DELİK DAĞITICI ÜNİTE</t>
  </si>
  <si>
    <t>Terminal Blocks 1x8</t>
  </si>
  <si>
    <t>8680734730835</t>
  </si>
  <si>
    <t>SFK-DNT-110</t>
  </si>
  <si>
    <t>SFK-DNT-110*1 KUTUP 10DELİK DAĞITICI ÜNİTE</t>
  </si>
  <si>
    <t>Terminal Blocks 1x10</t>
  </si>
  <si>
    <t>8680734730842</t>
  </si>
  <si>
    <t>SFK-DNT-113</t>
  </si>
  <si>
    <t>SFK-DNT-113*1 KUTUP 13DELİK DAĞITICI ÜNİTE</t>
  </si>
  <si>
    <t>Terminal Blocks 1x13</t>
  </si>
  <si>
    <t>8680734730859</t>
  </si>
  <si>
    <t>SFK-DNT-118</t>
  </si>
  <si>
    <t>SFK-DNT-118*1 KUTUP 18DELİK DAĞITICI ÜNİTE</t>
  </si>
  <si>
    <t>Terminal Blocks 1x18</t>
  </si>
  <si>
    <t>8680734730866</t>
  </si>
  <si>
    <t>SFK-DNT-120</t>
  </si>
  <si>
    <t>SFK-DNT-120*1 KUTUP 20DELİK DAĞITICI ÜNİTE</t>
  </si>
  <si>
    <t>Terminal Blocks 1x20</t>
  </si>
  <si>
    <t>8680734730873</t>
  </si>
  <si>
    <t>SFK-DNT-123</t>
  </si>
  <si>
    <t>SFK-DNT-123*1 KUTUP 23DELİK DAĞITICI ÜNİTE</t>
  </si>
  <si>
    <t>Terminal Blocks 1x23</t>
  </si>
  <si>
    <t>8680734730897</t>
  </si>
  <si>
    <t>SFK-DNT-205/80</t>
  </si>
  <si>
    <t>SFK-DNT-205/80*2 KUTUP 5DELİK DAĞITICI ÜNİTE</t>
  </si>
  <si>
    <t>Terminal Blocks 2x5</t>
  </si>
  <si>
    <t>8680734730910</t>
  </si>
  <si>
    <t>SFK-DNT-208/80</t>
  </si>
  <si>
    <t>SFK-DNT-208/80*2 KUTUP 8DELİK DAĞITICI ÜNİTE</t>
  </si>
  <si>
    <t>Terminal Blocks 2x8</t>
  </si>
  <si>
    <t>8680734730934</t>
  </si>
  <si>
    <t>SFK-DNT-210/80</t>
  </si>
  <si>
    <t>SFK-DNT-210/80*2 KUTUP 10DELİK DAĞITICI ÜNİTE</t>
  </si>
  <si>
    <t>Terminal Blocks 2x10</t>
  </si>
  <si>
    <t>8680734730958</t>
  </si>
  <si>
    <t>SFK-DNT-213/80</t>
  </si>
  <si>
    <t>SFK-DNT-213/80*2 KUTUP 13DELİK DAĞITICI ÜNİTE</t>
  </si>
  <si>
    <t>Terminal Blocks 2x13</t>
  </si>
  <si>
    <t>8680734730972</t>
  </si>
  <si>
    <t>SFK-DNT-218/80</t>
  </si>
  <si>
    <t>SFK-DNT-218/80*2 KUTUP 18DELİK DAĞITICI ÜNİTE</t>
  </si>
  <si>
    <t>Terminal Blocks 2x18</t>
  </si>
  <si>
    <t>8680734730996</t>
  </si>
  <si>
    <t>SFK-DNT-220/80</t>
  </si>
  <si>
    <t>SFK-DNT-220/80*2 KUTUP 20DELİK DAĞITICI ÜNİTE</t>
  </si>
  <si>
    <t>Terminal Blocks 2x20</t>
  </si>
  <si>
    <t>8680734731016</t>
  </si>
  <si>
    <t>SFK-DNT-223/80</t>
  </si>
  <si>
    <t>SFK-DNT-223/80*2 KUTUP 23DELİK DAĞITICI ÜNİTE</t>
  </si>
  <si>
    <t>Terminal Blocks 2x23</t>
  </si>
  <si>
    <t>8680734730880</t>
  </si>
  <si>
    <t>SFK-DNT-205/125</t>
  </si>
  <si>
    <t>SFK-DNT-205/125*2 KUTUP 5DELİK DAĞITICI ÜNİTE</t>
  </si>
  <si>
    <t>8680734730903</t>
  </si>
  <si>
    <t>SFK-DNT-208/125</t>
  </si>
  <si>
    <t>SFK-DNT-208/125*2 KUTUP 8DELİK DAĞITICI ÜNİTE</t>
  </si>
  <si>
    <t>8680734730927</t>
  </si>
  <si>
    <t>SFK-DNT-210/125</t>
  </si>
  <si>
    <t>SFK-DNT-210/125*2 KUTUP 10DELİK DAĞITICI ÜNİTE</t>
  </si>
  <si>
    <t>8680734730941</t>
  </si>
  <si>
    <t>SFK-DNT-213/125</t>
  </si>
  <si>
    <t>SFK-DNT-213/125*2 KUTUP 13DELİK DAĞITICI ÜNİTE</t>
  </si>
  <si>
    <t>8680734730965</t>
  </si>
  <si>
    <t>SFK-DNT-218/125</t>
  </si>
  <si>
    <t>SFK-DNT-218/125*2 KUTUP 18DELİK DAĞITICI ÜNİTE</t>
  </si>
  <si>
    <t>8680734730989</t>
  </si>
  <si>
    <t>SFK-DNT-220/125</t>
  </si>
  <si>
    <t>SFK-DNT-220/125*2 KUTUP 20DELİK DAĞITICI ÜNİTE</t>
  </si>
  <si>
    <t>8680734731009</t>
  </si>
  <si>
    <t>SFK-DNT-223/125</t>
  </si>
  <si>
    <t>SFK-DNT-223/125*2 KUTUP 23DELİK DAĞITICI ÜNİTE</t>
  </si>
  <si>
    <t>8680734731030</t>
  </si>
  <si>
    <t>SFK-DNT-305/80</t>
  </si>
  <si>
    <t>SFK-DNT-305/80*3 KUTUP 5DELİK DAĞITICI ÜNİTE</t>
  </si>
  <si>
    <t>Terminal Blocks 3x5</t>
  </si>
  <si>
    <t>8680734731054</t>
  </si>
  <si>
    <t>SFK-DNT-308/80</t>
  </si>
  <si>
    <t>SFK-DNT-308/80*3 KUTUP 8DELİK DAĞITICI ÜNİTE</t>
  </si>
  <si>
    <t>Terminal Blocks 3x8</t>
  </si>
  <si>
    <t>8680734731078</t>
  </si>
  <si>
    <t>SFK-DNT-310/80</t>
  </si>
  <si>
    <t>SFK-DNT-310/80*3 KUTUP 10DELİK DAĞITICI ÜNİTE</t>
  </si>
  <si>
    <t>Terminal Blocks 3x10</t>
  </si>
  <si>
    <t>8680734731092</t>
  </si>
  <si>
    <t>SFK-DNT-313/80</t>
  </si>
  <si>
    <t>SFK-DNT-313/80*3 KUTUP 13DELİK DAĞITICI ÜNİTE</t>
  </si>
  <si>
    <t>Terminal Blocks 3x13</t>
  </si>
  <si>
    <t>8680734731115</t>
  </si>
  <si>
    <t>SFK-DNT-318/80</t>
  </si>
  <si>
    <t>SFK-DNT-318/80*3 KUTUP 18DELİK DAĞITICI ÜNİTE</t>
  </si>
  <si>
    <t>Terminal Blocks 3x18</t>
  </si>
  <si>
    <t>8680734731139</t>
  </si>
  <si>
    <t>SFK-DNT-320/80</t>
  </si>
  <si>
    <t>SFK-DNT-320/80*3 KUTUP 20DELİK DAĞITICI ÜNİTE</t>
  </si>
  <si>
    <t>Terminal Blocks 3x20</t>
  </si>
  <si>
    <t>8680734731153</t>
  </si>
  <si>
    <t>SFK-DNT-323/80</t>
  </si>
  <si>
    <t>SFK-DNT-323/80*3 KUTUP 23DELİK DAĞITICI ÜNİTE</t>
  </si>
  <si>
    <t>Terminal Blocks 3x23</t>
  </si>
  <si>
    <t>8680734731023</t>
  </si>
  <si>
    <t>SFK-DNT-305/125</t>
  </si>
  <si>
    <t>SFK-DNT-305/125*3 KUTUP 5DELİK DAĞITICI ÜNİTE</t>
  </si>
  <si>
    <t>8680734731047</t>
  </si>
  <si>
    <t>SFK-DNT-308/125</t>
  </si>
  <si>
    <t>SFK-DNT-308/125*3 KUTUP 8DELİK DAĞITICI ÜNİTE</t>
  </si>
  <si>
    <t>8680734731061</t>
  </si>
  <si>
    <t>SFK-DNT-310/125</t>
  </si>
  <si>
    <t>SFK-DNT-310/125*3 KUTUP 10DELİK DAĞITICI ÜNİTE</t>
  </si>
  <si>
    <t>8680734731085</t>
  </si>
  <si>
    <t>SFK-DNT-313/125</t>
  </si>
  <si>
    <t>SFK-DNT-313/125*3 KUTUP 13DELİK DAĞITICI ÜNİTE</t>
  </si>
  <si>
    <t>8680734731108</t>
  </si>
  <si>
    <t>SFK-DNT-318/125</t>
  </si>
  <si>
    <t>SFK-DNT-318/125*3 KUTUP 18DELİK DAĞITICI ÜNİTE</t>
  </si>
  <si>
    <t>8680734731122</t>
  </si>
  <si>
    <t>SFK-DNT-320/125</t>
  </si>
  <si>
    <t>SFK-DNT-320/125*3 KUTUP 20DELİK DAĞITICI ÜNİTE</t>
  </si>
  <si>
    <t>8680734731146</t>
  </si>
  <si>
    <t>SFK-DNT-323/125</t>
  </si>
  <si>
    <t>SFK-DNT-323/125*3 KUTUP 23DELİK DAĞITICI ÜNİTE</t>
  </si>
  <si>
    <t>8680734746416</t>
  </si>
  <si>
    <t>SFK-DNT-305/160</t>
  </si>
  <si>
    <t>SFK-DNT-305/160*3 KUTUP 5DELİK DAĞITICI ÜNİTE</t>
  </si>
  <si>
    <t>8680734746423</t>
  </si>
  <si>
    <t>SFK-DNT-308/160</t>
  </si>
  <si>
    <t>SFK-DNT-308/160*3 KUTUP 8DELİK DAĞITICI ÜNİTE</t>
  </si>
  <si>
    <t>8680734746430</t>
  </si>
  <si>
    <t>SFK-DNT-310/160</t>
  </si>
  <si>
    <t>SFK-DNT-310/160*3 KUTUP 10DELİK DAĞITICI ÜNİTE</t>
  </si>
  <si>
    <t>8680734746447</t>
  </si>
  <si>
    <t>SFK-DNT-313/160</t>
  </si>
  <si>
    <t>SFK-DNT-313/160*3 KUTUP 13DELİK DAĞITICI ÜNİTE</t>
  </si>
  <si>
    <t>8680734746454</t>
  </si>
  <si>
    <t>SFK-DNT-318/160</t>
  </si>
  <si>
    <t>SFK-DNT-318/160*3 KUTUP 18DELİK DAĞITICI ÜNİTE</t>
  </si>
  <si>
    <t>8680734746461</t>
  </si>
  <si>
    <t>SFK-DNT-320/160</t>
  </si>
  <si>
    <t>SFK-DNT-320/160*3 KUTUP 20DELİK DAĞITICI ÜNİTE</t>
  </si>
  <si>
    <t>8680734746478</t>
  </si>
  <si>
    <t>SFK-DNT-323/160</t>
  </si>
  <si>
    <t>SFK-DNT-323/160*3 KUTUP 23DELİK DAĞITICI ÜNİTE</t>
  </si>
  <si>
    <t>8680734731177</t>
  </si>
  <si>
    <t>SFK-DNT-405/80</t>
  </si>
  <si>
    <t>SFK-DNT-405/80*4 KUTUP 5DELİK DAĞITICI ÜNİTE</t>
  </si>
  <si>
    <t>Terminal Blocks 4x5</t>
  </si>
  <si>
    <t>8680734731191</t>
  </si>
  <si>
    <t>SFK-DNT-408/80</t>
  </si>
  <si>
    <t>SFK-DNT-408/80*4 KUTUP 8DELİK DAĞITICI ÜNİTE</t>
  </si>
  <si>
    <t>Terminal Blocks 4x8</t>
  </si>
  <si>
    <t>8680734731214</t>
  </si>
  <si>
    <t>SFK-DNT-410/80</t>
  </si>
  <si>
    <t>SFK-DNT-410/80*4 KUTUP 10DELİK DAĞITICI ÜNİTE</t>
  </si>
  <si>
    <t>Terminal Blocks 4x10</t>
  </si>
  <si>
    <t>8680734731238</t>
  </si>
  <si>
    <t>SFK-DNT-413/80</t>
  </si>
  <si>
    <t>SFK-DNT-413/80*4 KUTUP 13DELİK DAĞITICI ÜNİTE</t>
  </si>
  <si>
    <t>Terminal Blocks 4x13</t>
  </si>
  <si>
    <t>8680734731252</t>
  </si>
  <si>
    <t>SFK-DNT-418/80</t>
  </si>
  <si>
    <t>SFK-DNT-418/80*4 KUTUP 18DELİK DAĞITICI ÜNİTE</t>
  </si>
  <si>
    <t>Terminal Blocks 4x18</t>
  </si>
  <si>
    <t>8680734731276</t>
  </si>
  <si>
    <t>SFK-DNT-420/80</t>
  </si>
  <si>
    <t>SFK-DNT-420/80*4 KUTUP 20DELİK DAĞITICI ÜNİTE</t>
  </si>
  <si>
    <t>Terminal Blocks 4x20</t>
  </si>
  <si>
    <t>8680734731290</t>
  </si>
  <si>
    <t>SFK-DNT-423/80</t>
  </si>
  <si>
    <t>SFK-DNT-423/80*4 KUTUP 23DELİK DAĞITICI ÜNİTE</t>
  </si>
  <si>
    <t>Terminal Blocks 4x23</t>
  </si>
  <si>
    <t>8680734731160</t>
  </si>
  <si>
    <t>SFK-DNT-405/125</t>
  </si>
  <si>
    <t>SFK-DNT-405/125*4 KUTUP 5DELİK DAĞITICI ÜNİTE</t>
  </si>
  <si>
    <t>8680734731184</t>
  </si>
  <si>
    <t>SFK-DNT-408/125</t>
  </si>
  <si>
    <t>SFK-DNT-408/125*4 KUTUP 8DELİK DAĞITICI ÜNİTE</t>
  </si>
  <si>
    <t>8680734731207</t>
  </si>
  <si>
    <t>SFK-DNT-410/125</t>
  </si>
  <si>
    <t>SFK-DNT-410/125*4 KUTUP 10DELİK DAĞITICI ÜNİTE</t>
  </si>
  <si>
    <t>8680734731221</t>
  </si>
  <si>
    <t>SFK-DNT-413/125</t>
  </si>
  <si>
    <t>SFK-DNT-413/125*4 KUTUP 13DELİK DAĞITICI ÜNİTE</t>
  </si>
  <si>
    <t>8680734731245</t>
  </si>
  <si>
    <t>SFK-DNT-418/125</t>
  </si>
  <si>
    <t>SFK-DNT-418/125*4 KUTUP 18DELİK DAĞITICI ÜNİTE</t>
  </si>
  <si>
    <t>8680734731269</t>
  </si>
  <si>
    <t>SFK-DNT-420/125</t>
  </si>
  <si>
    <t>SFK-DNT-420/125*4 KUTUP 20DELİK DAĞITICI ÜNİTE</t>
  </si>
  <si>
    <t>8680734731283</t>
  </si>
  <si>
    <t>SFK-DNT-423/125</t>
  </si>
  <si>
    <t>SFK-DNT-423/125*4 KUTUP 23DELİK DAĞITICI ÜNİTE</t>
  </si>
  <si>
    <t>8680734746485</t>
  </si>
  <si>
    <t>SFK-DNT-405/160</t>
  </si>
  <si>
    <t>SFK-DNT-405/160*4 KUTUP 5DELİK DAĞITICI ÜNİTE</t>
  </si>
  <si>
    <t>8680734746492</t>
  </si>
  <si>
    <t>SFK-DNT-408/160</t>
  </si>
  <si>
    <t>SFK-DNT-408/160*4 KUTUP 8DELİK DAĞITICI ÜNİTE</t>
  </si>
  <si>
    <t>8680734746508</t>
  </si>
  <si>
    <t>SFK-DNT-410/160</t>
  </si>
  <si>
    <t>SFK-DNT-410/160*4 KUTUP 10DELİK DAĞITICI ÜNİTE</t>
  </si>
  <si>
    <t>8680734746515</t>
  </si>
  <si>
    <t>SFK-DNT-413/160</t>
  </si>
  <si>
    <t>SFK-DNT-413/160*4 KUTUP 13DELİK DAĞITICI ÜNİTE</t>
  </si>
  <si>
    <t>8680734746348</t>
  </si>
  <si>
    <t>SFK-DNT-418/160</t>
  </si>
  <si>
    <t>SFK-DNT-418/160*4 KUTUP 18DELİK DAĞITICI ÜNİTE</t>
  </si>
  <si>
    <t>8680734746522</t>
  </si>
  <si>
    <t>SFK-DNT-420/160</t>
  </si>
  <si>
    <t>SFK-DNT-420/160*4 KUTUP 20DELİK DAĞITICI ÜNİTE</t>
  </si>
  <si>
    <t>8680734746539</t>
  </si>
  <si>
    <t>SFK-DNT-423/160</t>
  </si>
  <si>
    <t>SFK-DNT-423/160*4 KUTUP 23DELİK DAĞITICI ÜNİTE</t>
  </si>
  <si>
    <t>8680734734161</t>
  </si>
  <si>
    <t>SFK-NK-08006</t>
  </si>
  <si>
    <t>80A. AYAKLI PANO NÖTR KLEMENSİ (6,5X9MM) - 6 DELİKLİ</t>
  </si>
  <si>
    <t>80A. Panel Neutral Terminals With Plastic Foot (6,5x9mm) - 6 Terminal Blocks</t>
  </si>
  <si>
    <t>8680734734178</t>
  </si>
  <si>
    <t>SFK-NK-08007</t>
  </si>
  <si>
    <t>80A. AYAKLI PANO NÖTR KLEMENSİ (6,5X9MM) - 7 DELİKLİ</t>
  </si>
  <si>
    <t>80A. Panel Neutral Terminals With Plastic Foot (6,5x9mm) - 7 Terminal Blocks</t>
  </si>
  <si>
    <t>8680734734185</t>
  </si>
  <si>
    <t>SFK-NK-08009</t>
  </si>
  <si>
    <t>80A. AYAKLI PANO NÖTR KLEMENSİ (6,5X9MM) - 9 DELİKLİ</t>
  </si>
  <si>
    <t>80A. Panel Neutral Terminals With Plastic Foot (6,5x9mm) - 9 Terminal Blocks</t>
  </si>
  <si>
    <t>8680734734192</t>
  </si>
  <si>
    <t>SFK-NK-08010</t>
  </si>
  <si>
    <t>80A. AYAKLI PANO NÖTR KLEMENSİ (6,5X9MM) - 10 DELİKLİ</t>
  </si>
  <si>
    <t>80A. Panel Neutral Terminals With Plastic Foot (6,5x9mm) - 10 Terminal Blocks</t>
  </si>
  <si>
    <t>8680734734208</t>
  </si>
  <si>
    <t>SFK-NK-08012</t>
  </si>
  <si>
    <t>80A. AYAKLI PANO NÖTR KLEMENSİ (6,5X9MM) - 12 DELİKLİ</t>
  </si>
  <si>
    <t>80A. Panel Neutral Terminals With Plastic Foot (6,5x9mm) - 12 Terminal Blocks</t>
  </si>
  <si>
    <t>8680734734215</t>
  </si>
  <si>
    <t>SFK-NK-08015</t>
  </si>
  <si>
    <t>80A. AYAKLI PANO NÖTR KLEMENSİ (6,5X9MM) - 15 DELİKLİ</t>
  </si>
  <si>
    <t>80A. Panel Neutral Terminals With Plastic Foot (6,5x9mm) - 15 Terminal Blocks</t>
  </si>
  <si>
    <t>8680734734222</t>
  </si>
  <si>
    <t>SFK-NK-08020</t>
  </si>
  <si>
    <t>80A. AYAKLI PANO NÖTR KLEMENSİ (6,5X9MM) - 20 DELİKLİ</t>
  </si>
  <si>
    <t>80A. Panel Neutral Terminals With Plastic Foot (6,5x9mm) - 20 Terminal Blocks</t>
  </si>
  <si>
    <t>8680734734239</t>
  </si>
  <si>
    <t>SFK-NK-08022</t>
  </si>
  <si>
    <t>80A. AYAKLI PANO NÖTR KLEMENSİ (6,5X9MM) - 22 DELİKLİ</t>
  </si>
  <si>
    <t>80A. Panel Neutral Terminals With Plastic Foot (6,5x9mm) - 22 Terminal Blocks</t>
  </si>
  <si>
    <t>8680734734246</t>
  </si>
  <si>
    <t>SFK-NK-08025</t>
  </si>
  <si>
    <t>80A. AYAKLI PANO NÖTR KLEMENSİ (6,5X9MM) - 25 DELİKLİ</t>
  </si>
  <si>
    <t>80A. Panel Neutral Terminals With Plastic Foot (6,5x9mm) - 25 Terminal Blocks</t>
  </si>
  <si>
    <t>8680734734253</t>
  </si>
  <si>
    <t>SFK-NK-08030</t>
  </si>
  <si>
    <t>80A. AYAKLI PANO NÖTR KLEMENSİ (6,5X9MM) - 30 DELİKLİ</t>
  </si>
  <si>
    <t>80A. Panel Neutral Terminals With Plastic Foot (6,5x9mm) - 30 Terminal Blocks</t>
  </si>
  <si>
    <t>8680734734260</t>
  </si>
  <si>
    <t>SFK-NK-08032</t>
  </si>
  <si>
    <t>80A. AYAKLI PANO NÖTR KLEMENSİ (6,5X9MM) - 32 DELİKLİ</t>
  </si>
  <si>
    <t>80A. Panel Neutral Terminals With Plastic Foot (6,5x9mm) - 32 Terminal Blocks</t>
  </si>
  <si>
    <t>8680734734277</t>
  </si>
  <si>
    <t>SFK-NK-08042</t>
  </si>
  <si>
    <t>80A. AYAKLI PANO NÖTR KLEMENSİ (6,5X9MM) - 42 DELİKLİ</t>
  </si>
  <si>
    <t>80A. Panel Neutral Terminals With Plastic Foot (6,5x9mm) - 42 Terminal Blocks</t>
  </si>
  <si>
    <t>8680734734284</t>
  </si>
  <si>
    <t>SFK-NK-08062</t>
  </si>
  <si>
    <t>80A. AYAKLI PANO NÖTR KLEMENSİ (6,5X9MM) - 62 DELİKLİ</t>
  </si>
  <si>
    <t>80A. Panel Neutral Terminals With Plastic Foot (6,5x9mm) - 62 Terminal Blocks</t>
  </si>
  <si>
    <t>8680734734291</t>
  </si>
  <si>
    <t>SFK-NK-08082</t>
  </si>
  <si>
    <t>80A. AYAKLI PANO NÖTR KLEMENSİ (6,5X9MM) - 82 DELİKLİ</t>
  </si>
  <si>
    <t>80A. Panel Neutral Terminals With Plastic Foot (6,5x9mm) - 82 Terminal Blocks</t>
  </si>
  <si>
    <t>8680734734307</t>
  </si>
  <si>
    <t>SFK-NK-12506</t>
  </si>
  <si>
    <t>125A. AYAKLI PANO NÖTR KLEMENSİ (7X12MM) - 6 DELİKLİ</t>
  </si>
  <si>
    <t>125A. Panel Neutral Terminals With Plastic Foot (7X12mm) - 6 Terminal Blocks</t>
  </si>
  <si>
    <t>8680734734314</t>
  </si>
  <si>
    <t>SFK-NK-12507</t>
  </si>
  <si>
    <t>125A. AYAKLI PANO NÖTR KLEMENSİ (7X12MM) - 7 DELİKLİ</t>
  </si>
  <si>
    <t>125A. Panel Neutral Terminals With Plastic Foot (7X12mm) - 7 Terminal Blocks</t>
  </si>
  <si>
    <t>8680734734321</t>
  </si>
  <si>
    <t>SFK-NK-12509</t>
  </si>
  <si>
    <t>125A. AYAKLI PANO NÖTR KLEMENSİ (7X12MM) - 9 DELİKLİ</t>
  </si>
  <si>
    <t>125A. Panel Neutral Terminals With Plastic Foot (7X12mm) - 9 Terminal Blocks</t>
  </si>
  <si>
    <t>8680734734338</t>
  </si>
  <si>
    <t>SFK-NK-12510</t>
  </si>
  <si>
    <t>125A. AYAKLI PANO NÖTR KLEMENSİ (7X12MM) - 10 DELİKLİ</t>
  </si>
  <si>
    <t>125A. Panel Neutral Terminals With Plastic Foot (7X12mm) - 10 Terminal Blocks</t>
  </si>
  <si>
    <t>8680734734345</t>
  </si>
  <si>
    <t>SFK-NK-12512</t>
  </si>
  <si>
    <t>125A. AYAKLI PANO NÖTR KLEMENSİ (7X12MM) - 12 DELİKLİ</t>
  </si>
  <si>
    <t>125A. Panel Neutral Terminals With Plastic Foot (7X12mm) - 12 Terminal Blocks</t>
  </si>
  <si>
    <t>8680734734352</t>
  </si>
  <si>
    <t>SFK-NK-12515</t>
  </si>
  <si>
    <t>125A. AYAKLI PANO NÖTR KLEMENSİ (7X12MM) - 15 DELİKLİ</t>
  </si>
  <si>
    <t>125A. Panel Neutral Terminals With Plastic Foot (7X12mm) - 15 Terminal Blocks</t>
  </si>
  <si>
    <t>8680734734369</t>
  </si>
  <si>
    <t>SFK-NK-12520</t>
  </si>
  <si>
    <t>125A. AYAKLI PANO NÖTR KLEMENSİ (7X12MM) - 20 DELİKLİ</t>
  </si>
  <si>
    <t>125A. Panel Neutral Terminals With Plastic Foot (7X12mm) - 20 Terminal Blocks</t>
  </si>
  <si>
    <t>8680734734376</t>
  </si>
  <si>
    <t>SFK-NK-12522</t>
  </si>
  <si>
    <t>125A. AYAKLI PANO NÖTR KLEMENSİ (7X12MM) - 22 DELİKLİ</t>
  </si>
  <si>
    <t>125A. Panel Neutral Terminals With Plastic Foot (7X12mm) - 22 Terminal Blocks</t>
  </si>
  <si>
    <t>8680734735649</t>
  </si>
  <si>
    <t>SFK-NK-12525</t>
  </si>
  <si>
    <t>125A. AYAKLI PANO NÖTR KLEMENSİ (7X12MM) - 25 DELİKLİ</t>
  </si>
  <si>
    <t>125A. Panel Neutral Terminals With Plastic Foot (7X12mm) - 25 Terminal Blocks</t>
  </si>
  <si>
    <t>8680734734383</t>
  </si>
  <si>
    <t>SFK-NK-12530</t>
  </si>
  <si>
    <t>125A. AYAKLI PANO NÖTR KLEMENSİ (7X12MM) - 30 DELİKLİ</t>
  </si>
  <si>
    <t>125A. Panel Neutral Terminals With Plastic Foot (7X12mm) - 30 Terminal Blocks</t>
  </si>
  <si>
    <t>8680734734390</t>
  </si>
  <si>
    <t>SFK-NK-12532</t>
  </si>
  <si>
    <t>125A. AYAKLI PANO NÖTR KLEMENSİ (7X12MM) - 32 DELİKLİ</t>
  </si>
  <si>
    <t>125A. Panel Neutral Terminals With Plastic Foot (7X12mm) - 32 Terminal Blocks</t>
  </si>
  <si>
    <t>8680734734406</t>
  </si>
  <si>
    <t>SFK-NK-12542</t>
  </si>
  <si>
    <t>125A. AYAKLI PANO NÖTR KLEMENSİ (7X12MM) - 42 DELİKLİ</t>
  </si>
  <si>
    <t>125A. Panel Neutral Terminals With Plastic Foot (7X12mm) - 42 Terminal Blocks</t>
  </si>
  <si>
    <t>8680734734413</t>
  </si>
  <si>
    <t>SFK-NK-12562</t>
  </si>
  <si>
    <t>125A. AYAKLI PANO NÖTR KLEMENSİ (7X12MM) - 62 DELİKLİ</t>
  </si>
  <si>
    <t>125A. Panel Neutral Terminals With Plastic Foot (7X12mm) - 62 Terminal Blocks</t>
  </si>
  <si>
    <t>8680734734420</t>
  </si>
  <si>
    <t>SFK-NK-12582</t>
  </si>
  <si>
    <t>125A. AYAKLI PANO NÖTR KLEMENSİ (7X12MM) - 82 DELİKLİ</t>
  </si>
  <si>
    <t>125A. Panel Neutral Terminals With Plastic Foot (7X12mm) - 82 Terminal Blocks</t>
  </si>
  <si>
    <t>8680734734437</t>
  </si>
  <si>
    <t>SFK-NK-16009</t>
  </si>
  <si>
    <t>160A. AYAKLI PANO NÖTR KLEMENSİ (10x15MM) - 9 DELİKLİ</t>
  </si>
  <si>
    <t>160A. Panel Neutral Terminals With Plastic Foot (10x15mm) - 9 Terminal Blocks</t>
  </si>
  <si>
    <t>8680734734444</t>
  </si>
  <si>
    <t>SFK-NK-16012</t>
  </si>
  <si>
    <t>160A. AYAKLI PANO NÖTR KLEMENSİ (10x15MM) - 12 DELİKLİ</t>
  </si>
  <si>
    <t>160A. Panel Neutral Terminals With Plastic Foot (10x15mm) - 12 Terminal Blocks</t>
  </si>
  <si>
    <t>8680734734451</t>
  </si>
  <si>
    <t>SFK-NK-16015</t>
  </si>
  <si>
    <t>160A. AYAKLI PANO NÖTR KLEMENSİ (10x15MM) - 15 DELİKLİ</t>
  </si>
  <si>
    <t>160A. Panel Neutral Terminals With Plastic Foot (10x15mm) - 15 Terminal Blocks</t>
  </si>
  <si>
    <t>8680734734468</t>
  </si>
  <si>
    <t>SFK-NK-16022</t>
  </si>
  <si>
    <t>160A. AYAKLI PANO NÖTR KLEMENSİ (10x15MM) - 22 DELİKLİ</t>
  </si>
  <si>
    <t>160A. Panel Neutral Terminals With Plastic Foot (10x15mm) - 22 Terminal Blocks</t>
  </si>
  <si>
    <t>8680734734475</t>
  </si>
  <si>
    <t>SFK-NK-16032</t>
  </si>
  <si>
    <t>160A. AYAKLI PANO NÖTR KLEMENSİ (10x15MM) - 32 DELİKLİ</t>
  </si>
  <si>
    <t>160A. Panel Neutral Terminals With Plastic Foot (10x15mm) - 32 Terminal Blocks</t>
  </si>
  <si>
    <t>8680734734482</t>
  </si>
  <si>
    <t>SFK-NK-16042</t>
  </si>
  <si>
    <t>160A. AYAKLI PANO NÖTR KLEMENSİ (10x15MM) - 42 DELİKLİ</t>
  </si>
  <si>
    <t>160A. Panel Neutral Terminals With Plastic Foot (10x15mm) - 42 Terminal Blocks</t>
  </si>
  <si>
    <t>8680734733829</t>
  </si>
  <si>
    <t>SFK-ATK-08006</t>
  </si>
  <si>
    <t>80A. AYAKSIZ PANO TOPRAKLAMA KLEMENSİ (6,5X9MM) - 6 DELİKLİ</t>
  </si>
  <si>
    <t>80A. Panel Grounding Terminals Without Plastic Foot (6,5x9mm) - 6 Terminal Blocks</t>
  </si>
  <si>
    <t>8680734733836</t>
  </si>
  <si>
    <t>SFK-ATK-08007</t>
  </si>
  <si>
    <t>80A. AYAKSIZ PANO TOPRAKLAMA KLEMENSİ (6,5X9MM) - 7 DELİKLİ</t>
  </si>
  <si>
    <t>80A. Panel Grounding Terminals Without Plastic Foot (6,5x9mm) - 7 Terminal Blocks</t>
  </si>
  <si>
    <t>8680734733843</t>
  </si>
  <si>
    <t>SFK-ATK-08009</t>
  </si>
  <si>
    <t>80A. AYAKSIZ PANO TOPRAKLAMA KLEMENSİ (6,5X9MM) - 9 DELİKLİ</t>
  </si>
  <si>
    <t>80A. Panel Grounding Terminals Without Plastic Foot (6,5x9mm) - 9 Terminal Blocks</t>
  </si>
  <si>
    <t>8680734733850</t>
  </si>
  <si>
    <t>SFK-ATK-08010</t>
  </si>
  <si>
    <t>80A. AYAKSIZ PANO TOPRAKLAMA KLEMENSİ (6,5X9MM) - 10 DELİKLİ</t>
  </si>
  <si>
    <t>80A. Panel Grounding Terminals Without Plastic Foot (6,5x9mm) - 10 Terminal Blocks</t>
  </si>
  <si>
    <t>8680734733867</t>
  </si>
  <si>
    <t>SFK-ATK-08012</t>
  </si>
  <si>
    <t>80A. AYAKSIZ PANO TOPRAKLAMA KLEMENSİ (6,5X9MM) - 12 DELİKLİ</t>
  </si>
  <si>
    <t>80A. Panel Grounding Terminals Without Plastic Foot (6,5x9mm) - 12 Terminal Blocks</t>
  </si>
  <si>
    <t>8680734733874</t>
  </si>
  <si>
    <t>SFK-ATK-08015</t>
  </si>
  <si>
    <t>80A. AYAKSIZ PANO TOPRAKLAMA KLEMENSİ (6,5X9MM) - 15 DELİKLİ</t>
  </si>
  <si>
    <t>80A. Panel Grounding Terminals Without Plastic Foot (6,5x9mm) - 15 Terminal Blocks</t>
  </si>
  <si>
    <t>8680734733881</t>
  </si>
  <si>
    <t>SFK-ATK-08020</t>
  </si>
  <si>
    <t>80A. AYAKSIZ PANO TOPRAKLAMA KLEMENSİ (6,5X9MM) - 20 DELİKLİ</t>
  </si>
  <si>
    <t>80A. Panel Grounding Terminals Without Plastic Foot (6,5x9mm) - 20 Terminal Blocks</t>
  </si>
  <si>
    <t>8680734733898</t>
  </si>
  <si>
    <t>SFK-ATK-08022</t>
  </si>
  <si>
    <t>80A. AYAKSIZ PANO TOPRAKLAMA KLEMENSİ (6,5X9MM) - 22 DELİKLİ</t>
  </si>
  <si>
    <t>80A. Panel Grounding Terminals Without Plastic Foot (6,5x9mm) - 22 Terminal Blocks</t>
  </si>
  <si>
    <t>8680734733904</t>
  </si>
  <si>
    <t>SFK-ATK-08025</t>
  </si>
  <si>
    <t>80A. AYAKSIZ PANO TOPRAKLAMA KLEMENSİ (6,5X9MM) - 25 DELİKLİ</t>
  </si>
  <si>
    <t>80A. Panel Grounding Terminals Without Plastic Foot (6,5x9mm) - 25 Terminal Blocks</t>
  </si>
  <si>
    <t>8680734733911</t>
  </si>
  <si>
    <t>SFK-ATK-08030</t>
  </si>
  <si>
    <t>80A. AYAKSIZ PANO TOPRAKLAMA KLEMENSİ (6,5X9MM) - 30 DELİKLİ</t>
  </si>
  <si>
    <t>80A. Panel Grounding Terminals Without Plastic Foot (6,5x9mm) - 30 Terminal Blocks</t>
  </si>
  <si>
    <t>8680734733928</t>
  </si>
  <si>
    <t>SFK-ATK-08032</t>
  </si>
  <si>
    <t>80A. AYAKSIZ PANO TOPRAKLAMA KLEMENSİ (6,5X9MM) - 32 DELİKLİ</t>
  </si>
  <si>
    <t>80A. Panel Grounding Terminals Without Plastic Foot (6,5x9mm) - 32 Terminal Blocks</t>
  </si>
  <si>
    <t>8680734733935</t>
  </si>
  <si>
    <t>SFK-ATK-08042</t>
  </si>
  <si>
    <t>80A. AYAKSIZ PANO TOPRAKLAMA KLEMENSİ (6,5X9MM) - 42 DELİKLİ</t>
  </si>
  <si>
    <t>80A. Panel Grounding Terminals Without Plastic Foot (6,5x9mm) - 42 Terminal Blocks</t>
  </si>
  <si>
    <t>8680734733942</t>
  </si>
  <si>
    <t>SFK-ATK-08062</t>
  </si>
  <si>
    <t>80A. AYAKSIZ PANO TOPRAKLAMA KLEMENSİ (6,5X9MM) - 62 DELİKLİ</t>
  </si>
  <si>
    <t>80A. Panel Grounding Terminals Without Plastic Foot (6,5x9mm) - 62 Terminal Blocks</t>
  </si>
  <si>
    <t>8680734733959</t>
  </si>
  <si>
    <t>SFK-ATK-08082</t>
  </si>
  <si>
    <t>80A. AYAKSIZ PANO TOPRAKLAMA KLEMENSİ (6,5X9MM) - 82 DELİKLİ</t>
  </si>
  <si>
    <t>80A. Panel Grounding Terminals Without Plastic Foot (6,5x9mm) - 82 Terminal Blocks</t>
  </si>
  <si>
    <t>8680734733966</t>
  </si>
  <si>
    <t>SFK-ATK-12506</t>
  </si>
  <si>
    <t>125A. AYAKSIZ PANO TOPRAKLAMA KLEMENSİ (7X12MM) - 6 DELİKLİ</t>
  </si>
  <si>
    <t>125A. Panel Grounding Terminals Without Plastic Foot (7X12mm) - 6 Terminal Blocks</t>
  </si>
  <si>
    <t>8680734733973</t>
  </si>
  <si>
    <t>SFK-ATK-12507</t>
  </si>
  <si>
    <t>125A. AYAKSIZ PANO TOPRAKLAMA KLEMENSİ (7X12MM) - 7 DELİKLİ</t>
  </si>
  <si>
    <t>125A. Panel Grounding Terminals Without Plastic Foot (7X12mm) - 7 Terminal Blocks</t>
  </si>
  <si>
    <t>8680734733980</t>
  </si>
  <si>
    <t>SFK-ATK-12509</t>
  </si>
  <si>
    <t>125A. AYAKSIZ PANO TOPRAKLAMA KLEMENSİ (7X12MM) - 9 DELİKLİ</t>
  </si>
  <si>
    <t>125A. Panel Grounding Terminals Without Plastic Foot (7X12mm) - 9 Terminal Blocks</t>
  </si>
  <si>
    <t>8680734733997</t>
  </si>
  <si>
    <t>SFK-ATK-12510</t>
  </si>
  <si>
    <t>125A. AYAKSIZ PANO TOPRAKLAMA KLEMENSİ (7X12MM) - 10 DELİKLİ</t>
  </si>
  <si>
    <t>125A. Panel Grounding Terminals Without Plastic Foot (7X12mm) - 10 Terminal Blocks</t>
  </si>
  <si>
    <t>8680734734000</t>
  </si>
  <si>
    <t>SFK-ATK-12512</t>
  </si>
  <si>
    <t>125A. AYAKSIZ PANO TOPRAKLAMA KLEMENSİ (7X12MM) - 12 DELİKLİ</t>
  </si>
  <si>
    <t>125A. Panel Grounding Terminals Without Plastic Foot (7X12mm) - 12 Terminal Blocks</t>
  </si>
  <si>
    <t>8680734734017</t>
  </si>
  <si>
    <t>SFK-ATK-12515</t>
  </si>
  <si>
    <t>125A. AYAKSIZ PANO TOPRAKLAMA KLEMENSİ (7X12MM) - 15 DELİKLİ</t>
  </si>
  <si>
    <t>125A. Panel Grounding Terminals Without Plastic Foot (7X12mm) - 15 Terminal Blocks</t>
  </si>
  <si>
    <t>8680734734024</t>
  </si>
  <si>
    <t>SFK-ATK-12520</t>
  </si>
  <si>
    <t>125A. AYAKSIZ PANO TOPRAKLAMA KLEMENSİ (7X12MM) - 20 DELİKLİ</t>
  </si>
  <si>
    <t>125A. Panel Grounding Terminals Without Plastic Foot (7X12mm) - 20 Terminal Blocks</t>
  </si>
  <si>
    <t>8680734734031</t>
  </si>
  <si>
    <t>SFK-ATK-12522</t>
  </si>
  <si>
    <t>125A. AYAKSIZ PANO TOPRAKLAMA KLEMENSİ (7X12MM) - 22 DELİKLİ</t>
  </si>
  <si>
    <t>125A. Panel Grounding Terminals Without Plastic Foot (7X12mm) - 22 Terminal Blocks</t>
  </si>
  <si>
    <t>8680734734048</t>
  </si>
  <si>
    <t>SFK-ATK-12525</t>
  </si>
  <si>
    <t>125A. AYAKSIZ PANO TOPRAKLAMA KLEMENSİ (7X12MM) - 25 DELİKLİ</t>
  </si>
  <si>
    <t>125A. Panel Grounding Terminals Without Plastic Foot (7X12mm) - 25 Terminal Blocks</t>
  </si>
  <si>
    <t>8680734734055</t>
  </si>
  <si>
    <t>SFK-ATK-12530</t>
  </si>
  <si>
    <t>125A. AYAKSIZ PANO TOPRAKLAMA KLEMENSİ (7X12MM) - 30 DELİKLİ</t>
  </si>
  <si>
    <t>125A. Panel Grounding Terminals Without Plastic Foot (7X12mm) - 30 Terminal Blocks</t>
  </si>
  <si>
    <t>8680734734062</t>
  </si>
  <si>
    <t>SFK-ATK-12532</t>
  </si>
  <si>
    <t>125A. AYAKSIZ PANO TOPRAKLAMA KLEMENSİ (7X12MM) - 32 DELİKLİ</t>
  </si>
  <si>
    <t>125A. Panel Grounding Terminals Without Plastic Foot (7X12mm) - 32 Terminal Blocks</t>
  </si>
  <si>
    <t>8680734734079</t>
  </si>
  <si>
    <t>SFK-ATK-12542</t>
  </si>
  <si>
    <t>125A. AYAKSIZ PANO TOPRAKLAMA KLEMENSİ (7X12MM) - 42 DELİKLİ</t>
  </si>
  <si>
    <t>125A. Panel Grounding Terminals Without Plastic Foot (7X12mm) - 42 Terminal Blocks</t>
  </si>
  <si>
    <t>8680734734086</t>
  </si>
  <si>
    <t>SFK-ATK-12562</t>
  </si>
  <si>
    <t>125A. AYAKSIZ PANO TOPRAKLAMA KLEMENSİ (7X12MM) - 62 DELİKLİ</t>
  </si>
  <si>
    <t>125A. Panel Grounding Terminals Without Plastic Foot (7X12mm) - 62 Terminal Blocks</t>
  </si>
  <si>
    <t>8680734734093</t>
  </si>
  <si>
    <t>SFK-ATK-12582</t>
  </si>
  <si>
    <t>125A. AYAKSIZ PANO TOPRAKLAMA KLEMENSİ (7X12MM) - 82 DELİKLİ</t>
  </si>
  <si>
    <t>125A. Panel Grounding Terminals Without Plastic Foot (7X12mm) - 82 Terminal Blocks</t>
  </si>
  <si>
    <t>8680734734109</t>
  </si>
  <si>
    <t>SFK-ATK-16009</t>
  </si>
  <si>
    <t>160A. AYAKSIZ PANO TOPRAKLAMA KLEMENSİ (10x15MM) - 9 DELİKLİ</t>
  </si>
  <si>
    <t>160A. Panel Grounding Terminals Without Plastic Foot (10x15mm) - 9 Terminal Blocks</t>
  </si>
  <si>
    <t>8680734734116</t>
  </si>
  <si>
    <t>SFK-ATK-16012</t>
  </si>
  <si>
    <t>160A. AYAKSIZ PANO TOPRAKLAMA KLEMENSİ (10x15MM) - 12 DELİKLİ</t>
  </si>
  <si>
    <t>160A. Panel Grounding Terminals Without Plastic Foot (10x15mm) - 12 Terminal Blocks</t>
  </si>
  <si>
    <t>8680734734123</t>
  </si>
  <si>
    <t>SFK-ATK-16015</t>
  </si>
  <si>
    <t>160A. AYAKSIZ PANO TOPRAKLAMA KLEMENSİ (10x15MM) - 15 DELİKLİ</t>
  </si>
  <si>
    <t>160A. Panel Grounding Terminals Without Plastic Foot (10x15mm) - 15 Terminal Blocks</t>
  </si>
  <si>
    <t>8680734734130</t>
  </si>
  <si>
    <t>SFK-ATK-16022</t>
  </si>
  <si>
    <t>160A. AYAKSIZ PANO TOPRAKLAMA KLEMENSİ (10x15MM) - 22 DELİKLİ</t>
  </si>
  <si>
    <t>160A. Panel Grounding Terminals Without Plastic Foot (10x15mm) - 22 Terminal Blocks</t>
  </si>
  <si>
    <t>8680734734147</t>
  </si>
  <si>
    <t>SFK-ATK-16032</t>
  </si>
  <si>
    <t>160A. AYAKSIZ PANO TOPRAKLAMA KLEMENSİ (10x15MM) - 32 DELİKLİ</t>
  </si>
  <si>
    <t>160A. Panel Grounding Terminals Without Plastic Foot (10x15mm) - 32 Terminal Blocks</t>
  </si>
  <si>
    <t>8680734734154</t>
  </si>
  <si>
    <t>SFK-ATK-16042</t>
  </si>
  <si>
    <t>160A. AYAKSIZ PANO TOPRAKLAMA KLEMENSİ (10x15MM) - 42 DELİKLİ</t>
  </si>
  <si>
    <t>160A. Panel Grounding Terminals Without Plastic Foot (10x15mm) - 42 Terminal Blocks</t>
  </si>
  <si>
    <t>8680734734529</t>
  </si>
  <si>
    <t>SFK-TK-08004</t>
  </si>
  <si>
    <t>80A. PANO TOPRAKLAMA KLEMENSİ (6,5X9MM) - 4 DELİKLİ</t>
  </si>
  <si>
    <t>80A. Panel Grounding Terminals (6,5x9mm) - 4 Terminal Blocks</t>
  </si>
  <si>
    <t>8680734734536</t>
  </si>
  <si>
    <t>SFK-TK-08005</t>
  </si>
  <si>
    <t>80A. PANO TOPRAKLAMA KLEMENSİ (6,5X9MM) - 5 DELİKLİ</t>
  </si>
  <si>
    <t>80A. Panel Grounding Terminals (6,5x9mm) - 5 Terminal Blocks</t>
  </si>
  <si>
    <t>8680734734543</t>
  </si>
  <si>
    <t>SFK-TK-08006</t>
  </si>
  <si>
    <t>80A. PANO TOPRAKLAMA KLEMENSİ (6,5X9MM) - 6 DELİKLİ</t>
  </si>
  <si>
    <t>80A. Panel Grounding Terminals (6,5x9mm) - 6 Terminal Blocks</t>
  </si>
  <si>
    <t>8680734734550</t>
  </si>
  <si>
    <t>SFK-TK-08007</t>
  </si>
  <si>
    <t>80A. PANO TOPRAKLAMA KLEMENSİ (6,5X9MM) - 7 DELİKLİ</t>
  </si>
  <si>
    <t>80A. Panel Grounding Terminals (6,5x9mm) - 7 Terminal Blocks</t>
  </si>
  <si>
    <t>8680734734567</t>
  </si>
  <si>
    <t>SFK-TK-08009</t>
  </si>
  <si>
    <t>80A. PANO TOPRAKLAMA KLEMENSİ (6,5X9MM) - 9 DELİKLİ</t>
  </si>
  <si>
    <t>80A. Panel Grounding Terminals (6,5x9mm) - 9 Terminal Blocks</t>
  </si>
  <si>
    <t>8680734734574</t>
  </si>
  <si>
    <t>SFK-TK-08010</t>
  </si>
  <si>
    <t>80A. PANO TOPRAKLAMA KLEMENSİ (6,5X9MM) - 10 DELİKLİ</t>
  </si>
  <si>
    <t>80A. Panel Grounding Terminals (6,5x9mm) - 10 Terminal Blocks</t>
  </si>
  <si>
    <t>8680734734598</t>
  </si>
  <si>
    <t>SFK-TK-08012</t>
  </si>
  <si>
    <t>80A. PANO TOPRAKLAMA KLEMENSİ (6,5X9MM) - 12 DELİKLİ</t>
  </si>
  <si>
    <t>80A. Panel Grounding Terminals (6,5x9mm) - 12 Terminal Blocks</t>
  </si>
  <si>
    <t>8680734734604</t>
  </si>
  <si>
    <t>SFK-TK-08015</t>
  </si>
  <si>
    <t>80A. PANO TOPRAKLAMA KLEMENSİ (6,5X9MM) - 15 DELİKLİ</t>
  </si>
  <si>
    <t>80A. Panel Grounding Terminals (6,5x9mm) - 15 Terminal Blocks</t>
  </si>
  <si>
    <t>8680734734611</t>
  </si>
  <si>
    <t>SFK-TK-08022</t>
  </si>
  <si>
    <t>80A. PANO TOPRAKLAMA KLEMENSİ (6,5X9MM) - 22 DELİKLİ</t>
  </si>
  <si>
    <t>80A. Panel Grounding Terminals (6,5x9mm) - 22 Terminal Blocks</t>
  </si>
  <si>
    <t>8680734734628</t>
  </si>
  <si>
    <t>SFK-TK-08032</t>
  </si>
  <si>
    <t>80A. PANO TOPRAKLAMA KLEMENSİ (6,5X9MM) - 32 DELİKLİ</t>
  </si>
  <si>
    <t>80A. Panel Grounding Terminals (6,5x9mm) - 32 Terminal Blocks</t>
  </si>
  <si>
    <t>8680734734635</t>
  </si>
  <si>
    <t>SFK-TK-08042</t>
  </si>
  <si>
    <t>80A. PANO TOPRAKLAMA KLEMENSİ (6,5X9MM) - 42 DELİKLİ</t>
  </si>
  <si>
    <t>80A. Panel Grounding Terminals (6,5x9mm) - 42 Terminal Blocks</t>
  </si>
  <si>
    <t>8680734734642</t>
  </si>
  <si>
    <t>SFK-TK-08062</t>
  </si>
  <si>
    <t>80A. PANO TOPRAKLAMA KLEMENSİ (6,5X9MM) - 62 DELİKLİ</t>
  </si>
  <si>
    <t>80A. Panel Grounding Terminals (6,5x9mm) - 62 Terminal Blocks</t>
  </si>
  <si>
    <t>8680734734659</t>
  </si>
  <si>
    <t>SFK-TK-08082</t>
  </si>
  <si>
    <t>80A. PANO TOPRAKLAMA KLEMENSİ (6,5X9MM) - 82 DELİKLİ</t>
  </si>
  <si>
    <t>80A. Panel Grounding Terminals (6,5x9mm) - 82 Terminal Blocks</t>
  </si>
  <si>
    <t>8680734734666</t>
  </si>
  <si>
    <t>SFK-TK-12505</t>
  </si>
  <si>
    <t>125A. PANO TOPRAKLAMA KLEMENSİ (6,5X9MM) - 5 DELİKLİ</t>
  </si>
  <si>
    <t>125A. Panel Grounding Terminals (6,5x9mm) - 5 Terminal Blocks</t>
  </si>
  <si>
    <t>8680734734673</t>
  </si>
  <si>
    <t>SFK-TK-12506</t>
  </si>
  <si>
    <t>125A. PANO TOPRAKLAMA KLEMENSİ (6,5X9MM) - 6 DELİKLİ</t>
  </si>
  <si>
    <t>125A. Panel Grounding Terminals (6,5x9mm) - 6 Terminal Blocks</t>
  </si>
  <si>
    <t>8680734734680</t>
  </si>
  <si>
    <t>SFK-TK-12507</t>
  </si>
  <si>
    <t>125A. PANO TOPRAKLAMA KLEMENSİ (6,5X9MM) - 7 DELİKLİ</t>
  </si>
  <si>
    <t>125A. Panel Grounding Terminals (6,5x9mm) - 7 Terminal Blocks</t>
  </si>
  <si>
    <t>8680734734697</t>
  </si>
  <si>
    <t>SFK-TK-12509</t>
  </si>
  <si>
    <t>125A. PANO TOPRAKLAMA KLEMENSİ (6,5X9MM) - 9 DELİKLİ</t>
  </si>
  <si>
    <t>125A. Panel Grounding Terminals (6,5x9mm) - 9 Terminal Blocks</t>
  </si>
  <si>
    <t>8680734734703</t>
  </si>
  <si>
    <t>SFK-TK-12510</t>
  </si>
  <si>
    <t>125A. PANO TOPRAKLAMA KLEMENSİ (6,5X9MM) - 10 DELİKLİ</t>
  </si>
  <si>
    <t>125A. Panel Grounding Terminals (6,5x9mm) - 10 Terminal Blocks</t>
  </si>
  <si>
    <t>8680734734727</t>
  </si>
  <si>
    <t>SFK-TK-12512</t>
  </si>
  <si>
    <t>125A. PANO TOPRAKLAMA KLEMENSİ (6,5X9MM) - 12 DELİKLİ</t>
  </si>
  <si>
    <t>125A. Panel Grounding Terminals (6,5x9mm) - 12 Terminal Blocks</t>
  </si>
  <si>
    <t>8680734734734</t>
  </si>
  <si>
    <t>SFK-TK-12515</t>
  </si>
  <si>
    <t>125A. PANO TOPRAKLAMA KLEMENSİ (6,5X9MM) - 15 DELİKLİ</t>
  </si>
  <si>
    <t>125A. Panel Grounding Terminals (6,5x9mm) - 15 Terminal Blocks</t>
  </si>
  <si>
    <t>8680734734741</t>
  </si>
  <si>
    <t>SFK-TK-12522</t>
  </si>
  <si>
    <t>125A. PANO TOPRAKLAMA KLEMENSİ (6,5X9MM) - 22 DELİKLİ</t>
  </si>
  <si>
    <t>125A. Panel Grounding Terminals (6,5x9mm) - 22 Terminal Blocks</t>
  </si>
  <si>
    <t>8680734734758</t>
  </si>
  <si>
    <t>SFK-TK-12532</t>
  </si>
  <si>
    <t>125A. PANO TOPRAKLAMA KLEMENSİ (6,5X9MM) - 32 DELİKLİ</t>
  </si>
  <si>
    <t>125A. Panel Grounding Terminals (6,5x9mm) - 32 Terminal Blocks</t>
  </si>
  <si>
    <t>8680734734765</t>
  </si>
  <si>
    <t>SFK-TK-12542</t>
  </si>
  <si>
    <t>125A. PANO TOPRAKLAMA KLEMENSİ (6,5X9MM) - 42 DELİKLİ</t>
  </si>
  <si>
    <t>125A. Panel Grounding Terminals (6,5x9mm) - 42 Terminal Blocks</t>
  </si>
  <si>
    <t>8680734734772</t>
  </si>
  <si>
    <t>SFK-TK-12562</t>
  </si>
  <si>
    <t>125A. PANO TOPRAKLAMA KLEMENSİ (6,5X9MM) - 62 DELİKLİ</t>
  </si>
  <si>
    <t>125A. Panel Grounding Terminals (6,5x9mm) - 62 Terminal Blocks</t>
  </si>
  <si>
    <t>8680734734789</t>
  </si>
  <si>
    <t>SFK-TK-12582</t>
  </si>
  <si>
    <t>125A. PANO TOPRAKLAMA KLEMENSİ (6,5X9MM) - 82 DELİKLİ</t>
  </si>
  <si>
    <t>125A. Panel Grounding Terminals (6,5x9mm) - 82 Terminal Blocks</t>
  </si>
  <si>
    <t>8680734734581</t>
  </si>
  <si>
    <t>SFK-TK-080100</t>
  </si>
  <si>
    <t>80 A. 1 METRE PANO TOPRAKLAMA KLEMENSİ</t>
  </si>
  <si>
    <t>80 A. 1 Meter Panel Grounding Terminals</t>
  </si>
  <si>
    <t>8680734734710</t>
  </si>
  <si>
    <t>SFK-TK-125100</t>
  </si>
  <si>
    <t>125 A. 1 METRE PANO TOPRAKLAMA KLEMENSİ</t>
  </si>
  <si>
    <t>125 A. 1 Meter Panel Grounding Terminals</t>
  </si>
  <si>
    <t>8680734734499</t>
  </si>
  <si>
    <t>SFK-PA-080</t>
  </si>
  <si>
    <t>80 A. PLASTİK NÖTR AYAĞI</t>
  </si>
  <si>
    <t>80 A. Plastic Neutral Foot</t>
  </si>
  <si>
    <t>8680734734505</t>
  </si>
  <si>
    <t>SFK-PA-125</t>
  </si>
  <si>
    <t>125 A. PLASTİK NÖTR AYAĞI</t>
  </si>
  <si>
    <t>125 A. Plastic Neutral Foot</t>
  </si>
  <si>
    <t>8680734734512</t>
  </si>
  <si>
    <t>SFK-PA-160</t>
  </si>
  <si>
    <t>160 A. PLASTİK NÖTR AYAĞI</t>
  </si>
  <si>
    <t>160 A. Plastic Neutral Foot</t>
  </si>
  <si>
    <t>8680734741497</t>
  </si>
  <si>
    <t>SFK-DMR-3575</t>
  </si>
  <si>
    <t>35x7,5x1 DELİKLİ MONTAJ RAYI</t>
  </si>
  <si>
    <t>35x7,5x1 Perforated Mounting Rail</t>
  </si>
  <si>
    <t>mt.</t>
  </si>
  <si>
    <t>8680734741657</t>
  </si>
  <si>
    <t>SFK-ZMR-3575</t>
  </si>
  <si>
    <t>35x7,5x1 DELİKSİZ MONTAJ RAYI</t>
  </si>
  <si>
    <t>35x7,5x1 Unperforated Mounting Rail</t>
  </si>
  <si>
    <t>8680734741480</t>
  </si>
  <si>
    <t>SFK-DMR-3515</t>
  </si>
  <si>
    <t>35x15x1,5 DELİKLİ MONTAJ RAYI</t>
  </si>
  <si>
    <t>35x15x1,5 Perforated Mounting Rail</t>
  </si>
  <si>
    <t>8680734741640</t>
  </si>
  <si>
    <t>SFK-ZMR-3515</t>
  </si>
  <si>
    <t>35x15x1,5 DELİKSİZ MONTAJ RAYI</t>
  </si>
  <si>
    <t>35x15x1,5 Unperforated Mounting Rail</t>
  </si>
  <si>
    <t>8680734746546</t>
  </si>
  <si>
    <t>SFK-RT-001</t>
  </si>
  <si>
    <t>Ray Taşıyıcı</t>
  </si>
  <si>
    <t>Dın Rail Carrier</t>
  </si>
  <si>
    <t>HL1920E</t>
  </si>
  <si>
    <t>Isı Tabancası</t>
  </si>
  <si>
    <t>Heat Gun</t>
  </si>
  <si>
    <t>BS701</t>
  </si>
  <si>
    <t>Yüzey Ağzı (50mm)</t>
  </si>
  <si>
    <t>Surface Nozzle (50mm)</t>
  </si>
  <si>
    <t>BS702</t>
  </si>
  <si>
    <t>Yüzey Ağzı (75mm)</t>
  </si>
  <si>
    <t>Surface Nozzleı (75mm)</t>
  </si>
  <si>
    <t>BR705</t>
  </si>
  <si>
    <t>Reflektör Ağzı (30mm)</t>
  </si>
  <si>
    <t>Reflector Nozzle (30mm)</t>
  </si>
  <si>
    <t>BR730</t>
  </si>
  <si>
    <t>Geniş Reflektör Ağzı (75mm)</t>
  </si>
  <si>
    <t>Large Reflector Nozzle (75mm)</t>
  </si>
  <si>
    <t>BR14</t>
  </si>
  <si>
    <t>Küçültme Ağzı (Ø14 mm)</t>
  </si>
  <si>
    <t>Reducing Nozzle (Ø14 mm)</t>
  </si>
  <si>
    <t>8680734742487</t>
  </si>
  <si>
    <t>SM-0,8</t>
  </si>
  <si>
    <t>0,8 mm MAKARON 2/1 - SİYAH</t>
  </si>
  <si>
    <t>0,8 mm Heat Shrink Tube 2/1 - Black</t>
  </si>
  <si>
    <t>8680734742500</t>
  </si>
  <si>
    <t>SM-1</t>
  </si>
  <si>
    <t>1 mm MAKARON 2/1 - SİYAH</t>
  </si>
  <si>
    <t>1 mm Heat Shrink Tube 2/1 - Black</t>
  </si>
  <si>
    <t>8680734742517</t>
  </si>
  <si>
    <t>SM-1,5</t>
  </si>
  <si>
    <t>1,5 mm MAKARON 2/1 - SİYAH</t>
  </si>
  <si>
    <t>1,5 mm Heat Shrink Tube 2/1 - Black</t>
  </si>
  <si>
    <t>8680734743392</t>
  </si>
  <si>
    <t>SM-2</t>
  </si>
  <si>
    <t>2 mm MAKARON 2/1 - SİYAH</t>
  </si>
  <si>
    <t>2 mm Heat Shrink Tube 2/1 - Black</t>
  </si>
  <si>
    <t>8680734743408</t>
  </si>
  <si>
    <t>SM-2,5</t>
  </si>
  <si>
    <t>2,5 mm MAKARON 2/1 - SİYAH</t>
  </si>
  <si>
    <t>2,5 mm Heat Shrink Tube 2/1 - Black</t>
  </si>
  <si>
    <t>8680734743842</t>
  </si>
  <si>
    <t>SM-3</t>
  </si>
  <si>
    <t>3 mm MAKARON 2/1 - SİYAH</t>
  </si>
  <si>
    <t>3 mm Heat Shrink Tube 2/1 - Black</t>
  </si>
  <si>
    <t>8680734743859</t>
  </si>
  <si>
    <t>SM-3,5</t>
  </si>
  <si>
    <t>3,5 mm MAKARON 2/1 - SİYAH</t>
  </si>
  <si>
    <t>3,5 mm Heat Shrink Tube 2/1 - Black</t>
  </si>
  <si>
    <t>8680734744214</t>
  </si>
  <si>
    <t>SM-4</t>
  </si>
  <si>
    <t>4 mm MAKARON 2/1 - SİYAH</t>
  </si>
  <si>
    <t>4 mm Heat Shrink Tube 2/1 - Black</t>
  </si>
  <si>
    <t>8680734744221</t>
  </si>
  <si>
    <t>SM-4,5</t>
  </si>
  <si>
    <t>4,5 mm MAKARON 2/1 - SİYAH</t>
  </si>
  <si>
    <t>4,5 mm Heat Shrink Tube 2/1 - Black</t>
  </si>
  <si>
    <t>8680734744498</t>
  </si>
  <si>
    <t>SM-5</t>
  </si>
  <si>
    <t>5 mm MAKARON 2/1 - SİYAH</t>
  </si>
  <si>
    <t>5 mm Heat Shrink Tube 2/1 -Black</t>
  </si>
  <si>
    <t>8680734744726</t>
  </si>
  <si>
    <t>SM-6</t>
  </si>
  <si>
    <t>6 mm MAKARON 2/1 - SİYAH</t>
  </si>
  <si>
    <t>6 mm Heat Shrink Tube 2/1 - Black</t>
  </si>
  <si>
    <t>8680734744962</t>
  </si>
  <si>
    <t>SM-7</t>
  </si>
  <si>
    <t>7 mm MAKARON 2/1 - SİYAH</t>
  </si>
  <si>
    <t>7 mm Heat Shrink Tube 2/1 - Black</t>
  </si>
  <si>
    <t>8680734745181</t>
  </si>
  <si>
    <t>SM-8</t>
  </si>
  <si>
    <t>8 mm MAKARON 2/1 - SİYAH</t>
  </si>
  <si>
    <t>8 mm Heat Shrink Tube 2/1 - Black</t>
  </si>
  <si>
    <t>8680734745365</t>
  </si>
  <si>
    <t>SM-9</t>
  </si>
  <si>
    <t>9 mm MAKARON 2/1 - SİYAH</t>
  </si>
  <si>
    <t>9 mm Heat Shrink Tube 2/1 - Black</t>
  </si>
  <si>
    <t>8680734742609</t>
  </si>
  <si>
    <t>SM-10</t>
  </si>
  <si>
    <t>10 mm MAKARON 2/1 - SİYAH</t>
  </si>
  <si>
    <t>10 mm Heat Shrink Tube 2/1 - Black</t>
  </si>
  <si>
    <t>8680734742760</t>
  </si>
  <si>
    <t>SM-12</t>
  </si>
  <si>
    <t>12 mm MAKARON 2/1 - SİYAH</t>
  </si>
  <si>
    <t>12 mm Heat Shrink Tube 2/1 - Black</t>
  </si>
  <si>
    <t>8680734742999</t>
  </si>
  <si>
    <t>SM-13</t>
  </si>
  <si>
    <t>13 mm MAKARON 2/1 - SİYAH</t>
  </si>
  <si>
    <t>13 mm Heat Shrink Tube 2/1 - Black</t>
  </si>
  <si>
    <t>8680734743095</t>
  </si>
  <si>
    <t>SM-14</t>
  </si>
  <si>
    <t>14 mm MAKARON 2/1 - SİYAH</t>
  </si>
  <si>
    <t>14 mm Heat Shrink Tube 2/1 - Black</t>
  </si>
  <si>
    <t>8680734743125</t>
  </si>
  <si>
    <t>SM-15</t>
  </si>
  <si>
    <t>15 mm MAKARON 2/1 - SİYAH</t>
  </si>
  <si>
    <t>15 mm Heat Shrink Tube 2/1 - Black</t>
  </si>
  <si>
    <t>8680734743187</t>
  </si>
  <si>
    <t>SM-16</t>
  </si>
  <si>
    <t>16 mm MAKARON 2/1 - SİYAH</t>
  </si>
  <si>
    <t>16 mm Heat Shrink Tube 2/1 - Black</t>
  </si>
  <si>
    <t>8680734743323</t>
  </si>
  <si>
    <t>SM-18</t>
  </si>
  <si>
    <t>18 mm MAKARON 2/1 - SİYAH</t>
  </si>
  <si>
    <t>18 mm Heat Shrink Tube 2/1 - Black</t>
  </si>
  <si>
    <t>8680734743507</t>
  </si>
  <si>
    <t>SM-20</t>
  </si>
  <si>
    <t>20 mm MAKARON 2/1 - SİYAH</t>
  </si>
  <si>
    <t>20 mm Heat Shrink Tube 2/1 - Black</t>
  </si>
  <si>
    <t>8680734743637</t>
  </si>
  <si>
    <t>SM-22</t>
  </si>
  <si>
    <t>22 mm MAKARON 2/1 - SİYAH</t>
  </si>
  <si>
    <t>22 mm Heat Shrink Tube 2/1 - Black</t>
  </si>
  <si>
    <t>8680734743682</t>
  </si>
  <si>
    <t>SM-25</t>
  </si>
  <si>
    <t>25 mm MAKARON 2/1 - SİYAH</t>
  </si>
  <si>
    <t>25 mm Heat Shrink Tube 2/1 - Black</t>
  </si>
  <si>
    <t>8680734743804</t>
  </si>
  <si>
    <t>SM-28</t>
  </si>
  <si>
    <t>28 mm MAKARON 2/1 - SİYAH</t>
  </si>
  <si>
    <t>28 mm Heat Shrink Tube 2/1 - Black</t>
  </si>
  <si>
    <t>8680734743880</t>
  </si>
  <si>
    <t>SM-30</t>
  </si>
  <si>
    <t>30 mm MAKARON 2/1 - SİYAH</t>
  </si>
  <si>
    <t>30 mm Heat Shrink Tube 2/1 - Black</t>
  </si>
  <si>
    <t>8680734744016</t>
  </si>
  <si>
    <t>SM-35</t>
  </si>
  <si>
    <t>35 mm MAKARON 2/1 - SİYAH</t>
  </si>
  <si>
    <t>35 mm Heat Shrink Tube 2/1 - Black</t>
  </si>
  <si>
    <t>8680734744320</t>
  </si>
  <si>
    <t>SM-40</t>
  </si>
  <si>
    <t>40 mm MAKARON 2/1 - SİYAH</t>
  </si>
  <si>
    <t>40 mm Heat Shrink Tube 2/1 - Black</t>
  </si>
  <si>
    <t>8680734744450</t>
  </si>
  <si>
    <t>SM-45</t>
  </si>
  <si>
    <t>45 mm MAKARON 2/1 - SİYAH</t>
  </si>
  <si>
    <t>45 mm Heat Shrink Tube 2/1 - Black</t>
  </si>
  <si>
    <t>8680734744504</t>
  </si>
  <si>
    <t>SM-50</t>
  </si>
  <si>
    <t>50 mm MAKARON 2/1 - SİYAH</t>
  </si>
  <si>
    <t>50 mm Heat Shrink Tube 2/1 - Black</t>
  </si>
  <si>
    <t>8680734744740</t>
  </si>
  <si>
    <t>SM-60</t>
  </si>
  <si>
    <t>60 mm MAKARON 2/1 - SİYAH</t>
  </si>
  <si>
    <t>60 mm Heat Shrink Tube 2/1 - Black</t>
  </si>
  <si>
    <t>8680734744979</t>
  </si>
  <si>
    <t>SM-70</t>
  </si>
  <si>
    <t>70 mm MAKARON 2/1 - SİYAH</t>
  </si>
  <si>
    <t>70 mm Heat Shrink Tube 2/1 - Black</t>
  </si>
  <si>
    <t>8680734745204</t>
  </si>
  <si>
    <t>SM-80</t>
  </si>
  <si>
    <t>80 mm MAKARON 2/1 - SİYAH</t>
  </si>
  <si>
    <t>80 mm Heat Shrink Tube 2/1 - Black</t>
  </si>
  <si>
    <t>8680734745372</t>
  </si>
  <si>
    <t>SM-90</t>
  </si>
  <si>
    <t>90 mm MAKARON 2/1 - SİYAH</t>
  </si>
  <si>
    <t>90 mm Heat Shrink Tube 2/1 - Black</t>
  </si>
  <si>
    <t>8680734742623</t>
  </si>
  <si>
    <t>SM-100</t>
  </si>
  <si>
    <t>100 mm MAKARON 2/1 - SİYAH</t>
  </si>
  <si>
    <t>100 mm Heat Shrink Tube 2/1 - Black</t>
  </si>
  <si>
    <t>8680734742784</t>
  </si>
  <si>
    <t>SM-120</t>
  </si>
  <si>
    <t>120 mm MAKARON 2/1 - SİYAH</t>
  </si>
  <si>
    <t>120 mm Heat Shrink Tube 2/1 - Black</t>
  </si>
  <si>
    <t>8680734743132</t>
  </si>
  <si>
    <t>SM-150</t>
  </si>
  <si>
    <t>150 mm MAKARON 2/1 - SİYAH</t>
  </si>
  <si>
    <t>150 mm Heat Shrink Tube 2/1 - Black</t>
  </si>
  <si>
    <t>8680734743330</t>
  </si>
  <si>
    <t>SM-180</t>
  </si>
  <si>
    <t>180 mm MAKARON 2/1 - SİYAH</t>
  </si>
  <si>
    <t>180 mm Heat Shrink Tube 2/1 - Black</t>
  </si>
  <si>
    <t>8680734742494</t>
  </si>
  <si>
    <t>SM-0,8T</t>
  </si>
  <si>
    <t>0,8 mm MAKARON 2/1 - TRANSPARAN</t>
  </si>
  <si>
    <t>0,8 mm Heat Shrink Tube 2/1 - Clear</t>
  </si>
  <si>
    <t>8680734743385</t>
  </si>
  <si>
    <t>SM-1T</t>
  </si>
  <si>
    <t>1 mm MAKARON 2/1 - TRANSPARAN</t>
  </si>
  <si>
    <t>1 mm Heat Shrink Tube 2/1 - Clear</t>
  </si>
  <si>
    <t>8680734742586</t>
  </si>
  <si>
    <t>SM-1,5T</t>
  </si>
  <si>
    <t>1,5 mm MAKARON 2/1 - TRANSPARAN</t>
  </si>
  <si>
    <t>1,5 mm Heat Shrink Tube 2/1 - Clear</t>
  </si>
  <si>
    <t>8680734743835</t>
  </si>
  <si>
    <t>SM-2T</t>
  </si>
  <si>
    <t>2 mm MAKARON 2/1 - TRANSPARAN</t>
  </si>
  <si>
    <t>2 mm Heat Shrink Tube 2/1 - Clear</t>
  </si>
  <si>
    <t>8680734743484</t>
  </si>
  <si>
    <t>SM-2,5T</t>
  </si>
  <si>
    <t>2,5 mm MAKARON 2/1 - TRANSPARAN</t>
  </si>
  <si>
    <t>2,5 mm Heat Shrink Tube 2/1 - Clear</t>
  </si>
  <si>
    <t>8680734744191</t>
  </si>
  <si>
    <t>SM-3T</t>
  </si>
  <si>
    <t>3 mm MAKARON 2/1 - TRANSPARAN</t>
  </si>
  <si>
    <t>3 mm Heat Shrink Tube 2/1 - Clear</t>
  </si>
  <si>
    <t>8680734743873</t>
  </si>
  <si>
    <t>SM-3,5T</t>
  </si>
  <si>
    <t>3,5 mm MAKARON 2/1 - TRANSPARAN</t>
  </si>
  <si>
    <t>3,5 mm Heat Shrink Tube 2/1 - Clear</t>
  </si>
  <si>
    <t>8680734744481</t>
  </si>
  <si>
    <t>SM-4T</t>
  </si>
  <si>
    <t>4 mm MAKARON 2/1 - TRANSPARAN</t>
  </si>
  <si>
    <t>4 mm Heat Shrink Tube 2/1 - Clear</t>
  </si>
  <si>
    <t>8680734744306</t>
  </si>
  <si>
    <t>SM-4,5T</t>
  </si>
  <si>
    <t>4,5 mm MAKARON 2/1 - TRANSPARAN</t>
  </si>
  <si>
    <t>4,5 mm Heat Shrink Tube 2/1 - Clear</t>
  </si>
  <si>
    <t>8680734744702</t>
  </si>
  <si>
    <t>SM-5T</t>
  </si>
  <si>
    <t>5 mm MAKARON 2/1 - TRANSPARAN</t>
  </si>
  <si>
    <t>5 mm Heat Shrink Tube 2/1 - Clear</t>
  </si>
  <si>
    <t>8680734744948</t>
  </si>
  <si>
    <t>SM-6T</t>
  </si>
  <si>
    <t>6 mm MAKARON 2/1 - TRANSPARAN</t>
  </si>
  <si>
    <t>6 mm Heat Shrink Tube 2/1 - Clear</t>
  </si>
  <si>
    <t>8680734745167</t>
  </si>
  <si>
    <t>SM-7T</t>
  </si>
  <si>
    <t>7 mm MAKARON 2/1 - TRANSPARAN</t>
  </si>
  <si>
    <t>7 mm Heat Shrink Tube 2/1 - Clear</t>
  </si>
  <si>
    <t>8680734745358</t>
  </si>
  <si>
    <t>SM-8T</t>
  </si>
  <si>
    <t>8 mm MAKARON 2/1 - TRANSPARAN</t>
  </si>
  <si>
    <t>8 mm Heat Shrink Tube 2/1 - Clear</t>
  </si>
  <si>
    <t>8680734745471</t>
  </si>
  <si>
    <t>SM-9T</t>
  </si>
  <si>
    <t>9 mm MAKARON 2/1 - TRANSPARAN</t>
  </si>
  <si>
    <t>9 mm Heat Shrink Tube 2/1 - Clear</t>
  </si>
  <si>
    <t>8680734742746</t>
  </si>
  <si>
    <t>SM-10T</t>
  </si>
  <si>
    <t>10 mm MAKARON 2/1 - TRANSPARAN</t>
  </si>
  <si>
    <t>10 mm Heat Shrink Tube 2/1 - Clear</t>
  </si>
  <si>
    <t>8680734742975</t>
  </si>
  <si>
    <t>SM-12T</t>
  </si>
  <si>
    <t>12 mm MAKARON 2/1 - TRANSPARAN</t>
  </si>
  <si>
    <t>12 mm Heat Shrink Tube 2/1 - Clear</t>
  </si>
  <si>
    <t>8680734743071</t>
  </si>
  <si>
    <t>SM-13T</t>
  </si>
  <si>
    <t>13 mm MAKARON 2/1 - TRANSPARAN</t>
  </si>
  <si>
    <t>13 mm Heat Shrink Tube 2/1 - Clear</t>
  </si>
  <si>
    <t>8680734743118</t>
  </si>
  <si>
    <t>SM-14T</t>
  </si>
  <si>
    <t>14 mm MAKARON 2/1 - TRANSPARAN</t>
  </si>
  <si>
    <t>14 mm Heat Shrink Tube 2/1 - Clear</t>
  </si>
  <si>
    <t>8680734743170</t>
  </si>
  <si>
    <t>SM-15T</t>
  </si>
  <si>
    <t>15 mm MAKARON 2/1 - TRANSPARAN</t>
  </si>
  <si>
    <t>15 mm Heat Shrink Tube 2/1 - Clear</t>
  </si>
  <si>
    <t>8680734743293</t>
  </si>
  <si>
    <t>SM-16T</t>
  </si>
  <si>
    <t>16 mm MAKARON 2/1 - TRANSPARAN</t>
  </si>
  <si>
    <t>16 mm Heat Shrink Tube 2/1 - Clear</t>
  </si>
  <si>
    <t>8680734743361</t>
  </si>
  <si>
    <t>SM-18T</t>
  </si>
  <si>
    <t>18 mm MAKARON 2/1 - TRANSPARAN</t>
  </si>
  <si>
    <t>18 mm Heat Shrink Tube 2/1 - Clear</t>
  </si>
  <si>
    <t>8680734743613</t>
  </si>
  <si>
    <t>SM-20T</t>
  </si>
  <si>
    <t>20 mm MAKARON 2/1 - TRANSPARAN</t>
  </si>
  <si>
    <t>20 mm Heat Shrink Tube 2/1 - Clear</t>
  </si>
  <si>
    <t>8680734743651</t>
  </si>
  <si>
    <t>SM-22T</t>
  </si>
  <si>
    <t>8680734743781</t>
  </si>
  <si>
    <t>SM-25T</t>
  </si>
  <si>
    <t>25 mm MAKARON 2/1 - TRANSPARAN</t>
  </si>
  <si>
    <t>25 mm Heat Shrink Tube 2/1 - Clear</t>
  </si>
  <si>
    <t>8680734743828</t>
  </si>
  <si>
    <t>SM-28T</t>
  </si>
  <si>
    <t>28 mm MAKARON 2/1 - TRANSPARAN</t>
  </si>
  <si>
    <t>28 mm Heat Shrink Tube 2/1 - Clear</t>
  </si>
  <si>
    <t>8680734743989</t>
  </si>
  <si>
    <t>SM-30T</t>
  </si>
  <si>
    <t>30 mm MAKARON 2/1 - TRANSPARAN</t>
  </si>
  <si>
    <t>30 mm Heat Shrink Tube 2/1 - Clear</t>
  </si>
  <si>
    <t>8680734744092</t>
  </si>
  <si>
    <t>SM-35T</t>
  </si>
  <si>
    <t>35 mm MAKARON 2/1 - TRANSPARAN</t>
  </si>
  <si>
    <t>35 mm Heat Shrink Tube 2/1 - Clear</t>
  </si>
  <si>
    <t>8680734744429</t>
  </si>
  <si>
    <t>SM-40T</t>
  </si>
  <si>
    <t>40 mm MAKARON 2/1 - TRANSPARAN</t>
  </si>
  <si>
    <t>40 mm Heat Shrink Tube 2/1 - Clear</t>
  </si>
  <si>
    <t>8680734744467</t>
  </si>
  <si>
    <t>SM-45T</t>
  </si>
  <si>
    <t>45 mm MAKARON 2/1 - TRANSPARAN</t>
  </si>
  <si>
    <t>45 mm Heat Shrink Tube 2/1 - Clear</t>
  </si>
  <si>
    <t>8680734744603</t>
  </si>
  <si>
    <t>SM-50T</t>
  </si>
  <si>
    <t>50 mm MAKARON 2/1 - TRANSPARAN</t>
  </si>
  <si>
    <t>50 mm Heat Shrink Tube 2/1 - Clear</t>
  </si>
  <si>
    <t>8680734745327</t>
  </si>
  <si>
    <t>SM-60T</t>
  </si>
  <si>
    <t>60 mm MAKARON 2/1 - TRANSPARAN</t>
  </si>
  <si>
    <t>60 mm Heat Shrink Tube 2/1 - Clear</t>
  </si>
  <si>
    <t>8680734745051</t>
  </si>
  <si>
    <t>SM-70T</t>
  </si>
  <si>
    <t>70 mm MAKARON 2/1 - TRANSPARAN</t>
  </si>
  <si>
    <t>70 mm Heat Shrink Tube 2/1 - Clear</t>
  </si>
  <si>
    <t>8680734745297</t>
  </si>
  <si>
    <t>SM-80T</t>
  </si>
  <si>
    <t>80 mm MAKARON 2/1 - TRANSPARAN</t>
  </si>
  <si>
    <t>80 mm Heat Shrink Tube 2/1 - Clear</t>
  </si>
  <si>
    <t>8680734745389</t>
  </si>
  <si>
    <t>SM-90T</t>
  </si>
  <si>
    <t>90 mm MAKARON 2/1 - TRANSPARAN</t>
  </si>
  <si>
    <t>90 mm Heat Shrink Tube 2/1 - Clear</t>
  </si>
  <si>
    <t>8680734742715</t>
  </si>
  <si>
    <t>SM-100T</t>
  </si>
  <si>
    <t>100 mm MAKARON 2/1 - TRANSPARAN</t>
  </si>
  <si>
    <t>100 mm Heat Shrink Tube 2/1 - Clear</t>
  </si>
  <si>
    <t>8680734742876</t>
  </si>
  <si>
    <t>SM-120T</t>
  </si>
  <si>
    <t>120 mm MAKARON 2/1 - TRANSPARAN</t>
  </si>
  <si>
    <t>120 mm Heat Shrink Tube 2/1 - Clear</t>
  </si>
  <si>
    <t>8680734743163</t>
  </si>
  <si>
    <t>SM-150T</t>
  </si>
  <si>
    <t>150 mm MAKARON 2/1 - TRANSPARAN</t>
  </si>
  <si>
    <t>150 mm Heat Shrink Tube 2/1 - Clear</t>
  </si>
  <si>
    <t>8680734746959</t>
  </si>
  <si>
    <t>SM-180T</t>
  </si>
  <si>
    <t>180 mm MAKARON 2/1 - TRANSPARAN</t>
  </si>
  <si>
    <t>180 mm Heat Shrink Tube 2/1 - Clear</t>
  </si>
  <si>
    <t>8680734742548</t>
  </si>
  <si>
    <t>SM-1,5K</t>
  </si>
  <si>
    <t>1,5 mm MAKARON 2/1 - KIRMIZI</t>
  </si>
  <si>
    <t>1,5 mm Heat Shrink Tube 2/1 - Red</t>
  </si>
  <si>
    <t>8680734743439</t>
  </si>
  <si>
    <t>SM-2,5K</t>
  </si>
  <si>
    <t>2,5 mm MAKARON 2/1 - KIRMIZI</t>
  </si>
  <si>
    <t>2,5 mm Heat Shrink Tube 2/1 - Red</t>
  </si>
  <si>
    <t>8680734744146</t>
  </si>
  <si>
    <t>SM-3K</t>
  </si>
  <si>
    <t>3 mm MAKARON 2/1 - KIRMIZI</t>
  </si>
  <si>
    <t>3 mm Heat Shrink Tube 2/1 - Red</t>
  </si>
  <si>
    <t>8680734744252</t>
  </si>
  <si>
    <t>SM-4,5K</t>
  </si>
  <si>
    <t>4,5 mm MAKARON 2/1 - KIRMIZI</t>
  </si>
  <si>
    <t>4,5 mm Heat Shrink Tube 2/1 - Red</t>
  </si>
  <si>
    <t>8680734744658</t>
  </si>
  <si>
    <t>SM-5K</t>
  </si>
  <si>
    <t>5 mm MAKARON 2/1 - KIRMIZI</t>
  </si>
  <si>
    <t>5 mm Heat Shrink Tube 2/1 - Red</t>
  </si>
  <si>
    <t>8680734744894</t>
  </si>
  <si>
    <t>SM-6K</t>
  </si>
  <si>
    <t>6 mm MAKARON 2/1 - KIRMIZI</t>
  </si>
  <si>
    <t>6 mm Heat Shrink Tube 2/1 - Red</t>
  </si>
  <si>
    <t>8680734745129</t>
  </si>
  <si>
    <t>SM-7K</t>
  </si>
  <si>
    <t>7 mm MAKARON 2/1 - KIRMIZI</t>
  </si>
  <si>
    <t>7 mm Heat Shrink Tube 2/1 - Red</t>
  </si>
  <si>
    <t>8680734745426</t>
  </si>
  <si>
    <t>SM-9K</t>
  </si>
  <si>
    <t>9 mm MAKARON 2/1 - KIRMIZI</t>
  </si>
  <si>
    <t>9 mm Heat Shrink Tube 2/1 - Red</t>
  </si>
  <si>
    <t>8680734742913</t>
  </si>
  <si>
    <t>SM-12K</t>
  </si>
  <si>
    <t>12 mm MAKARON 2/1 - KIRMIZI</t>
  </si>
  <si>
    <t>12 mm Heat Shrink Tube 2/1 - Red</t>
  </si>
  <si>
    <t>8680734743026</t>
  </si>
  <si>
    <t>SM-13K</t>
  </si>
  <si>
    <t>13 mm MAKARON 2/1 - KIRMIZI</t>
  </si>
  <si>
    <t>13 mm Heat Shrink Tube 2/1 - Red</t>
  </si>
  <si>
    <t>8680734743248</t>
  </si>
  <si>
    <t>SM-16K</t>
  </si>
  <si>
    <t>16 mm MAKARON 2/1 - KIRMIZI</t>
  </si>
  <si>
    <t>16 mm Heat Shrink Tube 2/1 - Red</t>
  </si>
  <si>
    <t>8680734743569</t>
  </si>
  <si>
    <t>SM-20K</t>
  </si>
  <si>
    <t>20 mm MAKARON 2/1 - KIRMIZI</t>
  </si>
  <si>
    <t>20 mm Heat Shrink Tube 2/1 - Red</t>
  </si>
  <si>
    <t>8680734743736</t>
  </si>
  <si>
    <t>SM-25K</t>
  </si>
  <si>
    <t>25 mm MAKARON 2/1 - KIRMIZI</t>
  </si>
  <si>
    <t>25 mm Heat Shrink Tube 2/1 - Red</t>
  </si>
  <si>
    <t>8680734743934</t>
  </si>
  <si>
    <t>SM-30K</t>
  </si>
  <si>
    <t>30 mm MAKARON 2/1 - KIRMIZI</t>
  </si>
  <si>
    <t>30 mm Heat Shrink Tube 2/1 - Red</t>
  </si>
  <si>
    <t>8680734744047</t>
  </si>
  <si>
    <t>SM-35K</t>
  </si>
  <si>
    <t>35 mm MAKARON 2/1 - KIRMIZI</t>
  </si>
  <si>
    <t>35 mm Heat Shrink Tube 2/1 - Red</t>
  </si>
  <si>
    <t>8680734744375</t>
  </si>
  <si>
    <t>SM-40K</t>
  </si>
  <si>
    <t>40 mm MAKARON 2/1 - KIRMIZI</t>
  </si>
  <si>
    <t>40 mm Heat Shrink Tube 2/1 - Red</t>
  </si>
  <si>
    <t>8680734744559</t>
  </si>
  <si>
    <t>SM-50K</t>
  </si>
  <si>
    <t>50 mm MAKARON 2/1 - KIRMIZI</t>
  </si>
  <si>
    <t>50 mm Heat Shrink Tube 2/1 - Red</t>
  </si>
  <si>
    <t>8680734744795</t>
  </si>
  <si>
    <t>SM-60K</t>
  </si>
  <si>
    <t>60 mm MAKARON 2/1 - KIRMIZI</t>
  </si>
  <si>
    <t>60 mm Heat Shrink Tube 2/1 - Red</t>
  </si>
  <si>
    <t>8680734745006</t>
  </si>
  <si>
    <t>SM-70K</t>
  </si>
  <si>
    <t>70 mm MAKARON 2/1 - KIRMIZI</t>
  </si>
  <si>
    <t>70 mm Heat Shrink Tube 2/1 - Red</t>
  </si>
  <si>
    <t>8680734745242</t>
  </si>
  <si>
    <t>SM-80K</t>
  </si>
  <si>
    <t>80 mm MAKARON 2/1 - KIRMIZI</t>
  </si>
  <si>
    <t>80 mm Heat Shrink Tube 2/1 - Red</t>
  </si>
  <si>
    <t>8680734742678</t>
  </si>
  <si>
    <t>SM-100K</t>
  </si>
  <si>
    <t>100 mm MAKARON 2/1 - KIRMIZI</t>
  </si>
  <si>
    <t>100 mm Heat Shrink Tube 2/1 - Red</t>
  </si>
  <si>
    <t>8680734742838</t>
  </si>
  <si>
    <t>SM-120K</t>
  </si>
  <si>
    <t>120 mm MAKARON 2/1 - KIRMIZI</t>
  </si>
  <si>
    <t>120 mm Heat Shrink Tube 2/1 - Red</t>
  </si>
  <si>
    <t>8680734742562</t>
  </si>
  <si>
    <t>SM-1,5M</t>
  </si>
  <si>
    <t>1,5 mm MAKARON 2/1 - MAVİ</t>
  </si>
  <si>
    <t>1,5 mm Heat Shrink Tube 2/1 - Blue</t>
  </si>
  <si>
    <t>8680734743453</t>
  </si>
  <si>
    <t>SM-2,5M</t>
  </si>
  <si>
    <t>2,5 mm MAKARON 2/1 - MAVİ</t>
  </si>
  <si>
    <t>2,5 mm Heat Shrink Tube 2/1 - Blue</t>
  </si>
  <si>
    <t>8680734744160</t>
  </si>
  <si>
    <t>SM-3M</t>
  </si>
  <si>
    <t>3 mm MAKARON 2/1 - MAVİ</t>
  </si>
  <si>
    <t>3 mm Heat Shrink Tube 2/1 - Blue</t>
  </si>
  <si>
    <t>SM-4,5M</t>
  </si>
  <si>
    <t>4,5 mm MAKARON 2/1 - MAVİ</t>
  </si>
  <si>
    <t>4,5 mm Heat Shrink Tube 2/1 - Blue</t>
  </si>
  <si>
    <t>8680734744672</t>
  </si>
  <si>
    <t>SM-5M</t>
  </si>
  <si>
    <t>5 mm MAKARON 2/1 - MAVİ</t>
  </si>
  <si>
    <t>5 mm Heat Shrink Tube 2/1 - Blue</t>
  </si>
  <si>
    <t>8680734744917</t>
  </si>
  <si>
    <t>SM-6M</t>
  </si>
  <si>
    <t>6 mm MAKARON 2/1 - MAVİ</t>
  </si>
  <si>
    <t>6 mm Heat Shrink Tube 2/1 - Blue</t>
  </si>
  <si>
    <t>8680734745143</t>
  </si>
  <si>
    <t>SM-7M</t>
  </si>
  <si>
    <t>7 mm MAKARON 2/1 - MAVİ</t>
  </si>
  <si>
    <t>7 mm Heat Shrink Tube 2/1 - Blue</t>
  </si>
  <si>
    <t>8680734745440</t>
  </si>
  <si>
    <t>SM-9M</t>
  </si>
  <si>
    <t>9 mm MAKARON 2/1 - MAVİ</t>
  </si>
  <si>
    <t>9 mm Heat Shrink Tube 2/1 - Blue</t>
  </si>
  <si>
    <t>8680734742937</t>
  </si>
  <si>
    <t>SM-12M</t>
  </si>
  <si>
    <t>12 mm MAKARON 2/1 - MAVİ</t>
  </si>
  <si>
    <t>12 mm Heat Shrink Tube 2/1 - Blue</t>
  </si>
  <si>
    <t>8680734743040</t>
  </si>
  <si>
    <t>SM-13M</t>
  </si>
  <si>
    <t>13 mm MAKARON 2/1 - MAVİ</t>
  </si>
  <si>
    <t>13 mm Heat Shrink Tube 2/1 - Blue</t>
  </si>
  <si>
    <t>8680734743262</t>
  </si>
  <si>
    <t>SM-16M</t>
  </si>
  <si>
    <t>16 mm MAKARON 2/1 - MAVİ</t>
  </si>
  <si>
    <t>16 mm Heat Shrink Tube 2/1 - Blue</t>
  </si>
  <si>
    <t>8680734743583</t>
  </si>
  <si>
    <t>SM-20M</t>
  </si>
  <si>
    <t>20 mm MAKARON 2/1 - MAVİ</t>
  </si>
  <si>
    <t>20 mm Heat Shrink Tube 2/1 - Blue</t>
  </si>
  <si>
    <t>8680734743750</t>
  </si>
  <si>
    <t>SM-25M</t>
  </si>
  <si>
    <t>25 mm MAKARON 2/1 - MAVİ</t>
  </si>
  <si>
    <t>25 mm Heat Shrink Tube 2/1 - Blue</t>
  </si>
  <si>
    <t>8680734743958</t>
  </si>
  <si>
    <t>SM-30M</t>
  </si>
  <si>
    <t>30 mm MAKARON 2/1 - MAVİ</t>
  </si>
  <si>
    <t>30 mm Heat Shrink Tube 2/1 - Blue</t>
  </si>
  <si>
    <t>8680734744061</t>
  </si>
  <si>
    <t>SM-35M</t>
  </si>
  <si>
    <t>35 mm MAKARON 2/1 - MAVİ</t>
  </si>
  <si>
    <t>35 mm Heat Shrink Tube 2/1 - Blue</t>
  </si>
  <si>
    <t>8680734744399</t>
  </si>
  <si>
    <t>SM-40M</t>
  </si>
  <si>
    <t>40 mm MAKARON 2/1 - MAVİ</t>
  </si>
  <si>
    <t>40 mm Heat Shrink Tube 2/1 - Blue</t>
  </si>
  <si>
    <t>8680734744573</t>
  </si>
  <si>
    <t>SM-50M</t>
  </si>
  <si>
    <t>50 mm MAKARON 2/1 - MAVİ</t>
  </si>
  <si>
    <t>50 mm Heat Shrink Tube 2/1 - Blue</t>
  </si>
  <si>
    <t>8680734744818</t>
  </si>
  <si>
    <t>SM-60M</t>
  </si>
  <si>
    <t>60 mm MAKARON 2/1 - MAVİ</t>
  </si>
  <si>
    <t>60 mm Heat Shrink Tube 2/1 - Blue</t>
  </si>
  <si>
    <t>8680734745020</t>
  </si>
  <si>
    <t>SM-70M</t>
  </si>
  <si>
    <t>70 mm MAKARON 2/1 - MAVİ</t>
  </si>
  <si>
    <t>70 mm Heat Shrink Tube 2/1 - Blue</t>
  </si>
  <si>
    <t>8680734745266</t>
  </si>
  <si>
    <t>SM-80M</t>
  </si>
  <si>
    <t>80 mm MAKARON 2/1 - MAVİ</t>
  </si>
  <si>
    <t>80 mm Heat Shrink Tube 2/1 - Blue</t>
  </si>
  <si>
    <t>8680734742692</t>
  </si>
  <si>
    <t>SM-100M</t>
  </si>
  <si>
    <t>100 mm MAKARON 2/1 - MAVİ</t>
  </si>
  <si>
    <t>100 mm Heat Shrink Tube 2/1 - Blue</t>
  </si>
  <si>
    <t>8680734742852</t>
  </si>
  <si>
    <t>SM-120M</t>
  </si>
  <si>
    <t>120 mm MAKARON 2/1 - MAVİ</t>
  </si>
  <si>
    <t>120 mm Heat Shrink Tube 2/1 - Blue</t>
  </si>
  <si>
    <t>8680734742579</t>
  </si>
  <si>
    <t>SM-1,5S</t>
  </si>
  <si>
    <t>1,5 mm MAKARON 2/1 - SARI</t>
  </si>
  <si>
    <t>1,5 mm Heat Shrink Tube 2/1 - Yellow</t>
  </si>
  <si>
    <t>8680734743460</t>
  </si>
  <si>
    <t>SM-2,5S</t>
  </si>
  <si>
    <t>2,5 mm MAKARON 2/1 - SARI</t>
  </si>
  <si>
    <t>2,5 mm Heat Shrink Tube 2/1 - Yellow</t>
  </si>
  <si>
    <t>8680734744177</t>
  </si>
  <si>
    <t>SM-3S</t>
  </si>
  <si>
    <t>3 mm MAKARON 2/1 - SARI</t>
  </si>
  <si>
    <t>3 mm Heat Shrink Tube 2/1 - Yellow</t>
  </si>
  <si>
    <t>8680734744283</t>
  </si>
  <si>
    <t>SM-4,5S</t>
  </si>
  <si>
    <t>4,5 mm MAKARON 2/1 - SARI</t>
  </si>
  <si>
    <t>4,5 mm Heat Shrink Tube 2/1 - Yellow</t>
  </si>
  <si>
    <t>8680734744689</t>
  </si>
  <si>
    <t>SM-5S</t>
  </si>
  <si>
    <t>5 mm MAKARON 2/1 - SARI</t>
  </si>
  <si>
    <t>5 mm Heat Shrink Tube 2/1 - Yellow</t>
  </si>
  <si>
    <t>8680734744924</t>
  </si>
  <si>
    <t>SM-6S</t>
  </si>
  <si>
    <t>6 mm MAKARON 2/1 - SARI</t>
  </si>
  <si>
    <t>6 mm Heat Shrink Tube 2/1 - Yellow</t>
  </si>
  <si>
    <t>8680734745150</t>
  </si>
  <si>
    <t>SM-7S</t>
  </si>
  <si>
    <t>7 mm MAKARON 2/1 - SARI</t>
  </si>
  <si>
    <t>7 mm Heat Shrink Tube 2/1 - Yellow</t>
  </si>
  <si>
    <t>8680734745457</t>
  </si>
  <si>
    <t>SM-9S</t>
  </si>
  <si>
    <t>9 mm MAKARON 2/1 - SARI</t>
  </si>
  <si>
    <t>9 mm Heat Shrink Tube 2/1 - Yellow</t>
  </si>
  <si>
    <t>8680734742951</t>
  </si>
  <si>
    <t>SM-12S</t>
  </si>
  <si>
    <t>12 mm MAKARON 2/1 - SARI</t>
  </si>
  <si>
    <t>12 mm Heat Shrink Tube 2/1 - Yellow</t>
  </si>
  <si>
    <t>8680734743057</t>
  </si>
  <si>
    <t>SM-13S</t>
  </si>
  <si>
    <t>13 mm MAKARON 2/1 - SARI</t>
  </si>
  <si>
    <t>13 mm Heat Shrink Tube 2/1 - Yellow</t>
  </si>
  <si>
    <t>8680734743279</t>
  </si>
  <si>
    <t>SM-16S</t>
  </si>
  <si>
    <t>16 mm MAKARON 2/1 - SARI</t>
  </si>
  <si>
    <t>16 mm Heat Shrink Tube 2/1 - Yellow</t>
  </si>
  <si>
    <t>8680734743590</t>
  </si>
  <si>
    <t>SM-20S</t>
  </si>
  <si>
    <t>20 mm MAKARON 2/1 - SARI</t>
  </si>
  <si>
    <t>20 mm Heat Shrink Tube 2/1 - Yellow</t>
  </si>
  <si>
    <t>8680734743767</t>
  </si>
  <si>
    <t>SM-25S</t>
  </si>
  <si>
    <t>25 mm MAKARON 2/1 - SARI</t>
  </si>
  <si>
    <t>25 mm Heat Shrink Tube 2/1 - Yellow</t>
  </si>
  <si>
    <t>8680734743965</t>
  </si>
  <si>
    <t>SM-30S</t>
  </si>
  <si>
    <t>30 mm MAKARON 2/1 - SARI</t>
  </si>
  <si>
    <t>30 mm Heat Shrink Tube 2/1 - Yellow</t>
  </si>
  <si>
    <t>8680734744078</t>
  </si>
  <si>
    <t>SM-35S</t>
  </si>
  <si>
    <t>35 mm MAKARON 2/1 - SARI</t>
  </si>
  <si>
    <t>35 mm Heat Shrink Tube 2/1 - Yellow</t>
  </si>
  <si>
    <t>8680734744405</t>
  </si>
  <si>
    <t>SM-40S</t>
  </si>
  <si>
    <t>40 mm MAKARON 2/1 - SARI</t>
  </si>
  <si>
    <t>40 mm Heat Shrink Tube 2/1 - Yellow</t>
  </si>
  <si>
    <t>8680734744580</t>
  </si>
  <si>
    <t>SM-50S</t>
  </si>
  <si>
    <t>50 mm MAKARON 2/1 - SARI</t>
  </si>
  <si>
    <t>50 mm Heat Shrink Tube 2/1 - Yellow</t>
  </si>
  <si>
    <t>8680734744825</t>
  </si>
  <si>
    <t>SM-60S</t>
  </si>
  <si>
    <t>60 mm MAKARON 2/1 - SARI</t>
  </si>
  <si>
    <t>60 mm Heat Shrink Tube 2/1 - Yellow</t>
  </si>
  <si>
    <t>8680734745037</t>
  </si>
  <si>
    <t>SM-70S</t>
  </si>
  <si>
    <t>70 mm MAKARON 2/1 - SARI</t>
  </si>
  <si>
    <t>70 mm Heat Shrink Tube 2/1 - Yellow</t>
  </si>
  <si>
    <t>8680734745273</t>
  </si>
  <si>
    <t>SM-80S</t>
  </si>
  <si>
    <t>80 mm MAKARON 2/1 - SARI</t>
  </si>
  <si>
    <t>80 mm Heat Shrink Tube 2/1 - Yellow</t>
  </si>
  <si>
    <t>8680734742708</t>
  </si>
  <si>
    <t>SM-100S</t>
  </si>
  <si>
    <t>100 mm MAKARON 2/1 - SARI</t>
  </si>
  <si>
    <t>100 mm Heat Shrink Tube 2/1 - Yellow</t>
  </si>
  <si>
    <t>8680734742869</t>
  </si>
  <si>
    <t>SM-120S</t>
  </si>
  <si>
    <t>120 mm MAKARON 2/1 - SARI</t>
  </si>
  <si>
    <t>120 mm Heat Shrink Tube 2/1 - Yellow</t>
  </si>
  <si>
    <t>8680734742524</t>
  </si>
  <si>
    <t>SM-1,5B</t>
  </si>
  <si>
    <t>1,5 mm MAKARON 2/1 - BEYAZ</t>
  </si>
  <si>
    <t>1,5 mm Heat Shrink Tube 2/1 - White</t>
  </si>
  <si>
    <t>8680734743415</t>
  </si>
  <si>
    <t>SM-2,5B</t>
  </si>
  <si>
    <t>2,5 mm MAKARON 2/1 - BEYAZ</t>
  </si>
  <si>
    <t>2,5 mm Heat Shrink Tube 2/1 - White</t>
  </si>
  <si>
    <t>8680734744122</t>
  </si>
  <si>
    <t>SM-3B</t>
  </si>
  <si>
    <t>3 mm MAKARON 2/1 - BEYAZ</t>
  </si>
  <si>
    <t>3 mm Heat Shrink Tube 2/1 - White</t>
  </si>
  <si>
    <t>8680734744238</t>
  </si>
  <si>
    <t>SM-4,5B</t>
  </si>
  <si>
    <t>4,5 mm MAKARON 2/1 - BEYAZ</t>
  </si>
  <si>
    <t>4,5 mm Heat Shrink Tube 2/1 - White</t>
  </si>
  <si>
    <t>8680734744634</t>
  </si>
  <si>
    <t>SM-5B</t>
  </si>
  <si>
    <t>5 mm MAKARON 2/1 - BEYAZ</t>
  </si>
  <si>
    <t>5 mm Heat Shrink Tube 2/1 - White</t>
  </si>
  <si>
    <t>8680734744870</t>
  </si>
  <si>
    <t>SM-6B</t>
  </si>
  <si>
    <t>6 mm MAKARON 2/1 - BEYAZ</t>
  </si>
  <si>
    <t>6 mm Heat Shrink Tube 2/1 - White</t>
  </si>
  <si>
    <t>8680734745105</t>
  </si>
  <si>
    <t>SM-7B</t>
  </si>
  <si>
    <t>7 mm MAKARON 2/1 - BEYAZ</t>
  </si>
  <si>
    <t>7 mm Heat Shrink Tube 2/1 - White</t>
  </si>
  <si>
    <t>8680734745402</t>
  </si>
  <si>
    <t>SM-9B</t>
  </si>
  <si>
    <t>9 mm MAKARON 2/1 - BEYAZ</t>
  </si>
  <si>
    <t>9 mm Heat Shrink Tube 2/1 - White</t>
  </si>
  <si>
    <t>8680734742890</t>
  </si>
  <si>
    <t>SM-12B</t>
  </si>
  <si>
    <t>12 mm MAKARON 2/1 - BEYAZ</t>
  </si>
  <si>
    <t>12 mm Heat Shrink Tube 2/1 - White</t>
  </si>
  <si>
    <t>8680734743002</t>
  </si>
  <si>
    <t>SM-13B</t>
  </si>
  <si>
    <t>13 mm MAKARON 2/1 - BEYAZ</t>
  </si>
  <si>
    <t>13 mm Heat Shrink Tube 2/1 - White</t>
  </si>
  <si>
    <t>8680734743224</t>
  </si>
  <si>
    <t>SM-16B</t>
  </si>
  <si>
    <t>16 mm MAKARON 2/1 - BEYAZ</t>
  </si>
  <si>
    <t>16 mm Heat Shrink Tube 2/1 - White</t>
  </si>
  <si>
    <t>8680734743545</t>
  </si>
  <si>
    <t>SM-20B</t>
  </si>
  <si>
    <t>20 mm MAKARON 2/1 - BEYAZ</t>
  </si>
  <si>
    <t>20 mm Heat Shrink Tube 2/1 - White</t>
  </si>
  <si>
    <t>8680734743712</t>
  </si>
  <si>
    <t>SM-25B</t>
  </si>
  <si>
    <t>25 mm MAKARON 2/1 - BEYAZ</t>
  </si>
  <si>
    <t>25 mm Heat Shrink Tube 2/1 - White</t>
  </si>
  <si>
    <t>8680734743910</t>
  </si>
  <si>
    <t>SM-30B</t>
  </si>
  <si>
    <t>30 mm MAKARON 2/1 - BEYAZ</t>
  </si>
  <si>
    <t>30 mm Heat Shrink Tube 2/1 - White</t>
  </si>
  <si>
    <t>8680734744023</t>
  </si>
  <si>
    <t>SM-35B</t>
  </si>
  <si>
    <t>35 mm MAKARON 2/1 - BEYAZ</t>
  </si>
  <si>
    <t>35 mm Heat Shrink Tube 2/1 - White</t>
  </si>
  <si>
    <t>8680734744351</t>
  </si>
  <si>
    <t>SM-40B</t>
  </si>
  <si>
    <t>40 mm MAKARON 2/1 - BEYAZ</t>
  </si>
  <si>
    <t>40 mm Heat Shrink Tube 2/1 - White</t>
  </si>
  <si>
    <t>8680734744535</t>
  </si>
  <si>
    <t>SM-50B</t>
  </si>
  <si>
    <t>50 mm MAKARON 2/1 - BEYAZ</t>
  </si>
  <si>
    <t>50 mm Heat Shrink Tube 2/1 - White</t>
  </si>
  <si>
    <t>8680734744771</t>
  </si>
  <si>
    <t>SM-60B</t>
  </si>
  <si>
    <t>60 mm MAKARON 2/1 - BEYAZ</t>
  </si>
  <si>
    <t>60 mm Heat Shrink Tube 2/1 - White</t>
  </si>
  <si>
    <t>8680734744986</t>
  </si>
  <si>
    <t>SM-70B</t>
  </si>
  <si>
    <t>70 mm MAKARON 2/1 - BEYAZ</t>
  </si>
  <si>
    <t>70 mm Heat Shrink Tube 2/1 - White</t>
  </si>
  <si>
    <t>8680734745228</t>
  </si>
  <si>
    <t>SM-80B</t>
  </si>
  <si>
    <t>80 mm MAKARON 2/1 - BEYAZ</t>
  </si>
  <si>
    <t>80 mm Heat Shrink Tube 2/1 - White</t>
  </si>
  <si>
    <t>8680734742654</t>
  </si>
  <si>
    <t>SM-100B</t>
  </si>
  <si>
    <t>100 mm MAKARON 2/1 - BEYAZ</t>
  </si>
  <si>
    <t>100 mm Heat Shrink Tube 2/1 - White</t>
  </si>
  <si>
    <t>8680734742814</t>
  </si>
  <si>
    <t>SM-120B</t>
  </si>
  <si>
    <t>120 mm MAKARON 2/1 - BEYAZ</t>
  </si>
  <si>
    <t>120 mm Heat Shrink Tube 2/1 - White</t>
  </si>
  <si>
    <t>8680734742593</t>
  </si>
  <si>
    <t>SM-1,5Y</t>
  </si>
  <si>
    <t>1,5 mm MAKARON 2/1 - YEŞİL</t>
  </si>
  <si>
    <t>1,5 mm Heat Shrink Tube 2/1 - Green</t>
  </si>
  <si>
    <t>8680734743491</t>
  </si>
  <si>
    <t>SM-2,5Y</t>
  </si>
  <si>
    <t>2,5 mm MAKARON 2/1 - YEŞİL</t>
  </si>
  <si>
    <t>2,5 mm Heat Shrink Tube 2/1 - Green</t>
  </si>
  <si>
    <t>8680734744207</t>
  </si>
  <si>
    <t>SM-3Y</t>
  </si>
  <si>
    <t>3 mm MAKARON 2/1 - YEŞİL</t>
  </si>
  <si>
    <t>3 mm Heat Shrink Tube 2/1 - Green</t>
  </si>
  <si>
    <t>8680734744313</t>
  </si>
  <si>
    <t>SM-4,5Y</t>
  </si>
  <si>
    <t>4,5 mm MAKARON 2/1 - YEŞİL</t>
  </si>
  <si>
    <t>4,5 mm Heat Shrink Tube 2/1 - Green</t>
  </si>
  <si>
    <t>8680734744719</t>
  </si>
  <si>
    <t>SM-5Y</t>
  </si>
  <si>
    <t>5 mm MAKARON 2/1 - YEŞİL</t>
  </si>
  <si>
    <t>5 mm Heat Shrink Tube 2/1 - Green</t>
  </si>
  <si>
    <t>8680734744955</t>
  </si>
  <si>
    <t>SM-6Y</t>
  </si>
  <si>
    <t>6 mm MAKARON 2/1 - YEŞİL</t>
  </si>
  <si>
    <t>6 mm Heat Shrink Tube 2/1 - Green</t>
  </si>
  <si>
    <t>8680734745174</t>
  </si>
  <si>
    <t>SM-7Y</t>
  </si>
  <si>
    <t>7 mm MAKARON 2/1 - YEŞİL</t>
  </si>
  <si>
    <t>7 mm Heat Shrink Tube 2/1 - Green</t>
  </si>
  <si>
    <t>8680734745488</t>
  </si>
  <si>
    <t>SM-9Y</t>
  </si>
  <si>
    <t>9 mm MAKARON 2/1 - YEŞİL</t>
  </si>
  <si>
    <t>9 mm Heat Shrink Tube 2/1 - Green</t>
  </si>
  <si>
    <t>8680734742982</t>
  </si>
  <si>
    <t>SM-12Y</t>
  </si>
  <si>
    <t>12 mm MAKARON 2/1 - YEŞİL</t>
  </si>
  <si>
    <t>12 mm Heat Shrink Tube 2/1 - Green</t>
  </si>
  <si>
    <t>8680734743088</t>
  </si>
  <si>
    <t>SM-13Y</t>
  </si>
  <si>
    <t>13 mm MAKARON 2/1 - YEŞİL</t>
  </si>
  <si>
    <t>13 mm Heat Shrink Tube 2/1 - Green</t>
  </si>
  <si>
    <t>8680734743309</t>
  </si>
  <si>
    <t>SM-16Y</t>
  </si>
  <si>
    <t>16 mm MAKARON 2/1 - YEŞİL</t>
  </si>
  <si>
    <t>16 mm Heat Shrink Tube 2/1 - Green</t>
  </si>
  <si>
    <t>8680734743620</t>
  </si>
  <si>
    <t>SM-20Y</t>
  </si>
  <si>
    <t>20 mm MAKARON 2/1 - YEŞİL</t>
  </si>
  <si>
    <t>20 mm Heat Shrink Tube 2/1 - Green</t>
  </si>
  <si>
    <t>8680734743798</t>
  </si>
  <si>
    <t>SM-25Y</t>
  </si>
  <si>
    <t>25 mm MAKARON 2/1 - YEŞİL</t>
  </si>
  <si>
    <t>25 mm Heat Shrink Tube 2/1 - Green</t>
  </si>
  <si>
    <t>8680734743996</t>
  </si>
  <si>
    <t>SM-30Y</t>
  </si>
  <si>
    <t>30 mm MAKARON 2/1 - YEŞİL</t>
  </si>
  <si>
    <t>30 mm Heat Shrink Tube 2/1 - Green</t>
  </si>
  <si>
    <t>8680734744108</t>
  </si>
  <si>
    <t>SM-35Y</t>
  </si>
  <si>
    <t>35 mm MAKARON 2/1 - YEŞİL</t>
  </si>
  <si>
    <t>35 mm Heat Shrink Tube 2/1 - Green</t>
  </si>
  <si>
    <t>8680734744436</t>
  </si>
  <si>
    <t>SM-40Y</t>
  </si>
  <si>
    <t>40 mm MAKARON 2/1 - YEŞİL</t>
  </si>
  <si>
    <t>40 mm Heat Shrink Tube 2/1 - Green</t>
  </si>
  <si>
    <t>8680734744610</t>
  </si>
  <si>
    <t>SM-50Y</t>
  </si>
  <si>
    <t>50 mm MAKARON 2/1 - YEŞİL</t>
  </si>
  <si>
    <t>50 mm Heat Shrink Tube 2/1 - Green</t>
  </si>
  <si>
    <t>8680734745334</t>
  </si>
  <si>
    <t>SM-60Y</t>
  </si>
  <si>
    <t>60 mm MAKARON 2/1 - YEŞİL</t>
  </si>
  <si>
    <t>60 mm Heat Shrink Tube 2/1 - Green</t>
  </si>
  <si>
    <t>8680734745068</t>
  </si>
  <si>
    <t>SM-70Y</t>
  </si>
  <si>
    <t>70 mm MAKARON 2/1 - YEŞİL</t>
  </si>
  <si>
    <t>70 mm Heat Shrink Tube 2/1 - Green</t>
  </si>
  <si>
    <t>8680734745303</t>
  </si>
  <si>
    <t>SM-80Y</t>
  </si>
  <si>
    <t>80 mm MAKARON 2/1 - YEŞİL</t>
  </si>
  <si>
    <t>80 mm Heat Shrink Tube 2/1 - Green</t>
  </si>
  <si>
    <t>8680734742722</t>
  </si>
  <si>
    <t>SM-100Y</t>
  </si>
  <si>
    <t>100 mm MAKARON 2/1 - YEŞİL</t>
  </si>
  <si>
    <t>100 mm Heat Shrink Tube 2/1 - Green</t>
  </si>
  <si>
    <t>8680734742883</t>
  </si>
  <si>
    <t>SM-120Y</t>
  </si>
  <si>
    <t>120 mm MAKARON 2/1 - YEŞİL</t>
  </si>
  <si>
    <t>120 mm Heat Shrink Tube 2/1 - Green</t>
  </si>
  <si>
    <t>8680734742531</t>
  </si>
  <si>
    <t>SM-1,5G</t>
  </si>
  <si>
    <t>1,5 mm MAKARON 2/1 - GRI</t>
  </si>
  <si>
    <t>1,5 mm Heat Shrink Tube 2/1 - Grey</t>
  </si>
  <si>
    <t>8680734743422</t>
  </si>
  <si>
    <t>SM-2,5G</t>
  </si>
  <si>
    <t>2,5 mm MAKARON 2/1 - GRI</t>
  </si>
  <si>
    <t>2,5 mm Heat Shrink Tube 2/1 - Grey</t>
  </si>
  <si>
    <t>8680734744139</t>
  </si>
  <si>
    <t>SM-3G</t>
  </si>
  <si>
    <t>3 mm MAKARON 2/1 - GRI</t>
  </si>
  <si>
    <t>3 mm Heat Shrink Tube 2/1 - Grey</t>
  </si>
  <si>
    <t>8680734744245</t>
  </si>
  <si>
    <t>SM-4,5G</t>
  </si>
  <si>
    <t>4,5 mm MAKARON 2/1 - GRI</t>
  </si>
  <si>
    <t>4,5 mm Heat Shrink Tube 2/1 - Grey</t>
  </si>
  <si>
    <t>8680734744641</t>
  </si>
  <si>
    <t>SM-5G</t>
  </si>
  <si>
    <t>5 mm MAKARON 2/1 - GRI</t>
  </si>
  <si>
    <t>5 mm Heat Shrink Tube 2/1 - Grey</t>
  </si>
  <si>
    <t>8680734744887</t>
  </si>
  <si>
    <t>SM-6G</t>
  </si>
  <si>
    <t>6 mm MAKARON 2/1 - GRI</t>
  </si>
  <si>
    <t>6 mm Heat Shrink Tube 2/1 - Grey</t>
  </si>
  <si>
    <t>8680734745112</t>
  </si>
  <si>
    <t>SM-7G</t>
  </si>
  <si>
    <t>7 mm MAKARON 2/1 - GRI</t>
  </si>
  <si>
    <t>7 mm Heat Shrink Tube 2/1 - Grey</t>
  </si>
  <si>
    <t>8680734745419</t>
  </si>
  <si>
    <t>SM-9G</t>
  </si>
  <si>
    <t>9 mm MAKARON 2/1 - GRI</t>
  </si>
  <si>
    <t>9 mm Heat Shrink Tube 2/1 - Grey</t>
  </si>
  <si>
    <t>8680734742906</t>
  </si>
  <si>
    <t>SM-12G</t>
  </si>
  <si>
    <t>12 mm MAKARON 2/1 - GRI</t>
  </si>
  <si>
    <t>12 mm Heat Shrink Tube 2/1 - Grey</t>
  </si>
  <si>
    <t>8680734743019</t>
  </si>
  <si>
    <t>SM-13G</t>
  </si>
  <si>
    <t>13 mm MAKARON 2/1 - GRI</t>
  </si>
  <si>
    <t>13 mm Heat Shrink Tube 2/1 - Grey</t>
  </si>
  <si>
    <t>8680734743231</t>
  </si>
  <si>
    <t>SM-16G</t>
  </si>
  <si>
    <t>16 mm MAKARON 2/1 - GRI</t>
  </si>
  <si>
    <t>16 mm Heat Shrink Tube 2/1 - Grey</t>
  </si>
  <si>
    <t>8680734743552</t>
  </si>
  <si>
    <t>SM-20G</t>
  </si>
  <si>
    <t>20 mm MAKARON 2/1 - GRI</t>
  </si>
  <si>
    <t>20 mm Heat Shrink Tube 2/1 - Grey</t>
  </si>
  <si>
    <t>8680734743729</t>
  </si>
  <si>
    <t>SM-25G</t>
  </si>
  <si>
    <t>25 mm MAKARON 2/1 - GRI</t>
  </si>
  <si>
    <t>25 mm Heat Shrink Tube 2/1 - Grey</t>
  </si>
  <si>
    <t>8680734743927</t>
  </si>
  <si>
    <t>SM-30G</t>
  </si>
  <si>
    <t>30 mm MAKARON 2/1 - GRI</t>
  </si>
  <si>
    <t>30 mm Heat Shrink Tube 2/1 - Grey</t>
  </si>
  <si>
    <t>8680734744030</t>
  </si>
  <si>
    <t>SM-35G</t>
  </si>
  <si>
    <t>35 mm MAKARON 2/1 - GRI</t>
  </si>
  <si>
    <t>35 mm Heat Shrink Tube 2/1 - Grey</t>
  </si>
  <si>
    <t>8680734744368</t>
  </si>
  <si>
    <t>SM-40G</t>
  </si>
  <si>
    <t>40 mm MAKARON 2/1 - GRI</t>
  </si>
  <si>
    <t>40 mm Heat Shrink Tube 2/1 - Grey</t>
  </si>
  <si>
    <t>8680734744542</t>
  </si>
  <si>
    <t>SM-50G</t>
  </si>
  <si>
    <t>50 mm MAKARON 2/1 - GRI</t>
  </si>
  <si>
    <t>50 mm Heat Shrink Tube 2/1 - Grey</t>
  </si>
  <si>
    <t>8680734744788</t>
  </si>
  <si>
    <t>SM-60G</t>
  </si>
  <si>
    <t>60 mm MAKARON 2/1 - GRI</t>
  </si>
  <si>
    <t>60 mm Heat Shrink Tube 2/1 - Grey</t>
  </si>
  <si>
    <t>8680734744993</t>
  </si>
  <si>
    <t>SM-70G</t>
  </si>
  <si>
    <t>70 mm MAKARON 2/1 - GRI</t>
  </si>
  <si>
    <t>70 mm Heat Shrink Tube 2/1 - Grey</t>
  </si>
  <si>
    <t>8680734745235</t>
  </si>
  <si>
    <t>SM-80G</t>
  </si>
  <si>
    <t>80 mm MAKARON 2/1 - GRI</t>
  </si>
  <si>
    <t>80 mm Heat Shrink Tube 2/1 - Grey</t>
  </si>
  <si>
    <t>8680734742661</t>
  </si>
  <si>
    <t>SM-100G</t>
  </si>
  <si>
    <t>100 mm MAKARON 2/1 - GRI</t>
  </si>
  <si>
    <t>100 mm Heat Shrink Tube 2/1 - Grey</t>
  </si>
  <si>
    <t>8680734742821</t>
  </si>
  <si>
    <t>SM-120G</t>
  </si>
  <si>
    <t>120 mm MAKARON 2/1 - GRI</t>
  </si>
  <si>
    <t>120 mm Heat Shrink Tube 2/1 - Grey</t>
  </si>
  <si>
    <t>8680734742555</t>
  </si>
  <si>
    <t>SM-1,5KH</t>
  </si>
  <si>
    <t>1,5 mm MAKARON 2/1 - KAHVERENGİ</t>
  </si>
  <si>
    <t>1,5 mm Heat Shrink Tube 2/1 - Brown</t>
  </si>
  <si>
    <t>8680734743446</t>
  </si>
  <si>
    <t>SM-2,5KH</t>
  </si>
  <si>
    <t>2,5 mm MAKARON 2/1 - KAHVERENGİ</t>
  </si>
  <si>
    <t>2,5 mm Heat Shrink Tube 2/1 - Brown</t>
  </si>
  <si>
    <t>8680734744153</t>
  </si>
  <si>
    <t>SM-3KH</t>
  </si>
  <si>
    <t>3 mm MAKARON 2/1 - KAHVERENGİ</t>
  </si>
  <si>
    <t>3 mm Heat Shrink Tube 2/1 - Brown</t>
  </si>
  <si>
    <t>8680734744269</t>
  </si>
  <si>
    <t>SM-4,5KH</t>
  </si>
  <si>
    <t>4,5 mm MAKARON 2/1 - KAHVERENGİ</t>
  </si>
  <si>
    <t>4,5 mm Heat Shrink Tube 2/1 - Brown</t>
  </si>
  <si>
    <t>8680734744665</t>
  </si>
  <si>
    <t>SM-5KH</t>
  </si>
  <si>
    <t>5 mm MAKARON 2/1 - KAHVERENGİ</t>
  </si>
  <si>
    <t>5 mm Heat Shrink Tube 2/1 - Brown</t>
  </si>
  <si>
    <t>8680734744900</t>
  </si>
  <si>
    <t>SM-6KH</t>
  </si>
  <si>
    <t>6 mm MAKARON 2/1 - KAHVERENGİ</t>
  </si>
  <si>
    <t>6 mm Heat Shrink Tube 2/1 - Brown</t>
  </si>
  <si>
    <t>8680734745136</t>
  </si>
  <si>
    <t>SM-7KH</t>
  </si>
  <si>
    <t>7 mm MAKARON 2/1 - KAHVERENGİ</t>
  </si>
  <si>
    <t>7 mm Heat Shrink Tube 2/1 - Brown</t>
  </si>
  <si>
    <t>8680734745433</t>
  </si>
  <si>
    <t>SM-9KH</t>
  </si>
  <si>
    <t>9 mm MAKARON 2/1 - KAHVERENGİ</t>
  </si>
  <si>
    <t>9 mm Heat Shrink Tube 2/1 - Brown</t>
  </si>
  <si>
    <t>8680734742920</t>
  </si>
  <si>
    <t>SM-12KH</t>
  </si>
  <si>
    <t>12 mm MAKARON 2/1 - KAHVERENGİ</t>
  </si>
  <si>
    <t>12 mm Heat Shrink Tube 2/1 - Brown</t>
  </si>
  <si>
    <t>8680734743033</t>
  </si>
  <si>
    <t>SM-13KH</t>
  </si>
  <si>
    <t>13 mm MAKARON 2/1 - KAHVERENGİ</t>
  </si>
  <si>
    <t>13 mm Heat Shrink Tube 2/1 - Brown</t>
  </si>
  <si>
    <t>8680734743255</t>
  </si>
  <si>
    <t>SM-16KH</t>
  </si>
  <si>
    <t>16 mm MAKARON 2/1 - KAHVERENGİ</t>
  </si>
  <si>
    <t>16 mm Heat Shrink Tube 2/1 - Brown</t>
  </si>
  <si>
    <t>8680734743576</t>
  </si>
  <si>
    <t>SM-20KH</t>
  </si>
  <si>
    <t>20 mm MAKARON 2/1 - KAHVERENGİ</t>
  </si>
  <si>
    <t>20 mm Heat Shrink Tube 2/1 - Brown</t>
  </si>
  <si>
    <t>8680734743743</t>
  </si>
  <si>
    <t>SM-25KH</t>
  </si>
  <si>
    <t>25 mm MAKARON 2/1 - KAHVERENGİ</t>
  </si>
  <si>
    <t>25 mm Heat Shrink Tube 2/1 - Brown</t>
  </si>
  <si>
    <t>8680734743941</t>
  </si>
  <si>
    <t>SM-30KH</t>
  </si>
  <si>
    <t>30 mm MAKARON 2/1 - KAHVERENGİ</t>
  </si>
  <si>
    <t>30 mm Heat Shrink Tube 2/1 - Brown</t>
  </si>
  <si>
    <t>8680734744054</t>
  </si>
  <si>
    <t>SM-35KH</t>
  </si>
  <si>
    <t>35 mm MAKARON 2/1 - KAHVERENGİ</t>
  </si>
  <si>
    <t>35 mm Heat Shrink Tube 2/1 - Brown</t>
  </si>
  <si>
    <t>8680734744382</t>
  </si>
  <si>
    <t>SM-40KH</t>
  </si>
  <si>
    <t>40 mm MAKARON 2/1 - KAHVERENGİ</t>
  </si>
  <si>
    <t>40 mm Heat Shrink Tube 2/1 - Brown</t>
  </si>
  <si>
    <t>8680734744566</t>
  </si>
  <si>
    <t>SM-50KH</t>
  </si>
  <si>
    <t>50 mm MAKARON 2/1 - KAHVERENGİ</t>
  </si>
  <si>
    <t>50 mm Heat Shrink Tube 2/1 - Brown</t>
  </si>
  <si>
    <t>8680734744801</t>
  </si>
  <si>
    <t>SM-60KH</t>
  </si>
  <si>
    <t>60 mm MAKARON 2/1 - KAHVERENGİ</t>
  </si>
  <si>
    <t>60 mm Heat Shrink Tube 2/1 - Brown</t>
  </si>
  <si>
    <t>8680734745013</t>
  </si>
  <si>
    <t>SM-70KH</t>
  </si>
  <si>
    <t>70 mm MAKARON 2/1 - KAHVERENGİ</t>
  </si>
  <si>
    <t>70 mm Heat Shrink Tube 2/1 - Brown</t>
  </si>
  <si>
    <t>8680734745259</t>
  </si>
  <si>
    <t>SM-80KH</t>
  </si>
  <si>
    <t>80 mm MAKARON 2/1 - KAHVERENGİ</t>
  </si>
  <si>
    <t>80 mm Heat Shrink Tube 2/1 - Brown</t>
  </si>
  <si>
    <t>8680734742685</t>
  </si>
  <si>
    <t>SM-100KH</t>
  </si>
  <si>
    <t>100 mm MAKARON 2/1 - KAHVERENGİ</t>
  </si>
  <si>
    <t>100 mm Heat Shrink Tube 2/1 - Brown</t>
  </si>
  <si>
    <t>8680734742845</t>
  </si>
  <si>
    <t>SM-120KH</t>
  </si>
  <si>
    <t>120 mm MAKARON 2/1 - KAHVERENGİ</t>
  </si>
  <si>
    <t>120 mm Heat Shrink Tube 2/1 - Brown</t>
  </si>
  <si>
    <t>8680734743477</t>
  </si>
  <si>
    <t>SM-2,5SY</t>
  </si>
  <si>
    <t>2,5 mm MAKARON 2/1 - SARI/YEŞİL</t>
  </si>
  <si>
    <t>2,5 mm Heat Shrink Tube 2/1 - Yellow/Green</t>
  </si>
  <si>
    <t>8680734744184</t>
  </si>
  <si>
    <t>SM-3SY</t>
  </si>
  <si>
    <t>3 mm MAKARON 2/1 - SARI/YEŞİL</t>
  </si>
  <si>
    <t>3 mm Heat Shrink Tube 2/1 - Yellow/Green</t>
  </si>
  <si>
    <t>8680734743866</t>
  </si>
  <si>
    <t>SM-3,5SY</t>
  </si>
  <si>
    <t>3,5 mm MAKARON 2/1 - SARI/YEŞİL</t>
  </si>
  <si>
    <t>3,5 mm Heat Shrink Tube 2/1 - Yellow/Green</t>
  </si>
  <si>
    <t>8680734744290</t>
  </si>
  <si>
    <t>SM-4,5SY</t>
  </si>
  <si>
    <t>4,5 mm MAKARON 2/1 - SARI/YEŞİL</t>
  </si>
  <si>
    <t>4,5mm Heat Shrink Tube 2/1 - Yellow/Green</t>
  </si>
  <si>
    <t>8680734744696</t>
  </si>
  <si>
    <t>SM-5SY</t>
  </si>
  <si>
    <t>5 mm MAKARON 2/1 - SARI/YEŞİL</t>
  </si>
  <si>
    <t>5 mm Heat Shrink Tube 2/1 - Yellow/Green</t>
  </si>
  <si>
    <t>8680734744931</t>
  </si>
  <si>
    <t>SM-6SY</t>
  </si>
  <si>
    <t>6 mm MAKARON 2/1 - SARI/YEŞİL</t>
  </si>
  <si>
    <t>6 mm Heat Shrink Tube 2/1 - Yellow/Green</t>
  </si>
  <si>
    <t>8680734745464</t>
  </si>
  <si>
    <t>SM-9SY</t>
  </si>
  <si>
    <t>9 mm MAKARON 2/1 - SARI/YEŞİL</t>
  </si>
  <si>
    <t>9 mm Heat Shrink Tube 2/1 - Yellow/Green</t>
  </si>
  <si>
    <t>8680734742739</t>
  </si>
  <si>
    <t>SM-10SY</t>
  </si>
  <si>
    <t>10 mm MAKARON 2/1 - SARI/YEŞİL</t>
  </si>
  <si>
    <t>10 mm Heat Shrink Tube 2/1 - Yellow/Green</t>
  </si>
  <si>
    <t>8680734742968</t>
  </si>
  <si>
    <t>SM-12SY</t>
  </si>
  <si>
    <t>12 mm MAKARON 2/1 - SARI/YEŞİL</t>
  </si>
  <si>
    <t>12 mm Heat Shrink Tube 2/1 - Yellow/Green</t>
  </si>
  <si>
    <t>8680734743064</t>
  </si>
  <si>
    <t>SM-13SY</t>
  </si>
  <si>
    <t>13 mm MAKARON 2/1 - SARI/YEŞİL</t>
  </si>
  <si>
    <t>13 mm Heat Shrink Tube 2/1 - Yellow/Green</t>
  </si>
  <si>
    <t>8680734743286</t>
  </si>
  <si>
    <t>SM-16SY</t>
  </si>
  <si>
    <t>16 mm MAKARON 2/1 - SARI/YEŞİL</t>
  </si>
  <si>
    <t>16 mm Heat Shrink Tube 2/1 - Yellow/Green</t>
  </si>
  <si>
    <t>8680734743606</t>
  </si>
  <si>
    <t>SM-20SY</t>
  </si>
  <si>
    <t>20 mm MAKARON 2/1 - SARI/YEŞİL</t>
  </si>
  <si>
    <t>20 mm Heat Shrink Tube 2/1 - Yellow/Green</t>
  </si>
  <si>
    <t>8680734743774</t>
  </si>
  <si>
    <t>SM-25SY</t>
  </si>
  <si>
    <t>25 mm MAKARON 2/1 - SARI/YEŞİL</t>
  </si>
  <si>
    <t>25 mm Heat Shrink Tube 2/1 - Yellow/Green</t>
  </si>
  <si>
    <t>8680734743972</t>
  </si>
  <si>
    <t>SM-30SY</t>
  </si>
  <si>
    <t>30 mm MAKARON 2/1 - SARI/YEŞİL</t>
  </si>
  <si>
    <t>30 mm Heat Shrink Tube 2/1 - Yellow/Green</t>
  </si>
  <si>
    <t>8680734744085</t>
  </si>
  <si>
    <t>SM-35SY</t>
  </si>
  <si>
    <t>35 mm MAKARON 2/1 - SARI/YEŞİL</t>
  </si>
  <si>
    <t>35 mm Heat Shrink Tube 2/1 - Yellow/Green</t>
  </si>
  <si>
    <t>8680734744412</t>
  </si>
  <si>
    <t>SM-40SY</t>
  </si>
  <si>
    <t>40 mm MAKARON 2/1 - SARI/YEŞİL</t>
  </si>
  <si>
    <t>40 mm Heat Shrink Tube 2/1 - Yellow/Green</t>
  </si>
  <si>
    <t>8680734744597</t>
  </si>
  <si>
    <t>SM-50SY</t>
  </si>
  <si>
    <t>50 mm MAKARON 2/1 - SARI/YEŞİL</t>
  </si>
  <si>
    <t>50 mm Heat Shrink Tube 2/1 - Yellow/Green</t>
  </si>
  <si>
    <t>8680734744832</t>
  </si>
  <si>
    <t>SM-60SY</t>
  </si>
  <si>
    <t>60 mm MAKARON 2/1 - SARI/YEŞİL</t>
  </si>
  <si>
    <t>60 mm Heat Shrink Tube 2/1 - Yellow/Green</t>
  </si>
  <si>
    <t>8680734745044</t>
  </si>
  <si>
    <t>SM-70SY</t>
  </si>
  <si>
    <t>70 mm MAKARON 2/1 - SARI/YEŞİL</t>
  </si>
  <si>
    <t>70 mm Heat Shrink Tube 2/1 - Yellow/Green</t>
  </si>
  <si>
    <t>8680734745280</t>
  </si>
  <si>
    <t>SM-80SY</t>
  </si>
  <si>
    <t>80 mm MAKARON 2/1 - SARI/YEŞİL</t>
  </si>
  <si>
    <t>80 mm Heat Shrink Tube 2/1 - Yellow/Green</t>
  </si>
  <si>
    <t>8680734745198</t>
  </si>
  <si>
    <t>SM-8/2IYM</t>
  </si>
  <si>
    <t>8/2 mm İÇİ YAPIŞKANLI MAKARON 3/1 - SİYAH</t>
  </si>
  <si>
    <t>8/2 mm  Heat Shrink Tube 3/1 - Black</t>
  </si>
  <si>
    <t>8680734742616</t>
  </si>
  <si>
    <t>SM-10/3IYM</t>
  </si>
  <si>
    <t>10,2/3 mm İÇİ YAPIŞKANLI MAKARON 3/1 - SİYAH</t>
  </si>
  <si>
    <t>10,2/3 mm  Heat Shrink Tube 3/1 - Black</t>
  </si>
  <si>
    <t>8680734742777</t>
  </si>
  <si>
    <t>SM-12/3IYM</t>
  </si>
  <si>
    <t>12/3 mm İÇİ YAPIŞKANLI MAKARON 3/1 - SİYAH</t>
  </si>
  <si>
    <t>12/3 mm  Heat Shrink Tube 3/1 - Black</t>
  </si>
  <si>
    <t>8680734743194</t>
  </si>
  <si>
    <t>SM-16/5IYM</t>
  </si>
  <si>
    <t>16/5 mm İÇİ YAPIŞKANLI MAKARON 3/1 - SİYAH</t>
  </si>
  <si>
    <t>16/5 mm  Heat Shrink Tube 3/1 - Black</t>
  </si>
  <si>
    <t>8680734743378</t>
  </si>
  <si>
    <t>SM-19/5IYM</t>
  </si>
  <si>
    <t>19,1/5,6 mm İÇİ YAPIŞKANLI MAKARON 3/1 - SİYAH</t>
  </si>
  <si>
    <t>19,1/5,6 mm  Heat Shrink Tube 3/1 - Black</t>
  </si>
  <si>
    <t>8680734743644</t>
  </si>
  <si>
    <t>SM-22/6IYM</t>
  </si>
  <si>
    <t>22/6 mm İÇİ YAPIŞKANLI MAKARON 3/1 - SİYAH</t>
  </si>
  <si>
    <t>22/6 mm Heat Shrink Tube 3/1 - Black</t>
  </si>
  <si>
    <t>8680734743705</t>
  </si>
  <si>
    <t>SM-25/8IYM</t>
  </si>
  <si>
    <t>25/8 mm İÇİ YAPIŞKANLI MAKARON 3/1 - SİYAH</t>
  </si>
  <si>
    <t>25/8 mmHeat Shrink Tube 3/1 - Black</t>
  </si>
  <si>
    <t>8680734743811</t>
  </si>
  <si>
    <t>SM-28/6IYM</t>
  </si>
  <si>
    <t>28/6 mm İÇİ YAPIŞKANLI MAKARON 3/1 - SİYAH</t>
  </si>
  <si>
    <t>28/6 mm Heat Shrink Tube 3/1 - Black</t>
  </si>
  <si>
    <t>8680734744009</t>
  </si>
  <si>
    <t>SM-33/8IYM</t>
  </si>
  <si>
    <t>33/8 mm İÇİ YAPIŞKANLI MAKARON 3/1 - SİYAH</t>
  </si>
  <si>
    <t>33/8 mm Heat Shrink Tube 3/1 - Black</t>
  </si>
  <si>
    <t>8680734744115</t>
  </si>
  <si>
    <t>SM-38/12IYM</t>
  </si>
  <si>
    <t>38/12 mm İÇİ YAPIŞKANLI MAKARON 3/1 - SİYAH</t>
  </si>
  <si>
    <t>38/12 mm Heat Shrink Tube 3/1 - Black</t>
  </si>
  <si>
    <t>8680734744443</t>
  </si>
  <si>
    <t>SM-43/12IYM</t>
  </si>
  <si>
    <t>43,2/12,7 mm İÇİ YAPIŞKANLI MAKARON 3/1 - SİYAH</t>
  </si>
  <si>
    <t>43,2/12,7 mm Heat Shrink Tube 3/1 - Black</t>
  </si>
  <si>
    <t>8680734744627</t>
  </si>
  <si>
    <t>SM-55/16IYM</t>
  </si>
  <si>
    <t>55/16 mm İÇİ YAPIŞKANLI MAKARON 3/1 - SİYAH</t>
  </si>
  <si>
    <t>55/16 mm Heat Shrink Tube 3/1 - Black</t>
  </si>
  <si>
    <t>8680734744856</t>
  </si>
  <si>
    <t>SM-65/19IYM</t>
  </si>
  <si>
    <t>65/19 mm İÇİ YAPIŞKANLI MAKARON 3/1 - SİYAH</t>
  </si>
  <si>
    <t>65/19 mm Heat Shrink Tube 3/1 - Black</t>
  </si>
  <si>
    <t>8680734745075</t>
  </si>
  <si>
    <t>SM-75/22IYM</t>
  </si>
  <si>
    <t>75/22 mm İÇİ YAPIŞKANLI MAKARON 3/1 - SİYAH</t>
  </si>
  <si>
    <t>75/22 mm Heat Shrink Tube 3/1 - Black</t>
  </si>
  <si>
    <t>8680734745310</t>
  </si>
  <si>
    <t>SM-85/25IYM</t>
  </si>
  <si>
    <t>85/25 mm İÇİ YAPIŞKANLI MAKARON 3/1 - SİYAH</t>
  </si>
  <si>
    <t>85/25 mm Heat Shrink Tube 3/1 - Black</t>
  </si>
  <si>
    <t>8680734745396</t>
  </si>
  <si>
    <t>SM-95/30IYM</t>
  </si>
  <si>
    <t>95/30 mm İÇİ YAPIŞKANLI MAKARON 3/1 - SİYAH</t>
  </si>
  <si>
    <t>95/30 mm Heat Shrink Tube 3/1 - Black</t>
  </si>
  <si>
    <t>8680734742753</t>
  </si>
  <si>
    <t>SM-115/34IYM</t>
  </si>
  <si>
    <t>115/34 mm İÇİ YAPIŞKANLI MAKARON 3/1 - SİYAH</t>
  </si>
  <si>
    <t>115/34 mm Heat Shrink Tube 3/1 - Black</t>
  </si>
  <si>
    <t>8680734743101</t>
  </si>
  <si>
    <t>SM-140/42IYM</t>
  </si>
  <si>
    <t>140/42 mm İÇİ YAPIŞKANLI MAKARON 3/1 - SİYAH</t>
  </si>
  <si>
    <t>140/42 mm Heat Shrink Tube 3/1 - Black</t>
  </si>
  <si>
    <t>8680734743217</t>
  </si>
  <si>
    <t>SM-160/50IYM</t>
  </si>
  <si>
    <t>160/50 mm İÇİ YAPIŞKANLI MAKARON 3/1 - SİYAH</t>
  </si>
  <si>
    <t>160/50 mm Heat Shrink Tube 3/1 - Black</t>
  </si>
  <si>
    <t>8680734743347</t>
  </si>
  <si>
    <t>SM-180/58IYM</t>
  </si>
  <si>
    <t>180/58 mm İÇİ YAPIŞKANLI MAKARON 3/1 - SİYAH</t>
  </si>
  <si>
    <t>180/58 mm Heat Shrink Tube 3/1 - Black</t>
  </si>
  <si>
    <t>8680734743521</t>
  </si>
  <si>
    <t>SM-200/60IYM</t>
  </si>
  <si>
    <t>200/60 mm İÇİ YAPIŞKANLI MAKARON 3/1 - SİYAH</t>
  </si>
  <si>
    <t>200/60 mm Heat Shrink Tube 3/1 - Black</t>
  </si>
  <si>
    <t>8680734743675</t>
  </si>
  <si>
    <t>SM-230/69IYM</t>
  </si>
  <si>
    <t>230/69 mm İÇİ YAPIŞKANLI MAKARON 3/1 - SİYAH</t>
  </si>
  <si>
    <t>230/69 mm Heat Shrink Tube 3/1 - Black</t>
  </si>
  <si>
    <t>8680734743897</t>
  </si>
  <si>
    <t>SM-30/12FM</t>
  </si>
  <si>
    <t>30/12 mm FERMUARLI MAKARON 3/1 - SİYAH</t>
  </si>
  <si>
    <t>30/12 mm  Heat Shrinkable Repair Sleeve 3/1 - Black</t>
  </si>
  <si>
    <t>8680734744344</t>
  </si>
  <si>
    <t>SM-40/18FM</t>
  </si>
  <si>
    <t>40/18 mm FERMUARLI MAKARON 3/1 - SİYAH</t>
  </si>
  <si>
    <t>40/18 mm Heat Shrinkable Repair Sleeve 3/1 - Black</t>
  </si>
  <si>
    <t>8680734744511</t>
  </si>
  <si>
    <t>SM-50/18FM</t>
  </si>
  <si>
    <t>50/18 mm FERMUARLI MAKARON 3/1 - SİYAH</t>
  </si>
  <si>
    <t>50/18 mm Heat Shrinkable Repair Sleeve 3/1 - Black</t>
  </si>
  <si>
    <t>8680734745709</t>
  </si>
  <si>
    <t>SM-65/22FM</t>
  </si>
  <si>
    <t>65/22 mm FERMUARLI MAKARON 3/1 - SİYAH</t>
  </si>
  <si>
    <t>65/22 mm Heat Shrinkable Repair Sleeve 3/1 - Black</t>
  </si>
  <si>
    <t>8680734745716</t>
  </si>
  <si>
    <t>SM-85/30FM</t>
  </si>
  <si>
    <t>85/22 mm FERMUARLI MAKARON 3/1 - SİYAH</t>
  </si>
  <si>
    <t>85/22 mm Heat Shrinkable Repair Sleeve 3/1 - Black</t>
  </si>
  <si>
    <t>8680734742630</t>
  </si>
  <si>
    <t>SM-100/35FM</t>
  </si>
  <si>
    <t>100/35 mm FERMUARLI MAKARON 3/1 - SİYAH</t>
  </si>
  <si>
    <t>100/35 mm Heat Shrinkable Repair Sleeve 3/1 - Black</t>
  </si>
  <si>
    <t>8680734742791</t>
  </si>
  <si>
    <t>SM-120/40FM</t>
  </si>
  <si>
    <t>120/40 mm FERMUARLI MAKARON 3/1 - SİYAH</t>
  </si>
  <si>
    <t>120/40 mm Heat Shrinkable Repair Sleeve 3/1 - Black</t>
  </si>
  <si>
    <t>8680734743149</t>
  </si>
  <si>
    <t>SM-150/50FM</t>
  </si>
  <si>
    <t>150/50 mm FERMUARLI MAKARON 3/1 - SİYAH</t>
  </si>
  <si>
    <t>150/50 mm Heat Shrinkable Repair Sleeve 3/1 - Black</t>
  </si>
  <si>
    <t>8680734743200</t>
  </si>
  <si>
    <t>SM-160/50FM</t>
  </si>
  <si>
    <t>160/50 mm FERMUARLI MAKARON 3/1 - SİYAH</t>
  </si>
  <si>
    <t>160/50 mm Heat Shrinkable Repair Sleeve 3/1 - Black</t>
  </si>
  <si>
    <t>8680734743699</t>
  </si>
  <si>
    <t>SM-25/10PBC</t>
  </si>
  <si>
    <t>25/10 mm ÇAPRAZ BAĞLANTILI POLIOLEFIN MAKARON (OG Baralar  İçin)</t>
  </si>
  <si>
    <t>25/10 mm Polyolefin BusBar Tubing Heat Shrink Tube</t>
  </si>
  <si>
    <t>8680734743903</t>
  </si>
  <si>
    <t>SM-30/12PBC</t>
  </si>
  <si>
    <t>30/12 mm ÇAPRAZ BAĞLANTILI POLIOLEFIN MAKARON (OG Baralar  İçin)</t>
  </si>
  <si>
    <t>30/12 mm Polyolefin BusBar Tubing Heat Shrink Tube</t>
  </si>
  <si>
    <t>8680734744337</t>
  </si>
  <si>
    <t>SM-40/16PBC</t>
  </si>
  <si>
    <t>40/16 mm ÇAPRAZ BAĞLANTILI POLIOLEFIN MAKARON (OG Baralar  İçin)</t>
  </si>
  <si>
    <t>40/16 mm Polyolefin BusBar Tubing Heat Shrink Tube</t>
  </si>
  <si>
    <t>8680734744528</t>
  </si>
  <si>
    <t>SM-50/20PBC</t>
  </si>
  <si>
    <t>50/20 mm ÇAPRAZ BAĞLANTILI POLIOLEFIN MAKARON (OG Baralar  İçin)</t>
  </si>
  <si>
    <t>50/20 mm Polyolefin BusBar Tubing Heat Shrink Tube</t>
  </si>
  <si>
    <t>8680734744863</t>
  </si>
  <si>
    <t>SM-65/26PBC</t>
  </si>
  <si>
    <t>65/26 mm ÇAPRAZ BAĞLANTILI POLIOLEFIN MAKARON (OG Baralar  İçin)</t>
  </si>
  <si>
    <t>65/26 mm Polyolefin BusBar Tubing Heat Shrink Tube</t>
  </si>
  <si>
    <t>8680734745099</t>
  </si>
  <si>
    <t>SM-75/30PBC</t>
  </si>
  <si>
    <t>75/30 mm ÇAPRAZ BAĞLANTILI POLIOLEFIN MAKARON (OG Baralar  İçin)</t>
  </si>
  <si>
    <t>75/30 mm Polyolefin BusBar Tubing Heat Shrink Tube</t>
  </si>
  <si>
    <t>8680734745341</t>
  </si>
  <si>
    <t>SM-85/34PBC</t>
  </si>
  <si>
    <t>85/34 mm ÇAPRAZ BAĞLANTILI POLIOLEFIN MAKARON (OG Baralar  İçin)</t>
  </si>
  <si>
    <t>85/34 mm Polyolefin BusBar Tubing Heat Shrink Tube</t>
  </si>
  <si>
    <t>8680734742647</t>
  </si>
  <si>
    <t>SM-100/40PBC</t>
  </si>
  <si>
    <t>100/40 mm ÇAPRAZ BAĞLANTILI POLIOLEFIN MAKARON (OG Baralar  İçin)</t>
  </si>
  <si>
    <t>100/40 mm Polyolefin BusBar Tubing Heat Shrink Tube</t>
  </si>
  <si>
    <t>8680734742807</t>
  </si>
  <si>
    <t>SM-120/50PBC</t>
  </si>
  <si>
    <t>120/50 mm ÇAPRAZ BAĞLANTILI POLIOLEFIN MAKARON (OG Baralar  İçin)</t>
  </si>
  <si>
    <t>120/50 mm Polyolefin BusBar Tubing Heat Shrink Tube</t>
  </si>
  <si>
    <t>8680734743156</t>
  </si>
  <si>
    <t>SM-150/60PBC</t>
  </si>
  <si>
    <t>150/60 mm ÇAPRAZ BAĞLANTILI POLIOLEFIN MAKARON (OG Baralar  İçin)</t>
  </si>
  <si>
    <t>150/60 mm Polyolefin BusBar Tubing Heat Shrink Tube</t>
  </si>
  <si>
    <t>8680734729228</t>
  </si>
  <si>
    <t>S..1002C</t>
  </si>
  <si>
    <t>SAFAK.100.2C-100x2,5 mm BEYAZ KABLO BAĞI</t>
  </si>
  <si>
    <t>100 x 2,5 mm. Nylon 6.6 Cable Tie - Natural Color</t>
  </si>
  <si>
    <t>8680734729242</t>
  </si>
  <si>
    <t>S..1302C</t>
  </si>
  <si>
    <t>SAFAK.130.2C-130x2,5 mm BEYAZ KABLO BAĞI</t>
  </si>
  <si>
    <t>130 x 2,5 mm. Nylon 6.6 Cable Tie - Natural Color</t>
  </si>
  <si>
    <t>8680734729280</t>
  </si>
  <si>
    <t>S..1602C</t>
  </si>
  <si>
    <t>SAFAK.160.2C-160x2,5 mm BEYAZ KABLO BAĞI</t>
  </si>
  <si>
    <t>160 x 2,5 mm. Nylon 6.6 Cable Tie - Natural Color</t>
  </si>
  <si>
    <t>8680734729327</t>
  </si>
  <si>
    <t>S..2002C</t>
  </si>
  <si>
    <t>SAFAK.200.2C-200x2,5 mm BEYAZ KABLO BAĞI</t>
  </si>
  <si>
    <t>200 x 2,5 mm. Nylon 6.6 Cable Tie - Natural Color</t>
  </si>
  <si>
    <t>8680734729266</t>
  </si>
  <si>
    <t>S..1403C</t>
  </si>
  <si>
    <t>SAFAK.140.3C-140x3,5 mm BEYAZ KABLO BAĞI</t>
  </si>
  <si>
    <t>140 x 3,5 mm. Nylon 6.6 Cable Tie - Natural Color</t>
  </si>
  <si>
    <t>8680734729334</t>
  </si>
  <si>
    <t>S..2003C</t>
  </si>
  <si>
    <t>SAFAK.200.3C-200x3,5 mm BEYAZ KABLO BAĞI</t>
  </si>
  <si>
    <t>200 x 3,5 mm. Nylon 6.6 Cable Tie - Natural Color</t>
  </si>
  <si>
    <t>8680734729389</t>
  </si>
  <si>
    <t>S..2503C</t>
  </si>
  <si>
    <t>SAFAK.250.3C-250x3,5 mm BEYAZ KABLO BAĞI</t>
  </si>
  <si>
    <t>250 x 3,5 mm. Nylon 6.6 Cable Tie - Natural Color</t>
  </si>
  <si>
    <t>8680734729440</t>
  </si>
  <si>
    <t>S..2803C</t>
  </si>
  <si>
    <t>SAFAK.280.B3C-280x3,5 mm BEYAZ KABLO BAĞI</t>
  </si>
  <si>
    <t>280 x 3,5 mm. Nylon 6.6 Cable Tie - Natural Color</t>
  </si>
  <si>
    <t>8680734729525</t>
  </si>
  <si>
    <t>S..3703C</t>
  </si>
  <si>
    <t>SAFAK.370.3C-370x3,5 mm BEYAZ KABLO BAĞI</t>
  </si>
  <si>
    <t>370 x 3,5 mm. Nylon 6.6 Cable Tie -Natural Color</t>
  </si>
  <si>
    <t>8680734729341</t>
  </si>
  <si>
    <t>S..2004C</t>
  </si>
  <si>
    <t>SAFAK.200.4C-200x4,5 mm BEYAZ KABLO BAĞI</t>
  </si>
  <si>
    <t>200 x 4,5 mm. Nylon 6.6 Cable Tie - Natural Color</t>
  </si>
  <si>
    <t>8680734729396</t>
  </si>
  <si>
    <t>S..2504C</t>
  </si>
  <si>
    <t>SAFAK.250.4C-250x4,5 mm BEYAZ KABLO BAĞI</t>
  </si>
  <si>
    <t>250 x 4,5 mm. Nylon 6.6 Cable Tie - Natural Color</t>
  </si>
  <si>
    <t>8680734729464</t>
  </si>
  <si>
    <t>S..3004C</t>
  </si>
  <si>
    <t>SAFAK.300.4C-300x4,5 mm BEYAZ KABLO BAĞI</t>
  </si>
  <si>
    <t>300 x 4,5 mm. Nylon 6.6 Cable Tie - Natural Color</t>
  </si>
  <si>
    <t>8680734729501</t>
  </si>
  <si>
    <t>S..3604C</t>
  </si>
  <si>
    <t>360 x 4,5 mm. Nylon 6.6 Cable Tie - Natural Color</t>
  </si>
  <si>
    <t>8680734729563</t>
  </si>
  <si>
    <t>S..3804C</t>
  </si>
  <si>
    <t>SAFAK.380.4C-380x4,5 mm BEYAZ KABLO BAĞI</t>
  </si>
  <si>
    <t>380 x 4,5 mm. Nylon 6.6 Cable Tie - Natural  Color</t>
  </si>
  <si>
    <t>8680734729587</t>
  </si>
  <si>
    <t>S..4304C</t>
  </si>
  <si>
    <t>SAFAK.430.4C-430x4,5 mm BEYAZ KABLO BAĞI</t>
  </si>
  <si>
    <t>430 x 4,5 mm. Nylon 6.6 Cable Tie - Natural Color</t>
  </si>
  <si>
    <t>8680734729471</t>
  </si>
  <si>
    <t>S..3007C</t>
  </si>
  <si>
    <t>SAFAK.300.7C-300x7,5 mm BEYAZ KABLO BAĞI</t>
  </si>
  <si>
    <t>300 x 7,5 mm. Nylon 6.6 Cable Tie - Natural Color</t>
  </si>
  <si>
    <t>8680734729532</t>
  </si>
  <si>
    <t>S..3707C</t>
  </si>
  <si>
    <t>SAFAK.370.7C-370x7,5 mm BEYAZ KABLO BAĞI</t>
  </si>
  <si>
    <t>370 x 7,5 mm. Nylon 6.6 Cable Tie - Natural Color</t>
  </si>
  <si>
    <t>8680734729600</t>
  </si>
  <si>
    <t>S..4507C</t>
  </si>
  <si>
    <t>SAFAK.450.7C-450x7,5 mm BEYAZ KABLO BAĞI</t>
  </si>
  <si>
    <t>450 x 7,5 mm. Nylon 6.6 Cable Tie - Natural Color</t>
  </si>
  <si>
    <t>8680734729624</t>
  </si>
  <si>
    <t>S..5407C</t>
  </si>
  <si>
    <t>SAFAK.540.7C-540x7,5 mm BEYAZ KABLO BAĞI</t>
  </si>
  <si>
    <t>540 x 7,5 mm. Nylon 6.6 Cable Tie - Natural Color</t>
  </si>
  <si>
    <t>8680734729648</t>
  </si>
  <si>
    <t>S..7507C</t>
  </si>
  <si>
    <t>SAFAK.750.7C-750x7,5 mm BEYAZ KABLO BAĞI</t>
  </si>
  <si>
    <t>750 x 7,5 mm. Nylon 6.6 Cable Tie - Natural Color</t>
  </si>
  <si>
    <t>8680734742210</t>
  </si>
  <si>
    <t>S..8109C</t>
  </si>
  <si>
    <t>SAFAK.810.9C-810x9 mm BEYAZ KABLO BAĞI</t>
  </si>
  <si>
    <t>810 x 9 mm. Nylon 6.6 Cable Tie - Natural Color</t>
  </si>
  <si>
    <t>8680734742234</t>
  </si>
  <si>
    <t>S..9209C</t>
  </si>
  <si>
    <t>SAFAK.920.9C-920x9 mm BEYAZ KABLO BAĞI</t>
  </si>
  <si>
    <t>920 x 9 mm. Nylon 6.6 Cable Tie - Natural Color</t>
  </si>
  <si>
    <t>8680734729303</t>
  </si>
  <si>
    <t>S..1919</t>
  </si>
  <si>
    <t>SAFAK.1919-19x19 mm 4 YOLLU YAPIŞKANLI KROŞE BEYAZ</t>
  </si>
  <si>
    <t>19 x 19 mm. Nylon Square Base - Natural Color</t>
  </si>
  <si>
    <t>8680734729310</t>
  </si>
  <si>
    <t>S..1919B</t>
  </si>
  <si>
    <t>SAFAK.1919-19x19 mm 4 YOLLU YAPIŞKANLI KROŞE SİYAH</t>
  </si>
  <si>
    <t>19 x 19 mm. Nylon Square Base - Black Color</t>
  </si>
  <si>
    <t>8680734729426</t>
  </si>
  <si>
    <t>S..2727</t>
  </si>
  <si>
    <t>SAFAK.2727-27x27 mm 4 YOLLU YAPIŞKANLI KROŞE BEYAZ</t>
  </si>
  <si>
    <t>27 x 27 mm. Nylon Square Base - Natural Color</t>
  </si>
  <si>
    <t>8680734729433</t>
  </si>
  <si>
    <t>S..2727B</t>
  </si>
  <si>
    <t>SAFAK.2727-27x27 mm 4 YOLLU YAPIŞKANLI KROŞE SİYAH</t>
  </si>
  <si>
    <t>27 x 27 mm. Nylon Square Base - Black Color</t>
  </si>
  <si>
    <t>8680734729662</t>
  </si>
  <si>
    <t>S..TM1</t>
  </si>
  <si>
    <t>SAFAK.TM1-VİDALI KROŞE BEYAZ (15.2 x 9.4 x 6.8 )</t>
  </si>
  <si>
    <t>Saddle Natural Nylon Support Ø 15.2x9.4x6.8</t>
  </si>
  <si>
    <t>8680734729686</t>
  </si>
  <si>
    <t>S..TM2</t>
  </si>
  <si>
    <t>SAFAK.TM2-VİDALI KROŞE BEYAZ</t>
  </si>
  <si>
    <t>Saddle Natural Nylon Support Ø 5 22x16.2x10.8</t>
  </si>
  <si>
    <t>8680734729235</t>
  </si>
  <si>
    <t>S..100B2C</t>
  </si>
  <si>
    <t>SAFAK.100B.2C-100x2,5 mm SİYAH KABLO BAĞI</t>
  </si>
  <si>
    <t>100 x 2,5 mm. Nylon 6.6 Cable Tie - Black Color</t>
  </si>
  <si>
    <t>8680734729259</t>
  </si>
  <si>
    <t>S..130B2C</t>
  </si>
  <si>
    <t>SAFAK.130B.2C-130x2,5 mm SİYAH KABLO BAĞI</t>
  </si>
  <si>
    <t>130 x 2,5 mm. Nylon 6.6 Cable Tie - Black Color</t>
  </si>
  <si>
    <t>8680734729297</t>
  </si>
  <si>
    <t>S..160B2C</t>
  </si>
  <si>
    <t>SAFAK.160B.2C-160x2,5 mm SİYAH KABLO BAĞI</t>
  </si>
  <si>
    <t>160 x 2,5 mm. Nylon 6.6 Cable Tie - Black Color</t>
  </si>
  <si>
    <t>8680734729358</t>
  </si>
  <si>
    <t>S..200B2C</t>
  </si>
  <si>
    <t>SAFAK.200B.2C-200x2,5 mm SİYAH KABLO BAĞI</t>
  </si>
  <si>
    <t>200 x 2,5 mm. Nylon 6.6 Cable Tie - Black Color</t>
  </si>
  <si>
    <t>8680734729273</t>
  </si>
  <si>
    <t>S..140B3C</t>
  </si>
  <si>
    <t>SAFAK.140B.3C-140x3,5 mm SİYAH KABLO BAĞI</t>
  </si>
  <si>
    <t>140 x 3,5 mm. Nylon 6.6 Cable Tie - Black Color</t>
  </si>
  <si>
    <t>8680734729365</t>
  </si>
  <si>
    <t>S..200B3C</t>
  </si>
  <si>
    <t>SAFAK.200B.3C-200x3,5 mm SİYAH KABLO BAĞI</t>
  </si>
  <si>
    <t>200 x 3,5 mm. Nylon 6.6 Cable Tie - Black Color</t>
  </si>
  <si>
    <t>8680734729402</t>
  </si>
  <si>
    <t>S..250B3C</t>
  </si>
  <si>
    <t>SAFAK.250.B3C-250x3,5 mm SİYAH KABLO BAĞI</t>
  </si>
  <si>
    <t>250 x 3,5 mm. Nylon 6.6 Cable Tie - Black Color</t>
  </si>
  <si>
    <t>8680734729457</t>
  </si>
  <si>
    <t>S..280B3C</t>
  </si>
  <si>
    <t>SAFAK.280.B3C-280x3,5 mm SİYAH KABLO BAĞI</t>
  </si>
  <si>
    <t>280 x 3,5 mm. Nylon 6.6 Cable Tie - Black Color</t>
  </si>
  <si>
    <t>8680734729549</t>
  </si>
  <si>
    <t>S..370B3C</t>
  </si>
  <si>
    <t>SAFAK.370B.3C-370x3,5 mm SİYAH KABLO BAĞI</t>
  </si>
  <si>
    <t>370 x 3,5 mm. Nylon 6.6 Cable Tie - Black Color</t>
  </si>
  <si>
    <t>8680734729372</t>
  </si>
  <si>
    <t>S..200B4C</t>
  </si>
  <si>
    <t>SAFAK.200.4C-200x4,5 mm SİYAH KABLO BAĞI</t>
  </si>
  <si>
    <t>200 x 4,5 mm. Nylon 6.6 Cable Tie - Black Color</t>
  </si>
  <si>
    <t>8680734729419</t>
  </si>
  <si>
    <t>S..250B4C</t>
  </si>
  <si>
    <t>SAFAK.250B.4C-250x4,5 mm SİYAH KABLO BAĞI</t>
  </si>
  <si>
    <t>250 x 4,5 mm. Nylon 6.6 Cable Tie -Black Color</t>
  </si>
  <si>
    <t>8680734729488</t>
  </si>
  <si>
    <t>S..300B4C</t>
  </si>
  <si>
    <t>SAFAK.300.4C-300x4,5 mm SİYAH KABLO BAĞI</t>
  </si>
  <si>
    <t>300 x 4,5 mm. Nylon 6.6 Cable Tie - Black Color</t>
  </si>
  <si>
    <t>8680734729518</t>
  </si>
  <si>
    <t>S..360B4C</t>
  </si>
  <si>
    <t>SAFAK.360B.4C-360x4,5 mm SİYAH KABLO BAĞI</t>
  </si>
  <si>
    <t>360 x 4,5 mm. Nylon 6.6 Cable Tie -Black Color</t>
  </si>
  <si>
    <t>8680734729570</t>
  </si>
  <si>
    <t>S..380B4C</t>
  </si>
  <si>
    <t>SAFAK.380B.4C-380x4,5 mm SİYAH KABLO BAĞI</t>
  </si>
  <si>
    <t>380 x 4,5 mm. Nylon 6.6 Cable Tie - Black Color</t>
  </si>
  <si>
    <t>8680734729594</t>
  </si>
  <si>
    <t>S..430B4C</t>
  </si>
  <si>
    <t>SAFAK.430B.4C-430x4,5 mm SİYAH KABLO BAĞI</t>
  </si>
  <si>
    <t>430 x 4,5 mm. Nylon 6.6 Cable Tie - Black Color</t>
  </si>
  <si>
    <t>8680734729495</t>
  </si>
  <si>
    <t>S..300B7C</t>
  </si>
  <si>
    <t>SAFAK.300.7C-300x7,5 mm SİYAH KABLO BAĞI</t>
  </si>
  <si>
    <t>300 x 7,5 mm. Nylon 6.6 Cable Tie - Black Color</t>
  </si>
  <si>
    <t>8680734729556</t>
  </si>
  <si>
    <t>S..370B7C</t>
  </si>
  <si>
    <t>SAFAK.370B.7C-370x7,5 mm SİYAH KABLO BAĞI</t>
  </si>
  <si>
    <t>370 x 7,5 mm. Nylon 6.6 Cable Tie - Black Color</t>
  </si>
  <si>
    <t>8680734729617</t>
  </si>
  <si>
    <t>S..450B7C</t>
  </si>
  <si>
    <t>SAFAK.450B.7C-450x7,5 mm SİYAH KABLO BAĞI</t>
  </si>
  <si>
    <t>450 x 7,5 mm. Nylon 6.6 Cable Tie - Black Color</t>
  </si>
  <si>
    <t>8680734729631</t>
  </si>
  <si>
    <t>S..540B7C</t>
  </si>
  <si>
    <t>SAFAK.540.7C-540x7,5 mm SİYAH KABLO BAĞI</t>
  </si>
  <si>
    <t>540 x 7,5 mm. Nylon 6.6 Cable Tie - Black Color</t>
  </si>
  <si>
    <t>8680734729655</t>
  </si>
  <si>
    <t>S..750B7C</t>
  </si>
  <si>
    <t>SAFAK.750B.7C-750x7,5 mm SİYAH KABLO BAĞI</t>
  </si>
  <si>
    <t>750 x 7,5 mm. Nylon 6.6 Cable Tie - Black Color</t>
  </si>
  <si>
    <t>8680734742227</t>
  </si>
  <si>
    <t>S..810B9C</t>
  </si>
  <si>
    <t>SAFAK.810.9C-810x9 mm SİYAH KABLO BAĞI</t>
  </si>
  <si>
    <t>810 x 9 mm. Nylon 6.6 Cable Tie - Black Color</t>
  </si>
  <si>
    <t>8680734742241</t>
  </si>
  <si>
    <t>S..920B9C</t>
  </si>
  <si>
    <t>SAFAK.920.9C-920x9 mm SİYAH KABLO BAĞI</t>
  </si>
  <si>
    <t>920 x 9 mm. Nylon 6.6 Cable Tie - Black Color</t>
  </si>
  <si>
    <t>8680734730064</t>
  </si>
  <si>
    <t>S-TA1</t>
  </si>
  <si>
    <t>TIRNAKLI KABLO BAĞI APARATI</t>
  </si>
  <si>
    <t>Cable Tie Fixing Apparatus</t>
  </si>
  <si>
    <t>8680734712183</t>
  </si>
  <si>
    <t>SFK-STB125S</t>
  </si>
  <si>
    <t>SFK.STB.125S-125-4,5 mm PASLANMAZ ÇELİK KABLO BAĞI</t>
  </si>
  <si>
    <t>125 x 4,5 mm. Stainless Steel Cable Tie With Ball Lock</t>
  </si>
  <si>
    <t>8680734712251</t>
  </si>
  <si>
    <t>SFK-STB200S</t>
  </si>
  <si>
    <t>SFK.STB.200S-200-4,5 mm PASLANMAZ ÇELİK KABLO BAĞI</t>
  </si>
  <si>
    <t>200 x 4,5 mm. Stainless Steel Cable Tie With Ball Lock</t>
  </si>
  <si>
    <t>8680734712282</t>
  </si>
  <si>
    <t>SFK-STB250S</t>
  </si>
  <si>
    <t>SFK.STB.250S-250-4,5 mm ÇELİK KABLO BAĞI</t>
  </si>
  <si>
    <t>250 x 4,5 mm. Stainless Steel Cable Tie With Ball Lock</t>
  </si>
  <si>
    <t>8680734712312</t>
  </si>
  <si>
    <t>SFK-STB300S</t>
  </si>
  <si>
    <t>SFK.STB.300S-300-4,5 mm ÇELİK KABLO BAĞI</t>
  </si>
  <si>
    <t>300 x 4,5 mm. Stainless Steel Cable Tie With Ball Lock</t>
  </si>
  <si>
    <t>8680734712374</t>
  </si>
  <si>
    <t>SFK-STB360S</t>
  </si>
  <si>
    <t>SFK.STB.360S-360-4,5 mm ÇELİK KABLO BAĞI</t>
  </si>
  <si>
    <t>360 x 4,5 mm. Stainless Steel Cable Tie With Ball Lock</t>
  </si>
  <si>
    <t>8680734712381</t>
  </si>
  <si>
    <t>SFK-STB400S</t>
  </si>
  <si>
    <t>SFK.STB.400S-400-4,5 mm ÇELİK KABLO BAĞI</t>
  </si>
  <si>
    <t>400 x 4,5 mm. Stainless Steel Cable Tie With Ball Lock</t>
  </si>
  <si>
    <t>8680734712442</t>
  </si>
  <si>
    <t>SFK-STB520S</t>
  </si>
  <si>
    <t>SFK.STB.520S-520x4,5 mm S  ÇELİK KABLO BAĞI</t>
  </si>
  <si>
    <t>520 x 4,5 mm. Stainless Steel Cable Tie With Ball Lock</t>
  </si>
  <si>
    <t>8680734712503</t>
  </si>
  <si>
    <t>SFK-STB680S</t>
  </si>
  <si>
    <t>SFK.STB.680S-680-4,5 mm ÇELİK KABLO BAĞI</t>
  </si>
  <si>
    <t>680 x 4,5 mm. Stainless Steel Cable Tie With Ball Lock</t>
  </si>
  <si>
    <t>8680734712565</t>
  </si>
  <si>
    <t>SFK-STB840S</t>
  </si>
  <si>
    <t>SFK.STB.840S-840-4,5 mm ÇELİK KABLO BAĞI</t>
  </si>
  <si>
    <t>840 x 4,5 mm. Stainless Steel Cable Tie With Ball Lock</t>
  </si>
  <si>
    <t>8680734712244</t>
  </si>
  <si>
    <t>SFK-STB200M</t>
  </si>
  <si>
    <t>SFK.STB.200M-200x7,9 mm PASLANMAZ ÇELİK KABLO BAĞI</t>
  </si>
  <si>
    <t>200 x 7,9 mm. Stainless Steel Cable Tie With Ball Lock</t>
  </si>
  <si>
    <t>8680734712367</t>
  </si>
  <si>
    <t>SFK-STB360M</t>
  </si>
  <si>
    <t>SFK.STB.360M-360x8 mm ÇELİK KABLO BAĞI</t>
  </si>
  <si>
    <t>360 x 8,0 mm. Stainless Steel Cable Tie With Ball Lock</t>
  </si>
  <si>
    <t>8680734712435</t>
  </si>
  <si>
    <t>SFK-STB520M</t>
  </si>
  <si>
    <t>SFK.STB.520M-520x7,9 mm ÇELİK KABLO BAĞI</t>
  </si>
  <si>
    <t>520 x 7,9 mm. Stainless Steel Cable Tie With Ball Lock</t>
  </si>
  <si>
    <t>8680734712497</t>
  </si>
  <si>
    <t>SFK-STB680M</t>
  </si>
  <si>
    <t>SFK.STB.680M-680x7,9 mm ÇELİK KABLO BAĞI</t>
  </si>
  <si>
    <t>680 x 7,9 mm. Stainless Steel Cable Tie With Ball Lock</t>
  </si>
  <si>
    <t>8680734712558</t>
  </si>
  <si>
    <t>SFK-STB840M</t>
  </si>
  <si>
    <t>SFK.STB.840M-840x7,9 mm ÇELİK KABLO BAĞI</t>
  </si>
  <si>
    <t>840 x 7,9 mm. Stainless Steel Cable Tie With Ball Lock</t>
  </si>
  <si>
    <t>8680734712190</t>
  </si>
  <si>
    <t>SFK-STB1990</t>
  </si>
  <si>
    <t>SFK-STB1990-19x90 mm PASLANMAZ ÇELİK ETİKET</t>
  </si>
  <si>
    <t>19 x 90 mm. Stainless Steel Marker</t>
  </si>
  <si>
    <t>8680734729891</t>
  </si>
  <si>
    <t>SFK-STB1254C</t>
  </si>
  <si>
    <t>SFK.STB1254.PVC-125x4,5 mm POLYESTER KAPLI SİYAH 304 ÇELİK KABLO BAĞI</t>
  </si>
  <si>
    <t>125x4.5mm, 304ss coated</t>
  </si>
  <si>
    <t>8680734729907</t>
  </si>
  <si>
    <t>SFK-STB2004C</t>
  </si>
  <si>
    <t>SFK.STB2004.PVC-200x4,5 mm POLYESTER KAPLI SİYAH 304 ÇELİK KABLO BAĞI</t>
  </si>
  <si>
    <t>200x4.5mm, 304ss coated</t>
  </si>
  <si>
    <t>8680734729914</t>
  </si>
  <si>
    <t>SFK-STB2504C</t>
  </si>
  <si>
    <t>SFK.STB2504.PVC-250x4,5 mm POLYESTER KAPLI SİYAH 304 ÇELİK KABLO BAĞI</t>
  </si>
  <si>
    <t>250x4.5mm, 304ss coated</t>
  </si>
  <si>
    <t>8680734729921</t>
  </si>
  <si>
    <t>SFK-STB3004C</t>
  </si>
  <si>
    <t>SFK.STB3004.PVC-300x4,5 mm POLYESTER KAPLI SİYAH 304 ÇELİK KABLO BAĞI</t>
  </si>
  <si>
    <t>300x4.5mm, 304ss coated</t>
  </si>
  <si>
    <t>8680734729938</t>
  </si>
  <si>
    <t>SFK-STB3604C</t>
  </si>
  <si>
    <t>SFK.STB3604.PVC-360x4,5 mm POLYESTER KAPLI SİYAH 304 ÇELİK KABLO BAĞI</t>
  </si>
  <si>
    <t>360x4.5mm, 304ss coated</t>
  </si>
  <si>
    <t>8680734729945</t>
  </si>
  <si>
    <t>SFK-STB5204C</t>
  </si>
  <si>
    <t>SFK.STB5204.PVC-520x4,6 mm POLYESTER KAPLI SİYAH 304 ÇELİK KABLO BAĞI</t>
  </si>
  <si>
    <t>520x4.6mm, 304ss coated</t>
  </si>
  <si>
    <t>8680734729952</t>
  </si>
  <si>
    <t>SFK-STB6804C</t>
  </si>
  <si>
    <t>SFK.STB6804.PVC-680x4,5 mm POLYESTER KAPLI SİYAH 304 ÇELİK KABLO BAĞI</t>
  </si>
  <si>
    <t>680x4.5mm, 304ss coated</t>
  </si>
  <si>
    <t>8680734729969</t>
  </si>
  <si>
    <t>SFK-STB8404C</t>
  </si>
  <si>
    <t>SFK.STB8404.PVC-840x4,5 mm POLYESTER KAPLI SİYAH 304 ÇELİK KABLO BAĞI</t>
  </si>
  <si>
    <t>840x4.5mm, 304ss coated</t>
  </si>
  <si>
    <t>8680734729976</t>
  </si>
  <si>
    <t>SFK-STB2008C</t>
  </si>
  <si>
    <t>SFK.STB2008.PVC-200x7,9 mm POLYESTER KAPLI SİYAH 304 ÇELİK KABLO BAĞI</t>
  </si>
  <si>
    <t>200x7.9mm, 304ss coated</t>
  </si>
  <si>
    <t>8680734729983</t>
  </si>
  <si>
    <t>SFK-STB3608C</t>
  </si>
  <si>
    <t>SFK.STB3608.PVC-360x7,9 mm POLYESTER KAPLI SİYAH 304 ÇELİK KABLO BAĞI</t>
  </si>
  <si>
    <t>360x7.9mm, 304ss coated</t>
  </si>
  <si>
    <t>8680734729990</t>
  </si>
  <si>
    <t>SFK-STB5208C</t>
  </si>
  <si>
    <t>SFK.STB5208.PVC-520x7,9 mm POLYESTER KAPLI SİYAH 304 ÇELİK KABLO BAĞI</t>
  </si>
  <si>
    <t>520x7.9mm, 304ss coated</t>
  </si>
  <si>
    <t>8680734730002</t>
  </si>
  <si>
    <t>SFK-STB6808C</t>
  </si>
  <si>
    <t>SFK.STB6808.PVC-680x7,9 mm POLYESTER KAPLI SİYAH 304 ÇELİK KABLO BAĞI</t>
  </si>
  <si>
    <t>680x7.9mm, 304ss coated</t>
  </si>
  <si>
    <t>8680734730019</t>
  </si>
  <si>
    <t>SFK-STB8408C</t>
  </si>
  <si>
    <t>SFK.STB8408.PVC-840x7,9 mm POLYESTER KAPLI SİYAH 304 ÇELİK KABLO BAĞI</t>
  </si>
  <si>
    <t>840x7.9mm, 304ss coated</t>
  </si>
  <si>
    <t>8680734712169</t>
  </si>
  <si>
    <t>SFK-STB1254-316C</t>
  </si>
  <si>
    <t>SFK-STB1254-316C-125x4,5 mm POLYESTER KAPLI SİYAH 316 ÇELİK KABLO BAĞI</t>
  </si>
  <si>
    <t>125x4.5mm, 316ss coated</t>
  </si>
  <si>
    <t>8680734712206</t>
  </si>
  <si>
    <t>SFK-STB2004-316C</t>
  </si>
  <si>
    <t>SFK-STB2004-316C-200x4,5 mm POLYESTER KAPLI SİYAH 316 ÇELİK KABLO BAĞI</t>
  </si>
  <si>
    <t>200x4.5mm, 316ss coated</t>
  </si>
  <si>
    <t>8680734712268</t>
  </si>
  <si>
    <t>SFK-STB2504-316C</t>
  </si>
  <si>
    <t>SFK-STB2504-316C-250x4,5 mm POLYESTER KAPLI SİYAH 316 ÇELİK KABLO BAĞI</t>
  </si>
  <si>
    <t>250x4.5mm, 316ss coated</t>
  </si>
  <si>
    <t>8680734712299</t>
  </si>
  <si>
    <t>SFK-STB3004-316C</t>
  </si>
  <si>
    <t>SFK-STB3004-316C-300x4,5 mm POLYESTER KAPLI SİYAH 316 ÇELİK KABLO BAĞI</t>
  </si>
  <si>
    <t>300x4.5mm, 316ss coated</t>
  </si>
  <si>
    <t>8680734712329</t>
  </si>
  <si>
    <t>SFK-STB3604-316C</t>
  </si>
  <si>
    <t>SFK-STB3604-316C-360x4,5 mm POLYESTER KAPLI SİYAH 316 ÇELİK KABLO BAĞI</t>
  </si>
  <si>
    <t>360x4.5mm, 316ss coated</t>
  </si>
  <si>
    <t>8680734712398</t>
  </si>
  <si>
    <t>SFK-STB5204-316C</t>
  </si>
  <si>
    <t>SFK-STB5204-316C-520x4,6 mm POLYESTER KAPLI SİYAH 316 ÇELİK KABLO BAĞI</t>
  </si>
  <si>
    <t>520x4.5mm, 316ss coated</t>
  </si>
  <si>
    <t>8680734712459</t>
  </si>
  <si>
    <t>SFK-STB6804-316C</t>
  </si>
  <si>
    <t>SFK-STB6804-316C-680x4,5 mm POLYESTER KAPLI SİYAH 316 ÇELİK KABLO BAĞI</t>
  </si>
  <si>
    <t>680x4.5mm, 316ss coated</t>
  </si>
  <si>
    <t>8680734712510</t>
  </si>
  <si>
    <t>SFK-STB8404-316C</t>
  </si>
  <si>
    <t>SFK-STB8404-316C-840x4,5 mm POLYESTER KAPLI SİYAH 316 ÇELİK KABLO BAĞI</t>
  </si>
  <si>
    <t>840x4.5mm, 316ss coated</t>
  </si>
  <si>
    <t>8680734712220</t>
  </si>
  <si>
    <t>SFK-STB2008-316C</t>
  </si>
  <si>
    <t>SFK-STB2008-316C-200x7,9 mm POLYESTER KAPLI SİYAH 316 ÇELİK KABLO BAĞI</t>
  </si>
  <si>
    <t>200x7.9mm, 316ss coated</t>
  </si>
  <si>
    <t>8680734712343</t>
  </si>
  <si>
    <t>SFK-STB3608-316C</t>
  </si>
  <si>
    <t>SFK-STB3608-316C-360x7,9 mm POLYESTER KAPLI SİYAH 316 ÇELİK KABLO BAĞI</t>
  </si>
  <si>
    <t>360x7.9mm, 316ss coated</t>
  </si>
  <si>
    <t>8680734712411</t>
  </si>
  <si>
    <t>SFK-STB5208-316C</t>
  </si>
  <si>
    <t>SFK-STB5208-316C-520x7,9 mm POLYESTER KAPLI SİYAH 316 ÇELİK KABLO BAĞI</t>
  </si>
  <si>
    <t>520x7.9mm, 316ss coated</t>
  </si>
  <si>
    <t>8680734712473</t>
  </si>
  <si>
    <t>SFK-STB6808-316C</t>
  </si>
  <si>
    <t>SFK-STB6808-316C-680x7,9 mm POLYESTER KAPLI SİYAH 316 ÇELİK KABLO BAĞI</t>
  </si>
  <si>
    <t>680x7.9mm, 316ss coated</t>
  </si>
  <si>
    <t>8680734712534</t>
  </si>
  <si>
    <t>SFK-STB8408-316C</t>
  </si>
  <si>
    <t>SFK-STB8408-316C-840x7,9 mm POLYESTER KAPLI SİYAH 316 ÇELİK KABLO BAĞI</t>
  </si>
  <si>
    <t>840x7.9mm, 316ss coated</t>
  </si>
  <si>
    <t>8014748300256</t>
  </si>
  <si>
    <t>SS-075-2C</t>
  </si>
  <si>
    <t>SS-075-2C-0,75x2,5 mm BEYAZ KABLO BAĞI</t>
  </si>
  <si>
    <t>75 x 2,5 mm. Nylon 6.6 Cable Tie - Natural Color</t>
  </si>
  <si>
    <t>8014748300263</t>
  </si>
  <si>
    <t>SS-100-2C</t>
  </si>
  <si>
    <t>SS-100-2C-100x2,5 mm BEYAZ KABLO BAĞI</t>
  </si>
  <si>
    <t>8014748300232</t>
  </si>
  <si>
    <t>SS-135-2C</t>
  </si>
  <si>
    <t>SS-135-2C-135x2,5 mm BEYAZ KABLO BAĞI</t>
  </si>
  <si>
    <t>135 x 2,5 mm. Nylon 6.6 Cable Tie - Natural Color</t>
  </si>
  <si>
    <t>8014748301024</t>
  </si>
  <si>
    <t>SS-160-2C</t>
  </si>
  <si>
    <t>SS-160-2C-160x2,5 mm BEYAZ KABLO BAĞI</t>
  </si>
  <si>
    <t>8014748300270</t>
  </si>
  <si>
    <t>SS-200-2C</t>
  </si>
  <si>
    <t>SS-200-2C-200x2,5 mm BEYAZ KABLO BAĞI</t>
  </si>
  <si>
    <t>8014748300287</t>
  </si>
  <si>
    <t>SS-140-3C</t>
  </si>
  <si>
    <t>SS-140-3C-140x3,5 mm BEYAZ KABLO BAĞI</t>
  </si>
  <si>
    <t>8014748300249</t>
  </si>
  <si>
    <t>SS-200-3C</t>
  </si>
  <si>
    <t>SS-200-3C-200x3,5 mm BEYAZ KABLO BAĞI</t>
  </si>
  <si>
    <t>8014748304629</t>
  </si>
  <si>
    <t>SS-250-3C</t>
  </si>
  <si>
    <t>SS-250-3C-250x3,5 mm BEYAZ KABLO BAĞI</t>
  </si>
  <si>
    <t>8014748300294</t>
  </si>
  <si>
    <t>SS-280-3C</t>
  </si>
  <si>
    <t>SS-280-3C-280x3,5 mm BEYAZ KABLO BAĞI</t>
  </si>
  <si>
    <t>8014748301185</t>
  </si>
  <si>
    <t>SS-360-3C</t>
  </si>
  <si>
    <t>SS-360-3C-360x3,5 mm BEYAZ KABLO BAĞI</t>
  </si>
  <si>
    <t>360 x 3,5 mm. Nylon 6.6 Cable Tie - Natural Color</t>
  </si>
  <si>
    <t>8014748301062</t>
  </si>
  <si>
    <t>SS-140-4C</t>
  </si>
  <si>
    <t>SS-140-4C-140x4,5 mm BEYAZ KABLO BAĞI</t>
  </si>
  <si>
    <t>140 x 4,5 mm. Nylon 6.6 Cable Tie - Natural Color</t>
  </si>
  <si>
    <t>8014748301109</t>
  </si>
  <si>
    <t>SS-160-4C</t>
  </si>
  <si>
    <t>SS-160-4C-160x4,5 mm BEYAZ KABLO BAĞI</t>
  </si>
  <si>
    <t>160 x 4,5 mm. Nylon 6.6 Cable Tie - Natural Color</t>
  </si>
  <si>
    <t>8014748300317</t>
  </si>
  <si>
    <t>SS-200-4C</t>
  </si>
  <si>
    <t>SS-200-4C-200x4,5 mm BEYAZ KABLO BAĞI</t>
  </si>
  <si>
    <t>8014748301192</t>
  </si>
  <si>
    <t>SS-250-4C</t>
  </si>
  <si>
    <t>SS-250-4C-250x4,5 mm BEYAZ KABLO BAĞI</t>
  </si>
  <si>
    <t>8014748300324</t>
  </si>
  <si>
    <t>SS-280-4C</t>
  </si>
  <si>
    <t>SS-280-4C-280x4,5 mm BEYAZ KABLO BAĞI</t>
  </si>
  <si>
    <t>280 x 4,5 mm. Nylon 6.6 Cable Tie - Natural Color</t>
  </si>
  <si>
    <t>8014748303820</t>
  </si>
  <si>
    <t>SS-300-4C</t>
  </si>
  <si>
    <t>SS-300-4C-300x4,5 mm BEYAZ KABLO BAĞI</t>
  </si>
  <si>
    <t>8014748300331</t>
  </si>
  <si>
    <t>SS-360-4C</t>
  </si>
  <si>
    <t>SS-360-4C-360x4,5 mm BEYAZ KABLO BAĞI</t>
  </si>
  <si>
    <t>8014748301147</t>
  </si>
  <si>
    <t>SS-380-4C</t>
  </si>
  <si>
    <t>SS-380-4C-380x4,5 mm BEYAZ KABLO BAĞI</t>
  </si>
  <si>
    <t>380 x 4,5 mm. Nylon 6.6 Cable Tie - Natural Color</t>
  </si>
  <si>
    <t>8014748301208</t>
  </si>
  <si>
    <t>SS-430-4C</t>
  </si>
  <si>
    <t>SS.430.4C-430x4,5 mm BEYAZ KABLO BAĞI</t>
  </si>
  <si>
    <t>8014748300348</t>
  </si>
  <si>
    <t>SS-280-7C</t>
  </si>
  <si>
    <t>SS-280-7C-280x7,5 mm BEYAZ KABLO BAĞI</t>
  </si>
  <si>
    <t>280 x 7,5 mm. Nylon 6.6 Cable Tie - Natural Color</t>
  </si>
  <si>
    <t>8014748301888</t>
  </si>
  <si>
    <t>SS-320-7C</t>
  </si>
  <si>
    <t>SS-320-7C-320x7,5 mm BEYAZ KABLO BAĞI</t>
  </si>
  <si>
    <t>320 x 7,5 mm. Nylon 6.6 Cable Tie - Natural Color</t>
  </si>
  <si>
    <t>8014748300355</t>
  </si>
  <si>
    <t>SS-360-7C</t>
  </si>
  <si>
    <t>SS-360-7C-360x7,5 mm BEYAZ KABLO BAĞI</t>
  </si>
  <si>
    <t>360 x 7,5 mm. Nylon 6.6 Cable Tie - Natural Color</t>
  </si>
  <si>
    <t>8014748301239</t>
  </si>
  <si>
    <t>SS-450-7C</t>
  </si>
  <si>
    <t>SS-450-7C-450x7,5 mm BEYAZ KABLO BAĞI</t>
  </si>
  <si>
    <t>8014748301246</t>
  </si>
  <si>
    <t>SS-540-7C</t>
  </si>
  <si>
    <t>SS-540-7C-540x7,5 mm BEYAZ KABLO BAĞI</t>
  </si>
  <si>
    <t>8014748300379</t>
  </si>
  <si>
    <t>SS-750-7C</t>
  </si>
  <si>
    <t>SS-750-7C-750x7,5 mm BEYAZ KABLO BAĞI</t>
  </si>
  <si>
    <t>8014748305381</t>
  </si>
  <si>
    <t>SS-780-9C</t>
  </si>
  <si>
    <t>SS-780-9C-780x9,0 mm BEYAZ KABLO BAĞI</t>
  </si>
  <si>
    <t>780 x 9.0 mm. Nylon 6.6 Cable Tie - Natural Color</t>
  </si>
  <si>
    <t>8014748305480</t>
  </si>
  <si>
    <t>SS-920-9C</t>
  </si>
  <si>
    <t>SS-920-9C-920x9,0 mm BEYAZ KABLO BAĞI</t>
  </si>
  <si>
    <t>920 x 9.0 mm. Nylon 6.6 Cable Tie - Natural Color</t>
  </si>
  <si>
    <t>8014748302687</t>
  </si>
  <si>
    <t>SS-1220-9C</t>
  </si>
  <si>
    <t>SS-1220-9C-1220x9,0 mm BEYAZ KABLO BAĞI</t>
  </si>
  <si>
    <t>1220 x 9.0 mm. Nylon 6.6 Cable Tie - Natural Color</t>
  </si>
  <si>
    <t>8014748301291</t>
  </si>
  <si>
    <t>SS-750-12C</t>
  </si>
  <si>
    <t>SS-750-12C-750x12,5 mm BEYAZ KABLO BAĞI</t>
  </si>
  <si>
    <t>750 x 12,5 mm. Nylon 6.6 Cable Tie - Natural Color</t>
  </si>
  <si>
    <t>8014748301307</t>
  </si>
  <si>
    <t>SS-1000-12C</t>
  </si>
  <si>
    <t>SS-1000-12C-1000x12,5 mm BEYAZ KABLO BAĞI</t>
  </si>
  <si>
    <t>1000 x 12,5 mm. Nylon 6.6 Cable Tie - Natural Color</t>
  </si>
  <si>
    <t>8014748300546</t>
  </si>
  <si>
    <t>SS-100B-2C</t>
  </si>
  <si>
    <t>SS-100B-2C-100x2,5 mm SİYAH KABLO BAĞI</t>
  </si>
  <si>
    <t>8014748300553</t>
  </si>
  <si>
    <t>SS-135B-2C</t>
  </si>
  <si>
    <t>SS-135B-2C-135x2,5 mm SİYAH KABLO BAĞI</t>
  </si>
  <si>
    <t>135 x 2,5 mm. Nylon 6.6 Cable Tie - Black Color</t>
  </si>
  <si>
    <t>8014748301048</t>
  </si>
  <si>
    <t>SS-160B-2C</t>
  </si>
  <si>
    <t>SS-160B-2C-160x2,5 mm SİYAH KABLO BAĞI</t>
  </si>
  <si>
    <t>8014748300560</t>
  </si>
  <si>
    <t>SS-200B-2C</t>
  </si>
  <si>
    <t>SS-200B-2C-200x2,5 mm SİYAH KABLO BAĞI</t>
  </si>
  <si>
    <t>8014748300577</t>
  </si>
  <si>
    <t>SS-140B-3C</t>
  </si>
  <si>
    <t>SS-140B-3C-140x3,5 mm SİYAH KABLO BAĞI</t>
  </si>
  <si>
    <t>8014748300584</t>
  </si>
  <si>
    <t>SS-200B-3C</t>
  </si>
  <si>
    <t>SS-200B-3C-200x3,5 mm SİYAH KABLO BAĞI</t>
  </si>
  <si>
    <t>8014748304636</t>
  </si>
  <si>
    <t>SS-250B-3C</t>
  </si>
  <si>
    <t>SS-250B-3C-250x3,5 mm SİYAH KABLO BAĞI</t>
  </si>
  <si>
    <t>8014748300591</t>
  </si>
  <si>
    <t>SS-280B-3C</t>
  </si>
  <si>
    <t>SS-280B-3C-280x3,5 mm SİYAH KABLO BAĞI</t>
  </si>
  <si>
    <t>8014748301314</t>
  </si>
  <si>
    <t>SS-360B-3C</t>
  </si>
  <si>
    <t>SS-360B-3C-360x3,5 mm SİYAH KABLO BAĞI</t>
  </si>
  <si>
    <t>360 x 3,5 mm. Nylon 6.6 Cable Tie - Black Color</t>
  </si>
  <si>
    <t>8014748301086</t>
  </si>
  <si>
    <t>SS-140B-4C</t>
  </si>
  <si>
    <t>SS-140B-4C-140x4,5 mm SİYAH KABLO BAĞI</t>
  </si>
  <si>
    <t>140 x 4,5 mm. Nylon 6.6 Cable Tie - Black Color</t>
  </si>
  <si>
    <t>8014748301123</t>
  </si>
  <si>
    <t>SS-160B-4C</t>
  </si>
  <si>
    <t>SS-160B-4C-160x4,5 mm SİYAH KABLO BAĞI</t>
  </si>
  <si>
    <t>160 x 4,5 mm. Nylon 6.6 Cable Tie - Black Color</t>
  </si>
  <si>
    <t>8014748300614</t>
  </si>
  <si>
    <t>SS-200B-4C</t>
  </si>
  <si>
    <t>SS-200B-4C-200x4,5 mm SİYAH KABLO BAĞI</t>
  </si>
  <si>
    <t>8014748300621</t>
  </si>
  <si>
    <t>SS-280B-4C</t>
  </si>
  <si>
    <t>SS-280B-4C-280x4,5 mm SİYAH KABLO BAĞI</t>
  </si>
  <si>
    <t>280 x 4,5 mm. Nylon 6.6 Cable Tie - Black Color</t>
  </si>
  <si>
    <t>8014748303844</t>
  </si>
  <si>
    <t>SS-300B-4C</t>
  </si>
  <si>
    <t>SS-300B-4C-300x4,5 mm SİYAH KABLO BAĞI</t>
  </si>
  <si>
    <t>8014748300638</t>
  </si>
  <si>
    <t>SS-360B-4C</t>
  </si>
  <si>
    <t>SS-360B-4C-360x4,5 mm SİYAH KABLO BAĞI</t>
  </si>
  <si>
    <t>360 x 4,5 mm. Nylon 6.6 Cable Tie - Black Color</t>
  </si>
  <si>
    <t>8014748301161</t>
  </si>
  <si>
    <t>SS-380B-4C</t>
  </si>
  <si>
    <t>SS-380B-4C-380x4,5 mm  Sİ,YAH KABLO BAĞI</t>
  </si>
  <si>
    <t>8014748301338</t>
  </si>
  <si>
    <t>SS-430B-4C</t>
  </si>
  <si>
    <t>SS-430B-4C-430x4,5 mm SİYAH KABLO BAĞI</t>
  </si>
  <si>
    <t>8014748300645</t>
  </si>
  <si>
    <t>SS-280B-7C</t>
  </si>
  <si>
    <t>SS-280B-7C-280x7,5 mm SİYAH KABLO BAĞI</t>
  </si>
  <si>
    <t>280 x 7,5 mm. Nylon 6.6 Cable Tie - Black Color</t>
  </si>
  <si>
    <t>8014748301901</t>
  </si>
  <si>
    <t>SS-320B-7C</t>
  </si>
  <si>
    <t>SS-320B-7C-320x7,5 mm SİYAH KABLO BAĞI</t>
  </si>
  <si>
    <t>320 x 7,5 mm. Nylon 6.6 Cable Tie - Black Color</t>
  </si>
  <si>
    <t>8014748300652</t>
  </si>
  <si>
    <t>SS-360B-7C</t>
  </si>
  <si>
    <t>SS-360B-7C-360x7,5 mm SİYAH KABLO BAĞI</t>
  </si>
  <si>
    <t>360 x 7,5 mm. Nylon 6.6 Cable Tie - Black Color</t>
  </si>
  <si>
    <t>8014748301369</t>
  </si>
  <si>
    <t>SS-450B-7C</t>
  </si>
  <si>
    <t>SS-450B-7C-450x7,5 mm SİYAH KABLO BAĞI</t>
  </si>
  <si>
    <t>8014748301376</t>
  </si>
  <si>
    <t>SS-540B-7C</t>
  </si>
  <si>
    <t>SS-540B-7C-540x7,5 mm SİYAH KABLO BAĞI</t>
  </si>
  <si>
    <t>8014748300676</t>
  </si>
  <si>
    <t>SS-750B-7C</t>
  </si>
  <si>
    <t>SS-750B-7C-750x7,5 mm SİYAH KABLO BAĞI</t>
  </si>
  <si>
    <t>8014748306272</t>
  </si>
  <si>
    <t>SS-780B-9C</t>
  </si>
  <si>
    <t>SS-780B-9C-780x9,0 mm SİYAH KABLO BAĞI</t>
  </si>
  <si>
    <t>780 x 9.0 mm. Nylon 6.6 Cable Tie - Black Color</t>
  </si>
  <si>
    <t>8014748305497</t>
  </si>
  <si>
    <t>SS-920B-9C</t>
  </si>
  <si>
    <t>SS-920B-9C-920x9,0 mm SİYAH KABLO BAĞI</t>
  </si>
  <si>
    <t>920 x 9.0 mm. Nylon 6.6 Cable Tie - Black Color</t>
  </si>
  <si>
    <t>8014748302519</t>
  </si>
  <si>
    <t>SS-1220B-9C</t>
  </si>
  <si>
    <t>SS-1220B-9C-1220x9,0 mm SİYAH KABLO BAĞI</t>
  </si>
  <si>
    <t>1220 x 9.0 mm. Nylon 6.6 Cable Tie - Black Color</t>
  </si>
  <si>
    <t>8680734712657</t>
  </si>
  <si>
    <t>SS-1000B-12C</t>
  </si>
  <si>
    <t>SS-1000B-12C-1000x12,5 mm SİYAH KABLO BAĞI</t>
  </si>
  <si>
    <t>1000 x 12,5 mm. Nylon 6.6 Cable Tie - Black Color</t>
  </si>
  <si>
    <t>8014748306371</t>
  </si>
  <si>
    <t>SS-100W-2C</t>
  </si>
  <si>
    <t>SS-100W-2C-100x2,5 mm ULTRAVİYOLE KABLO BAĞI</t>
  </si>
  <si>
    <t>100 x 2,5 mm. Ultraviolet Cable Tie - Black Color</t>
  </si>
  <si>
    <t>8014748306388</t>
  </si>
  <si>
    <t>SS-135W-2C</t>
  </si>
  <si>
    <t>SS-135W-2C-135x2,5 mm ULTRAVİYOLE KABLO BAĞI</t>
  </si>
  <si>
    <t>135 x 2,5 mm. Ultraviolet Cable Tie - Black Color</t>
  </si>
  <si>
    <t>8014748306289</t>
  </si>
  <si>
    <t>SS-200W-2C</t>
  </si>
  <si>
    <t>SS-200W-2C-200x2,5 mm ULTRAVİYOLE KABLO BAĞI</t>
  </si>
  <si>
    <t>200 x 2,5 mm. Ultraviolet Cable Tie - Black Color</t>
  </si>
  <si>
    <t>8014748306296</t>
  </si>
  <si>
    <t>SS-140W-3C</t>
  </si>
  <si>
    <t>SS-140W-3C-140x3,5 mm ULTRAVİYOLE KABLO BAĞI</t>
  </si>
  <si>
    <t>140 x 3,5 mm. Ultraviolet Cable Tie - Black Color</t>
  </si>
  <si>
    <t>8014748306302</t>
  </si>
  <si>
    <t>SS-200W-3C</t>
  </si>
  <si>
    <t>SS-200W-3C-200x3,5 mm ULTRAVİYOLE KABLO BAĞI</t>
  </si>
  <si>
    <t>200 x 3,5 mm. Ultraviolet Cable Tie - Black Color</t>
  </si>
  <si>
    <t>8014748306401</t>
  </si>
  <si>
    <t>SS-250W-3C</t>
  </si>
  <si>
    <t>SS-250W-3C-250x3,5 mm ULTRAVİYOLE KABLO BAĞI</t>
  </si>
  <si>
    <t>250 x 3,5 mm. Ultraviolet Cable Tie - Black Color</t>
  </si>
  <si>
    <t>8014748306319</t>
  </si>
  <si>
    <t>SS-280W-3C</t>
  </si>
  <si>
    <t>SS-280W-3C-280x3,5 mm ULTRAVİYOLE KABLO BAĞI</t>
  </si>
  <si>
    <t>280 x 3,5 mm. Ultraviolet Cable Tie - Black Color</t>
  </si>
  <si>
    <t>8680734712985</t>
  </si>
  <si>
    <t>SS-200W-4C</t>
  </si>
  <si>
    <t>SS-200W-4C-200x4,5 mm ULTRAVİYOLE KABLO BAĞI</t>
  </si>
  <si>
    <t>200 x 4,5 mm. Ultraviolet Cable Tie - Black Color</t>
  </si>
  <si>
    <t>8014748306333</t>
  </si>
  <si>
    <t>SS-300W-4C</t>
  </si>
  <si>
    <t>SS-300W-4C-300x4,5 mm ULTRAVİOLE KABLO BAĞI</t>
  </si>
  <si>
    <t>300 x 4,5 mm. Ultraviolet Cable Tie - Black Color</t>
  </si>
  <si>
    <t>8014748306326</t>
  </si>
  <si>
    <t>SS-380W-4C</t>
  </si>
  <si>
    <t>SS-380W-4C-380x4,5 mm ULTRAVİYOLE KABLO BAĞI</t>
  </si>
  <si>
    <t>380 x 4,5 mm. Ultraviolet Cable Tie - Black Color</t>
  </si>
  <si>
    <t>8014748306562</t>
  </si>
  <si>
    <t>SS-430W-4C</t>
  </si>
  <si>
    <t>SS-430W-4C-430x4,5 mm ULTRAVİYOLE KABLO BAĞI</t>
  </si>
  <si>
    <t>430 x 4,5 mm. Ultraviolet Cable Tie - Black Color</t>
  </si>
  <si>
    <t>8014748306364</t>
  </si>
  <si>
    <t>SS-320W-7C</t>
  </si>
  <si>
    <t>SS-320W-7C-320x7,5 mm ULTRAVİYOLE KABLO BAĞI</t>
  </si>
  <si>
    <t>320 x 7,5 mm. Ultraviolet Cable Tie - Black Color</t>
  </si>
  <si>
    <t>8014748306340</t>
  </si>
  <si>
    <t>SS-360W-7C</t>
  </si>
  <si>
    <t>SS-360W-7C-360x7,5 mm ULTRAVİYOLE KABLO BAĞI</t>
  </si>
  <si>
    <t>360 x 7,5 mm. Ultraviolet Cable Tie - Black Color</t>
  </si>
  <si>
    <t>8014748306357</t>
  </si>
  <si>
    <t>SS-450W-7C</t>
  </si>
  <si>
    <t>SS-450W-7C-450x7,5 mm ULTRAVİYOLE KABLO BAĞI</t>
  </si>
  <si>
    <t>450 x 7,5 mm. Ultraviolet Cable Tie - Black Color</t>
  </si>
  <si>
    <t>8014748306456</t>
  </si>
  <si>
    <t>SS-540W-7C</t>
  </si>
  <si>
    <t>SS-540W-7C-540x7,5 mm ULTRAVİYOLE KABLO BAĞI</t>
  </si>
  <si>
    <t>540 x 7,5 mm. Ultraviolet Cable Tie - Black Color</t>
  </si>
  <si>
    <t>8680734713470</t>
  </si>
  <si>
    <t>SS-780W-9C</t>
  </si>
  <si>
    <t>SS-780W-9C-780x9,0 mm ULTRAVİYOLE KABLO BAĞI</t>
  </si>
  <si>
    <t>780 x 9,0 mm. Ultraviolet Cable Tie - Black Color</t>
  </si>
  <si>
    <t>8014748302908</t>
  </si>
  <si>
    <t>SS-100S-2C</t>
  </si>
  <si>
    <t>SS-100S-2C-100x2,5 mm SARI KABLO BAĞI</t>
  </si>
  <si>
    <t>100 x 2,5 mm. Nylon 6.6 Cable Tie - Yellow</t>
  </si>
  <si>
    <t>8014748302786</t>
  </si>
  <si>
    <t>SS-100K-2C</t>
  </si>
  <si>
    <t>SS-100K-2C-100x2,5 mm KIRMIZI KABLO BAĞI</t>
  </si>
  <si>
    <t>100 x 2,5 mm. Nylon 6.6 Cable Tie - Red</t>
  </si>
  <si>
    <t>8014748302823</t>
  </si>
  <si>
    <t>SS-100M-2C</t>
  </si>
  <si>
    <t>SS-100M-2C-100x2,5 mm MAVİ KABLO BAĞI</t>
  </si>
  <si>
    <t>100 x 2,5 mm. Nylon 6.6 Cable Tie - Blue</t>
  </si>
  <si>
    <t>8680734712701</t>
  </si>
  <si>
    <t>SS-100MOR-2C</t>
  </si>
  <si>
    <t>SS-100MOR-2C-100x2,5 mm MOR KABLO BAĞI</t>
  </si>
  <si>
    <t>100 x 2,5 mm. Nylon 6.6 Cable Tie - Violet</t>
  </si>
  <si>
    <t>8014748302861</t>
  </si>
  <si>
    <t>SS-100Y-2C</t>
  </si>
  <si>
    <t>SS-100Y-2C-100x2,5 mm YEŞİL KABLO BAĞI</t>
  </si>
  <si>
    <t>100 x 2,5 mm. Nylon 6.6 Cable Tie - Green</t>
  </si>
  <si>
    <t>8014748306432</t>
  </si>
  <si>
    <t>SS-280S-3C</t>
  </si>
  <si>
    <t>SS-280S-3C-280x3,5 mm SARI KABLO BAĞI</t>
  </si>
  <si>
    <t>280 x 3,5 mm. Nylon 6.6 Cable Tie - Yellow</t>
  </si>
  <si>
    <t>8014748306418</t>
  </si>
  <si>
    <t>SS-280K-3C</t>
  </si>
  <si>
    <t>SS-280K-3C-280x3,5 mm KIRMIZI KABLO BAĞI</t>
  </si>
  <si>
    <t>280 x 3,5 mm. Nylon 6.6 Cable Tie - Red</t>
  </si>
  <si>
    <t>8014748306425</t>
  </si>
  <si>
    <t>SS-280M-3C</t>
  </si>
  <si>
    <t>SS-280M-3C-280x3,5 mm MAVİ KABLO BAĞI</t>
  </si>
  <si>
    <t>280 x 3,5 mm. Nylon 6.6 Cable Tie - Blue</t>
  </si>
  <si>
    <t>8014748306449</t>
  </si>
  <si>
    <t>SS-280Y-3C</t>
  </si>
  <si>
    <t>SS-280Y-3C-280x3,5 mm YEŞİL KABLO BAĞI</t>
  </si>
  <si>
    <t>280 x 3,5 mm. Nylon 6.6 Cable Tie - Green</t>
  </si>
  <si>
    <t>8014748306463</t>
  </si>
  <si>
    <t>SS-MD-1002C</t>
  </si>
  <si>
    <t>100x2,5 mm METAL DETEKTÖRLÜ KABLO BAĞI</t>
  </si>
  <si>
    <t>100x2,5 mm Metal Detectable Cable Tie</t>
  </si>
  <si>
    <t>8014748305992</t>
  </si>
  <si>
    <t>SS-MD-1403C</t>
  </si>
  <si>
    <t>140x3,5 mm METAL DETEKTÖRLÜ KABLO BAĞI</t>
  </si>
  <si>
    <t>140x3,5 mm Metal Detectable Cable Tie</t>
  </si>
  <si>
    <t>8014748306005</t>
  </si>
  <si>
    <t>SS-MD-2004C</t>
  </si>
  <si>
    <t>200x4,5 mm METAL DETEKTÖRLÜ KABLO BAĞI</t>
  </si>
  <si>
    <t>200x4,5 mm Metal Detectable Cable Tie</t>
  </si>
  <si>
    <t>8014748306845</t>
  </si>
  <si>
    <t>SS-MD-2504C</t>
  </si>
  <si>
    <t>250x4,5 mm METAL DETEKTÖRLÜ KABLO BAĞI</t>
  </si>
  <si>
    <t>250x4,5 mm Metal Detectable Cable Tie</t>
  </si>
  <si>
    <t>8014748306012</t>
  </si>
  <si>
    <t>SS-MD-2804C</t>
  </si>
  <si>
    <t>280x4,5 mm METAL DETEKTÖRLÜ KABLO BAĞI</t>
  </si>
  <si>
    <t>280x4,5 mm Metal Detectable Cable Tie</t>
  </si>
  <si>
    <t>8014748306029</t>
  </si>
  <si>
    <t>SS-MD-3804C</t>
  </si>
  <si>
    <t>380x4,5 mm METAL DETEKTÖRLÜ KABLO BAĞI</t>
  </si>
  <si>
    <t>380x4,5 mm Metal Detectable Cable Tie</t>
  </si>
  <si>
    <t>8014748306692</t>
  </si>
  <si>
    <t>SS-MD-3607C</t>
  </si>
  <si>
    <t>360x7,5 mm METAL DETEKTÖRLÜ KABLO BAĞI</t>
  </si>
  <si>
    <t>360x7,5 mm Metal Detectable Cable Tie</t>
  </si>
  <si>
    <t>8014748302427</t>
  </si>
  <si>
    <t>SS-HRCV-200</t>
  </si>
  <si>
    <t>SS-HRCV-200-200x7,5 mm AÇILABİLİR KABLO BAĞI</t>
  </si>
  <si>
    <t>200 x 7,5 mm. Re-Openable Cable Tie</t>
  </si>
  <si>
    <t>8014748302380</t>
  </si>
  <si>
    <t>SS-HRCV-360</t>
  </si>
  <si>
    <t>SS-HRCV-360-360x7,5 mm AÇILABİLİR KABLO BAĞI</t>
  </si>
  <si>
    <t>360 x 7,5 mm. Re-Openable Cable Tie</t>
  </si>
  <si>
    <t>8014748304087</t>
  </si>
  <si>
    <t>SS-MV100-2C</t>
  </si>
  <si>
    <t>SS-MV100-2C-100x2,5 mm ETİKETLİ KABLO BAĞI</t>
  </si>
  <si>
    <t>100 x 2,5 mm. Marker Cable Tie - Natural Color</t>
  </si>
  <si>
    <t>8014748304100</t>
  </si>
  <si>
    <t>SS-MV200-4C</t>
  </si>
  <si>
    <t>SS-MV200-4C-200x4,5 mm ETİKETLİ KABLO BAĞI</t>
  </si>
  <si>
    <t>200 x 4,5 mm. Marker Cable Tie - Natural Color</t>
  </si>
  <si>
    <t>8680734712619</t>
  </si>
  <si>
    <t>CT-100B</t>
  </si>
  <si>
    <t>BONCUK KABLO BAĞI</t>
  </si>
  <si>
    <t>Ball Type Cable Tie</t>
  </si>
  <si>
    <t>8014748304155</t>
  </si>
  <si>
    <t>SS-AM-1</t>
  </si>
  <si>
    <t>SS-AM-1-10x43 mm BETON KROŞE</t>
  </si>
  <si>
    <t>Black Nylon Winged Plug</t>
  </si>
  <si>
    <t>8014748304353</t>
  </si>
  <si>
    <t>SS-1919</t>
  </si>
  <si>
    <t>SS-1919-19x19 mm 4 YOLLU YAPIŞKANLI KROŞE BEYAZ</t>
  </si>
  <si>
    <t>8014748304377</t>
  </si>
  <si>
    <t>SS-1919B</t>
  </si>
  <si>
    <t>SS-1919B-19x19mm 4 YOLLU YAPIŞKANLI KROŞE SİYAH</t>
  </si>
  <si>
    <t>8014748304360</t>
  </si>
  <si>
    <t>SS-2727</t>
  </si>
  <si>
    <t>SS-2727-27x27 mm 4 YOLLU YAPIŞKANLI KROŞE BEYAZ</t>
  </si>
  <si>
    <t>8014748304384</t>
  </si>
  <si>
    <t>SS-2727B</t>
  </si>
  <si>
    <t>SS-2727B-27x27 mm 4 YOLLU YAPIŞKANLI KROŞE SİYAH</t>
  </si>
  <si>
    <t>8014748304216</t>
  </si>
  <si>
    <t>SS-TM-2</t>
  </si>
  <si>
    <t>SS-TM-2-VİDALI KROŞE BEYAZ</t>
  </si>
  <si>
    <t>Saddle Natural Nylon Support Ø5</t>
  </si>
  <si>
    <t>8014748304223</t>
  </si>
  <si>
    <t>SS-TM-2B</t>
  </si>
  <si>
    <t>SS-TM-2B-VİDALI KROŞE SİYAH</t>
  </si>
  <si>
    <t>Saddle Black Nylon Support Ø5</t>
  </si>
  <si>
    <t>8680734740896</t>
  </si>
  <si>
    <t>UY-3005S</t>
  </si>
  <si>
    <t>8mm 0,50 mm2 İZOLELİ KABLO YÜKSÜĞÜ</t>
  </si>
  <si>
    <t>0,50 mm² Cord End Terminals / White</t>
  </si>
  <si>
    <t>8680734742081</t>
  </si>
  <si>
    <t>UY-3007S</t>
  </si>
  <si>
    <t>8mm 0,75 mm2 İZOLELİ  KABLO YÜKSÜĞÜ</t>
  </si>
  <si>
    <t>0,75 mm²  Cord End Terminals / Blue</t>
  </si>
  <si>
    <t>8680734742456</t>
  </si>
  <si>
    <t>UY-3010S</t>
  </si>
  <si>
    <t>8mm 1,00 mm2 İZOLELİ KABLO YÜKSÜĞÜ</t>
  </si>
  <si>
    <t>1,00 mm²  Cord End Terminals / Red</t>
  </si>
  <si>
    <t>8680734742098</t>
  </si>
  <si>
    <t>UY-3015S</t>
  </si>
  <si>
    <t>8mm 1,50 mm2 İZOLELİ KABLO YÜKSÜĞÜ</t>
  </si>
  <si>
    <t>1,50 mm² Cord End Terminals / Black</t>
  </si>
  <si>
    <t>8680734740933</t>
  </si>
  <si>
    <t>UY-3025S</t>
  </si>
  <si>
    <t>8mm 2,50 mm2 İZOLELİ KABLO YÜKSÜĞÜ</t>
  </si>
  <si>
    <t>2,50 mm² Cord End Terminals / Grey</t>
  </si>
  <si>
    <t>8680734742104</t>
  </si>
  <si>
    <t>UY-3040S</t>
  </si>
  <si>
    <t>10mm 4,00 mm2 İZOLELİ KABLO YÜKSÜĞÜ</t>
  </si>
  <si>
    <t>4,00 mm² Cord End Terminals / Orange</t>
  </si>
  <si>
    <t>8680734742111</t>
  </si>
  <si>
    <t>UY-3060S</t>
  </si>
  <si>
    <t>12mm 6,00 mm2 İZOLELİ KABLO YÜKSÜĞÜ</t>
  </si>
  <si>
    <t>6,00 mm²  Cord End Terminals / Green</t>
  </si>
  <si>
    <t>8680734742159</t>
  </si>
  <si>
    <t>UY-3100S</t>
  </si>
  <si>
    <t>12mm 10,00 mm2 İZOLELİ KABLO YÜKSÜĞÜ</t>
  </si>
  <si>
    <t>10,00 mm²  Cord End Terminals / Brown</t>
  </si>
  <si>
    <t>8680734742128</t>
  </si>
  <si>
    <t>UY-3160S</t>
  </si>
  <si>
    <t>12mm 16,00 mm2 İZOLELİ KABLO YÜKSÜĞÜ</t>
  </si>
  <si>
    <t>16,00 mm²  Cord End Terminals / Ivory</t>
  </si>
  <si>
    <t>8680734740988</t>
  </si>
  <si>
    <t>UY-3250S</t>
  </si>
  <si>
    <t>16mm 25,00 mm2 İZOLELİ KABLO YÜKSÜĞÜ</t>
  </si>
  <si>
    <t>25,00 mm² Cord End Terminals / Black</t>
  </si>
  <si>
    <t>8680734742463</t>
  </si>
  <si>
    <t>UY-3350S</t>
  </si>
  <si>
    <t>16mm 35,00 mm2 İZOLELİ  KABLO YÜKSÜĞÜ</t>
  </si>
  <si>
    <t>35,00 mm²  Cord End Terminals / Red</t>
  </si>
  <si>
    <t>UY-3500E</t>
  </si>
  <si>
    <t>20mm 50,00 mm2 İZOLELİ KABLO YÜKSÜĞÜ</t>
  </si>
  <si>
    <t>50,00 mm²  Cord End Terminals / Blue</t>
  </si>
  <si>
    <t>UY-3700E</t>
  </si>
  <si>
    <t>20mm 70,00 mm2 İZOLELİ KABLO YÜKSÜĞÜ</t>
  </si>
  <si>
    <t>70,00 mm² Cord End Terminals / Yellow</t>
  </si>
  <si>
    <t>8680734742272</t>
  </si>
  <si>
    <t>UY-2005S</t>
  </si>
  <si>
    <t>0,50 mm² Cord End Terminals / Orange</t>
  </si>
  <si>
    <t>8680734742173</t>
  </si>
  <si>
    <t>UY-2007S</t>
  </si>
  <si>
    <t>8mm 0,75 mm2 İZOLELİ KABLO YÜKSÜĞÜ</t>
  </si>
  <si>
    <t>0,75 mm² Cord End Terminals / White</t>
  </si>
  <si>
    <t>8680734740650</t>
  </si>
  <si>
    <t>UY-2010S</t>
  </si>
  <si>
    <t>1,00 mm² Cord End Terminals / Yellow</t>
  </si>
  <si>
    <t>8680734740674</t>
  </si>
  <si>
    <t>UY-2015S</t>
  </si>
  <si>
    <t>8mm 1,50 mm2 İZOLELİ  KABLO YÜKSÜĞÜ</t>
  </si>
  <si>
    <t>1,50 mm² Cord End Terminals / Red</t>
  </si>
  <si>
    <t>8680734740704</t>
  </si>
  <si>
    <t>UY-2025S</t>
  </si>
  <si>
    <t>8mm 2,50 mm2 İZOLELİ  KABLO YÜKSÜĞÜ</t>
  </si>
  <si>
    <t>2,50 mm² Cord End Terminals / Blue</t>
  </si>
  <si>
    <t>8680734740728</t>
  </si>
  <si>
    <t>UY-2040S</t>
  </si>
  <si>
    <t>10mm 4,00 mm2 İZOLELİ  KABLO YÜKSÜĞÜ</t>
  </si>
  <si>
    <t>4,00 mm² Cord End Terminals / Gray</t>
  </si>
  <si>
    <t>8680734742074</t>
  </si>
  <si>
    <t>UY-2060S</t>
  </si>
  <si>
    <t>12mm 6,00 mm2 İZOLELİ  KABLO YÜKSÜĞÜ</t>
  </si>
  <si>
    <t>6,00 mm² / 12 mm Cord End Terminals / Black</t>
  </si>
  <si>
    <t>8680734742135</t>
  </si>
  <si>
    <t>UY-2100S</t>
  </si>
  <si>
    <t>12mm 10,00 mm2 İZOLELİ  KABLO YÜKSÜĞÜ</t>
  </si>
  <si>
    <t>10,00 mm²  Cord End Terminals / Beige</t>
  </si>
  <si>
    <t>8680734740780</t>
  </si>
  <si>
    <t>UY-2160S</t>
  </si>
  <si>
    <t>12mm 16,00 mm2 İZOLELİ  KABLO YÜKSÜĞÜ</t>
  </si>
  <si>
    <t>16,00 mm²  Cord End Terminals / Green</t>
  </si>
  <si>
    <t>8680734740797</t>
  </si>
  <si>
    <t>UY-2250S</t>
  </si>
  <si>
    <t>16mm 25,00 mm2 İZOLELİ  KABLO YÜKSÜĞÜ</t>
  </si>
  <si>
    <t>25,00 mm² Cord End Terminals / Brown</t>
  </si>
  <si>
    <t>8680734745969</t>
  </si>
  <si>
    <t>UY-2350S</t>
  </si>
  <si>
    <t>35,00 mm²  Cord End Terminals / Beige</t>
  </si>
  <si>
    <t>UY-2500E</t>
  </si>
  <si>
    <t>20mm 50,00 mm2 İZOLELİ  KABLO YÜKSÜĞÜ</t>
  </si>
  <si>
    <t>50,00 mm² Cord End Terminals / Olive</t>
  </si>
  <si>
    <t>8680734742142</t>
  </si>
  <si>
    <t>UY-23005S</t>
  </si>
  <si>
    <t>8mm 2x0,50 mm2 ÇİFT GİRİŞLİ YÜKSÜK</t>
  </si>
  <si>
    <t>2 x 0,50 mm²  Twin Cord End Terminals / Beyaz</t>
  </si>
  <si>
    <t>8680734742401</t>
  </si>
  <si>
    <t>UY-23007S</t>
  </si>
  <si>
    <t>8mm 2x0,75 mm2 ÇİFT GİRİŞLİ YÜKSÜK</t>
  </si>
  <si>
    <t>2 x 0,75 mm²  Twin Cord End Terminals / Blue</t>
  </si>
  <si>
    <t>8680734742418</t>
  </si>
  <si>
    <t>UY-23010S</t>
  </si>
  <si>
    <t>8mm 2x1,00 mm2 ÇİFT GİRİŞLİ YÜKSÜK</t>
  </si>
  <si>
    <t>2 x 1,00 mm²  Twin Cord End Terminals / Red</t>
  </si>
  <si>
    <t>8680734742425</t>
  </si>
  <si>
    <t>UY-23015S</t>
  </si>
  <si>
    <t>8mm 2x1,50 mm2 ÇİFT GİRİŞLİ YÜKSÜK</t>
  </si>
  <si>
    <t>2 x 2,50 mm²  Twin Cord End Terminals / Black</t>
  </si>
  <si>
    <t>8680734740827</t>
  </si>
  <si>
    <t>UY-23025S</t>
  </si>
  <si>
    <t>10mm 2x2,50 mm2 ÇİFT GİRİŞLİ YÜKSÜK</t>
  </si>
  <si>
    <t>2 x 1,50 mm²  Twin Cord End Terminals / Grey</t>
  </si>
  <si>
    <t>8680734742180</t>
  </si>
  <si>
    <t>UY-23040S</t>
  </si>
  <si>
    <t>12mm 2x4,00 mm2 ÇİFT GİRİŞLİ YÜKSÜK</t>
  </si>
  <si>
    <t>2 x 4,00 mm² Twin Cord End Terminals / Orange</t>
  </si>
  <si>
    <t>8680734742432</t>
  </si>
  <si>
    <t>UY-23060S</t>
  </si>
  <si>
    <t>14mm 2x6,00 mm2 ÇİFT GİRİŞLİ YÜKSÜK</t>
  </si>
  <si>
    <t>2 x 6,00 mm²  Twin Cord End Terminals / Green</t>
  </si>
  <si>
    <t>UY-23100E</t>
  </si>
  <si>
    <t>14mm 2x10,00 mm2 ÇİFT GİRİŞLİ YÜKSÜK</t>
  </si>
  <si>
    <t>2 x 10,00 mm²  Twin Cord End Terminals / Brown</t>
  </si>
  <si>
    <t>UY-23160E</t>
  </si>
  <si>
    <t>14mm 2x16,00 mm2 ÇİFT GİRİŞLİ YÜKSÜK</t>
  </si>
  <si>
    <t>2 x 16,00 mm²  Twin Cord End Terminals / Beige</t>
  </si>
  <si>
    <t>8680734716815</t>
  </si>
  <si>
    <t>KY-0,50/6</t>
  </si>
  <si>
    <t>6 mm 0.50mm2  İZOLESİZ KABLO YÜKSÜĞÜ</t>
  </si>
  <si>
    <t>0,50 mm²  Non-Insulated Cord End Terminals L:6 mm.</t>
  </si>
  <si>
    <t>8680734716808</t>
  </si>
  <si>
    <t>KY-0,50</t>
  </si>
  <si>
    <t>10 mm  0.50mm2  İZOLESİZ KABLO YÜKSÜĞÜ</t>
  </si>
  <si>
    <t>0,50 mm² Non-Insulated Cord End Terminals L:10 mm.</t>
  </si>
  <si>
    <t>8680734716822</t>
  </si>
  <si>
    <t>KY-0,75</t>
  </si>
  <si>
    <t>10 mm  0.75mm2  İZOLESİZ  KABLO YÜKSÜĞÜ</t>
  </si>
  <si>
    <t>1,50 mm²  Non-Insulated Cord End Terminals L:10 mm.</t>
  </si>
  <si>
    <t>8680734716839</t>
  </si>
  <si>
    <t>KY-1,00</t>
  </si>
  <si>
    <t>10 mm  1.00mm2 İZOLESİ KABLO YÜKSÜĞÜ</t>
  </si>
  <si>
    <t>1,00 mm² Non-Insulated Cord End Terminals L:10 mm.</t>
  </si>
  <si>
    <t>8680734716853</t>
  </si>
  <si>
    <t>KY-1,50/7</t>
  </si>
  <si>
    <t>7 mm 1.50mm2  İZOLESİZ KABLO YÜKSÜĞÜ</t>
  </si>
  <si>
    <t>1,50 mm²  Non-Insulated Cord End Terminals L:7 mm.</t>
  </si>
  <si>
    <t>8680734716846</t>
  </si>
  <si>
    <t>KY-1,50</t>
  </si>
  <si>
    <t>10 mm 1.50mm2 İZOLESİZ KABLO YÜKSÜĞÜ</t>
  </si>
  <si>
    <t>8680734716938</t>
  </si>
  <si>
    <t>KY-2,5/8</t>
  </si>
  <si>
    <t>8 mm  2,50mm2  İZOLESİZ KABLO YÜKSÜĞÜ</t>
  </si>
  <si>
    <t>2,50 mm²  Non-Insulated Cord End Terminals L:8 mm.</t>
  </si>
  <si>
    <t>8680734716945</t>
  </si>
  <si>
    <t>KY-2,50</t>
  </si>
  <si>
    <t>12 mm  2.50mm2  İZOLESİZ  KABLO YÜKSÜĞÜ</t>
  </si>
  <si>
    <t>8680734716976</t>
  </si>
  <si>
    <t>KY-4</t>
  </si>
  <si>
    <t>12 mm  4.00mm2 İZOLESİZ KABLO YÜKSÜĞÜ</t>
  </si>
  <si>
    <t>4,00 mm²  Non-Insulated Cord End Terminals L:12 mm.</t>
  </si>
  <si>
    <t>8680734716990</t>
  </si>
  <si>
    <t>KY-6</t>
  </si>
  <si>
    <t>12 mm  6.00mm2 İZOLESİZ KABLO YÜKSÜĞÜ</t>
  </si>
  <si>
    <t>6,00 mm²  Non-Insulated Cord End Terminals L:12 mm.</t>
  </si>
  <si>
    <t>8680734716877</t>
  </si>
  <si>
    <t>KY-10/12</t>
  </si>
  <si>
    <t>12 mm 10.00mm2 İZOLESİZ KABLO YÜKSÜĞÜ</t>
  </si>
  <si>
    <t>10,00 mm² Non-Insulated Cord End Terminals L:12 mm.</t>
  </si>
  <si>
    <t>8680734716860</t>
  </si>
  <si>
    <t>KY-10</t>
  </si>
  <si>
    <t>15 mm 10.00mm2 İZOLESİZ KABLO YÜKSÜĞÜ</t>
  </si>
  <si>
    <t>10,00 mm²  Non-Insulated Cord End Terminals L:15 mm.</t>
  </si>
  <si>
    <t>8680734716914</t>
  </si>
  <si>
    <t>KY-16/12</t>
  </si>
  <si>
    <t>12 mm  16.00mm2 İZOLESİZ KABLO YÜKSÜĞÜ</t>
  </si>
  <si>
    <t>16,00 mm²  Non-Insulated Cord End Terminals L:12 mm.</t>
  </si>
  <si>
    <t>8680734716907</t>
  </si>
  <si>
    <t>KY-16</t>
  </si>
  <si>
    <t>15 mm 16.00mm2 İZOLESİZ KABLO YÜKSÜĞÜ</t>
  </si>
  <si>
    <t>16,00 mm² Non-Insulated Cord End Terminals L:15 mm.</t>
  </si>
  <si>
    <t>8680734716952</t>
  </si>
  <si>
    <t>KY-25</t>
  </si>
  <si>
    <t>15 mm  25,00mm2 İZOLESİZ  KABLO YÜKSÜĞÜ</t>
  </si>
  <si>
    <t>25,00 mm²  Non-Insulated Cord End Terminals L:15 mm.</t>
  </si>
  <si>
    <t>8680734716969</t>
  </si>
  <si>
    <t>KY-35</t>
  </si>
  <si>
    <t>15 mm  35,00mm2 İZOLESİZ  KABLO YÜKSÜĞÜ</t>
  </si>
  <si>
    <t>35,00 mm² Non-Insulated Cord End Terminals L:15 mm.</t>
  </si>
  <si>
    <t>8680734716983</t>
  </si>
  <si>
    <t>KY-50</t>
  </si>
  <si>
    <t>22 mm  50,00mm2 İZOLESİZ KABLO YÜKSÜĞÜ</t>
  </si>
  <si>
    <t>50,00 mm²  Non-Insulated Cord End Terminals L:22 mm.</t>
  </si>
  <si>
    <t>8680734717003</t>
  </si>
  <si>
    <t>KY-70</t>
  </si>
  <si>
    <t>25 mm 70.00mm2  İZOLESİZ KABLO YÜKSÜĞÜ</t>
  </si>
  <si>
    <t>70,00 mm²  Non-Insulated Cord End Terminals L:25 mm.</t>
  </si>
  <si>
    <t>8680734717010</t>
  </si>
  <si>
    <t>KY-95</t>
  </si>
  <si>
    <t>30 mm  95.00mm2 İZOLESİZ KABLO YÜKSÜĞÜ</t>
  </si>
  <si>
    <t>95,00 mm²  Non-Insulated Cord End Terminals L:30 mm.</t>
  </si>
  <si>
    <t>8680734716884</t>
  </si>
  <si>
    <t>KY-120</t>
  </si>
  <si>
    <t>34 mm 120.00mm2 İZOLESİZ KABLO YÜKSÜĞÜ</t>
  </si>
  <si>
    <t>120,00 mm²  Non-Insulated Cord End Terminals L:34 mm.</t>
  </si>
  <si>
    <t>8680734716891</t>
  </si>
  <si>
    <t>KY-150</t>
  </si>
  <si>
    <t>38 mm 150.00mm2  İZOLESİZ KABLO YÜKSÜĞÜ</t>
  </si>
  <si>
    <t>150,00 mm² Non-Insulated Cord End Terminals L:38 mm.</t>
  </si>
  <si>
    <t>8680734716624</t>
  </si>
  <si>
    <t>UY-3003</t>
  </si>
  <si>
    <t>UY-3003 8mm 0,30 mm2 İZOLELİ KABLO YÜKSÜĞÜ</t>
  </si>
  <si>
    <t>0,30 mm²  Cord End Terminals / Pink</t>
  </si>
  <si>
    <t>8680734716631</t>
  </si>
  <si>
    <t>UY-3005</t>
  </si>
  <si>
    <t>UY-3005 8mm 0,50 mm2 İZOLELİ KABLO YÜKSÜĞÜ</t>
  </si>
  <si>
    <t>8680734716648</t>
  </si>
  <si>
    <t>UY-3007</t>
  </si>
  <si>
    <t>UY-3007 8mm 0,75 mm2 İZOLELİ KABLO YÜKSÜĞÜ</t>
  </si>
  <si>
    <t>0,75 mm² Cord End Terminals / Blue</t>
  </si>
  <si>
    <t>8680734716655</t>
  </si>
  <si>
    <t>UY-3010</t>
  </si>
  <si>
    <t>UY-3010 8mm 1,00 mm2 İZOLELİ KABLO YÜKSÜĞÜ</t>
  </si>
  <si>
    <t>8680734716662</t>
  </si>
  <si>
    <t>UY-3015</t>
  </si>
  <si>
    <t>UY-3015 8mm 1,50 mm2 İZOLELİ KABLO YÜKSÜĞÜ</t>
  </si>
  <si>
    <t>1,50 mm²  Cord End Terminals / Black</t>
  </si>
  <si>
    <t>8680734716679</t>
  </si>
  <si>
    <t>UY-3015/10</t>
  </si>
  <si>
    <t>UY-3015 10mm 1,50 mm2 İZOLELİ KABLO YÜKSÜĞÜ</t>
  </si>
  <si>
    <t>8680734716693</t>
  </si>
  <si>
    <t>UY-3015/18</t>
  </si>
  <si>
    <t>UY-3015 18mm 1,50 mm2 İZOLELİ KABLO YÜKSÜĞÜ</t>
  </si>
  <si>
    <t>8680734716709</t>
  </si>
  <si>
    <t>UY-3025</t>
  </si>
  <si>
    <t>UY-3025 8mm 2,50 mm2 İZOLELİ KABLO YÜKSÜĞÜ</t>
  </si>
  <si>
    <t>2,50 mm²  Cord End Terminals / Grey</t>
  </si>
  <si>
    <t>UY-3015/15</t>
  </si>
  <si>
    <t>UY-3015 15mm 1,50 mm2 İZOLELİ KABLO YÜKSÜĞÜ</t>
  </si>
  <si>
    <t>8680734716716</t>
  </si>
  <si>
    <t>UY-3025/12</t>
  </si>
  <si>
    <t>UY-3025 12mm 2,50 mm2 İZOLELİ KABLO YÜKSÜĞÜ</t>
  </si>
  <si>
    <t>8680734716723</t>
  </si>
  <si>
    <t>UY-3040</t>
  </si>
  <si>
    <t>UY-3040 10mm 4,00 mm2 İZOLELİ KABLO YÜKSÜĞÜ</t>
  </si>
  <si>
    <t>4,00 mm²  Cord End Terminals / Orange</t>
  </si>
  <si>
    <t>8680734716730</t>
  </si>
  <si>
    <t>UY-3060</t>
  </si>
  <si>
    <t>UY-3060 12mm 6,00 mm2 İZOLELİ KABLO YÜKSÜĞÜ</t>
  </si>
  <si>
    <t>6,00 mm² Cord End Terminals / Green</t>
  </si>
  <si>
    <t>8680734716747</t>
  </si>
  <si>
    <t>UY-3100</t>
  </si>
  <si>
    <t>UY-3100 12mm 10,00 mm2 İZOLELİ KABLO YÜKSÜĞÜ</t>
  </si>
  <si>
    <t>8680734716754</t>
  </si>
  <si>
    <t>UY-3160</t>
  </si>
  <si>
    <t>UY-3160 12mm 16,00 mm2 İZOLELİ KABLO YÜKSÜĞÜ</t>
  </si>
  <si>
    <t>8680734716761</t>
  </si>
  <si>
    <t>UY-3250</t>
  </si>
  <si>
    <t>UY-3250 16mm 25,00 mm2 İZOLELİ KABLO YÜKSÜĞÜ</t>
  </si>
  <si>
    <t>25,00 mm²  Cord End Terminals / Black</t>
  </si>
  <si>
    <t>8680734716778</t>
  </si>
  <si>
    <t>UY-3350</t>
  </si>
  <si>
    <t>UY-3350 16mm 35 mm2 İZOLELİ KABLO YÜKSÜĞÜ</t>
  </si>
  <si>
    <t>8680734716785</t>
  </si>
  <si>
    <t>UY-3500</t>
  </si>
  <si>
    <t>UY-3500 20mm 50,00 mm2 İZOLELİ KABLO YÜKSÜĞÜ</t>
  </si>
  <si>
    <t>8680734716792</t>
  </si>
  <si>
    <t>UY-3700</t>
  </si>
  <si>
    <t>UY-3700 20mm 70 mm2 İZOLELİ KABLO YÜKSÜĞÜ</t>
  </si>
  <si>
    <t>70,00 mm²  Cord End Terminals / Yellow</t>
  </si>
  <si>
    <t>8680734716334</t>
  </si>
  <si>
    <t>UY-2005</t>
  </si>
  <si>
    <t>UY-2005 8mm 0,50 mm2 İZOLELİ KABLO YÜKSÜĞÜ</t>
  </si>
  <si>
    <t>8680734716341</t>
  </si>
  <si>
    <t>UY-2007</t>
  </si>
  <si>
    <t>UY-2007 8mm 0,75 mm2 İZOLELİ  KABLO YÜKSÜĞÜ</t>
  </si>
  <si>
    <t>8680734716358</t>
  </si>
  <si>
    <t>UY-2010</t>
  </si>
  <si>
    <t>UY-2010 8mm 1,00 mm2 İZOLELİ  KABLO YÜKSÜĞÜ</t>
  </si>
  <si>
    <t>8680734716365</t>
  </si>
  <si>
    <t>UY-2015</t>
  </si>
  <si>
    <t>UY-2015 8mm 1,50 mm2 İZOLELİ KABLO YÜKSÜĞÜ</t>
  </si>
  <si>
    <t>8680734716372</t>
  </si>
  <si>
    <t>UY-2015/18</t>
  </si>
  <si>
    <t>UY-2015 18mm 1,50 mm2 İZOLELİ KABLO YÜKSÜĞÜ</t>
  </si>
  <si>
    <t>8680734716389</t>
  </si>
  <si>
    <t>UY-2025</t>
  </si>
  <si>
    <t>UY-2025 8mm 2,50 mm2 İZOLELİ  KABLO YÜKSÜĞÜ</t>
  </si>
  <si>
    <t>8680734716396</t>
  </si>
  <si>
    <t>UY-2025/12</t>
  </si>
  <si>
    <t>UY-2025 12mm 2,50 mm2 İZOLELİ KABLO YÜKSÜĞÜ</t>
  </si>
  <si>
    <t>8680734716402</t>
  </si>
  <si>
    <t>UY-2025/18</t>
  </si>
  <si>
    <t>UY-2025 18mm 2,50 mm2 İZOLELİ  KABLO YÜKSÜĞÜ</t>
  </si>
  <si>
    <t>8680734716419</t>
  </si>
  <si>
    <t>UY-2040</t>
  </si>
  <si>
    <t>UY-2040 10mm 4,00 mm2 İZOLELİ KABLO YÜKSÜĞÜ</t>
  </si>
  <si>
    <t>8680734716426</t>
  </si>
  <si>
    <t>UY-2040/12</t>
  </si>
  <si>
    <t>UY-2040 12mm 4,00 mm2 İZOLELİ KABLO YÜKSÜĞÜ</t>
  </si>
  <si>
    <t>8680734716433</t>
  </si>
  <si>
    <t>UY-2040/18</t>
  </si>
  <si>
    <t>UY-2040 18mm 4,00 mm2 İZOLELİ KABLO YÜKSÜĞÜ</t>
  </si>
  <si>
    <t>8680734716440</t>
  </si>
  <si>
    <t>UY-2060</t>
  </si>
  <si>
    <t>UY-2060 12mm 6,00 mm2 İZOLELİ KABLO YÜKSÜĞÜ</t>
  </si>
  <si>
    <t>6,00 mm² Cord End Terminals / Black</t>
  </si>
  <si>
    <t>8680734716457</t>
  </si>
  <si>
    <t>UY-2060/18</t>
  </si>
  <si>
    <t>UY-2060 18mm 6,00 mm2 İZOLELİ KABLO YÜKSÜĞÜ</t>
  </si>
  <si>
    <t>8680734716464</t>
  </si>
  <si>
    <t>UY-2100</t>
  </si>
  <si>
    <t>UY-2100 12mm 10,00 mm2 İZOLELİ KABLO YÜKSÜĞÜ</t>
  </si>
  <si>
    <t>10,00 mm² Cord End Terminals / Ivory</t>
  </si>
  <si>
    <t>8680734716471</t>
  </si>
  <si>
    <t>UY-2100/18</t>
  </si>
  <si>
    <t>UY-2100 18mm 10,00 mm2 İZOLELİ KABLO YÜKSÜĞÜ</t>
  </si>
  <si>
    <t>10,00 mm² Cord End Terminals / Beige</t>
  </si>
  <si>
    <t>8680734716488</t>
  </si>
  <si>
    <t>UY-2160</t>
  </si>
  <si>
    <t>UY-2160 12mm 16,00 mm2 İZOLELİ KABLO YÜKSÜĞÜ</t>
  </si>
  <si>
    <t>8680734716495</t>
  </si>
  <si>
    <t>UY-2160/18</t>
  </si>
  <si>
    <t>UY-2160 18mm 16,00 mm2 İZOLELİ KABLO YÜKSÜĞÜ</t>
  </si>
  <si>
    <t>8680734716501</t>
  </si>
  <si>
    <t>UY-2250</t>
  </si>
  <si>
    <t>UY-2250 16mm 25,00 mm2 İZOLELİ KABLO YÜKSÜĞÜ</t>
  </si>
  <si>
    <t>25,00 mm²  Cord End Terminals / Brown</t>
  </si>
  <si>
    <t>8680734716600</t>
  </si>
  <si>
    <t>UY-2350</t>
  </si>
  <si>
    <t>UY-2350 16mm 35 mm2 İZOLELİ KABLO YÜKSÜĞÜ</t>
  </si>
  <si>
    <t>8680734716617</t>
  </si>
  <si>
    <t>UY-2500</t>
  </si>
  <si>
    <t>UY-2500 20mm 50,00 mm2 İZOLELİ KABLO YÜKSÜĞÜ</t>
  </si>
  <si>
    <t>50,00 mm²  Cord End Terminals / Olive</t>
  </si>
  <si>
    <t>8680734716518</t>
  </si>
  <si>
    <t>UY-23005</t>
  </si>
  <si>
    <t>UY-23005 8mm 2x0,50 mm2 ÇİFT GİRİŞLİ YÜKSÜK</t>
  </si>
  <si>
    <t>2 x 0,50 mm² Twin Cord End Terminals / White</t>
  </si>
  <si>
    <t>8680734716525</t>
  </si>
  <si>
    <t>UY-23007</t>
  </si>
  <si>
    <t>UY-23007 8mm 2x0,75 mm2 ÇİFT GİRİŞLİ YÜKSÜK</t>
  </si>
  <si>
    <t>8680734716532</t>
  </si>
  <si>
    <t>UY-23010</t>
  </si>
  <si>
    <t>UY-23010 8mm 2x1,00 mm2 ÇİFT GİRİŞLİ YÜKSÜK</t>
  </si>
  <si>
    <t>2 x 1,00 mm² Twin Cord End Terminals / Red</t>
  </si>
  <si>
    <t>8680734716549</t>
  </si>
  <si>
    <t>UY-23015</t>
  </si>
  <si>
    <t>UY-23015 8mm 2x1,50 mm2 ÇİFT GİRİŞLİ YÜKSÜK</t>
  </si>
  <si>
    <t>8680734716556</t>
  </si>
  <si>
    <t>UY-23025</t>
  </si>
  <si>
    <t>UY-23025 10mm 2x2,50 mm2 ÇİFT GİRİŞLİ YÜKSÜK</t>
  </si>
  <si>
    <t>2 x 1,50 mm² Twin Cord End Terminals / Grey</t>
  </si>
  <si>
    <t>8680734716563</t>
  </si>
  <si>
    <t>UY-23040</t>
  </si>
  <si>
    <t>UY-23040 12mm 2x4,00 mm2 ÇİFT GİRİŞLİ YÜKSÜK</t>
  </si>
  <si>
    <t>8680734716570</t>
  </si>
  <si>
    <t>UY-23060</t>
  </si>
  <si>
    <t>UY-23060 14mm 2x6,00 mm2 ÇİFT GİRİŞLİ YÜKSÜK</t>
  </si>
  <si>
    <t>8680734716587</t>
  </si>
  <si>
    <t>UY-23100</t>
  </si>
  <si>
    <t>UY-23100 14mm 2x10,00 mm2 ÇİFT GİRİŞLİ YÜKSÜK</t>
  </si>
  <si>
    <t>2 x 10,00 mm² Twin Cord End Terminals / Brown</t>
  </si>
  <si>
    <t>8680734716594</t>
  </si>
  <si>
    <t>UY-23160</t>
  </si>
  <si>
    <t>UY-23160 14mm 2x16,00 mm2 ÇİFT GİRİŞLİ YÜKSÜK</t>
  </si>
  <si>
    <t>8680734714606</t>
  </si>
  <si>
    <t>YK-301KPVC</t>
  </si>
  <si>
    <t>YK-301  0.50-1 İZOLELİ KABLO UCU (PVC)</t>
  </si>
  <si>
    <t>0,5 - 1,5 mm² Ring Type Terminal M3</t>
  </si>
  <si>
    <t>8680734714712</t>
  </si>
  <si>
    <t>YK-401KPVC</t>
  </si>
  <si>
    <t>YK-401  0.50-1  İZOLELİ KABLO UCU (PVC)</t>
  </si>
  <si>
    <t>0,5 - 1,5 mm² Ring Type Terminal M4</t>
  </si>
  <si>
    <t>8680734714866</t>
  </si>
  <si>
    <t>YK-501KPVC</t>
  </si>
  <si>
    <t>YK-501 0.50-1 İZOLELİ KABLO UCU (PVC)</t>
  </si>
  <si>
    <t>0,5 - 1,5 mm² Ring Type Terminal M5</t>
  </si>
  <si>
    <t>8680734715016</t>
  </si>
  <si>
    <t>YK-601KPVC</t>
  </si>
  <si>
    <t>YK-601  0.50-1  İZOLELİ KABLO UCU (PVC)</t>
  </si>
  <si>
    <t>0,5 - 1,5 mm² Ring Type Terminal M6</t>
  </si>
  <si>
    <t>8680734715160</t>
  </si>
  <si>
    <t>YK-801KPVC</t>
  </si>
  <si>
    <t>YK-801  0.50-1  İZOLELİ KABLO UCU (PVC)</t>
  </si>
  <si>
    <t>0,5 - 1,5 mm²  Ring Type Terminal M8</t>
  </si>
  <si>
    <t>8680734714668</t>
  </si>
  <si>
    <t>YK-302MPVC</t>
  </si>
  <si>
    <t>YK-302 1,50-2,50 İZOLELİ KABLO UCU (PVC)</t>
  </si>
  <si>
    <t>1,5 - 2,5 mm² Ring Type Terminal M3</t>
  </si>
  <si>
    <t>8680734714774</t>
  </si>
  <si>
    <t>YK-402MPVC</t>
  </si>
  <si>
    <t>YK-402   1,50-2,50 İZOLELİ KABLO UCU (PVC)</t>
  </si>
  <si>
    <t>1,5 - 2,5 mm²  Ring Type Terminal M4</t>
  </si>
  <si>
    <t>8680734714927</t>
  </si>
  <si>
    <t>YK-502MPVC</t>
  </si>
  <si>
    <t>YK-502   1,50-2,50 İZOLELİ KABLO UCU (PVC)</t>
  </si>
  <si>
    <t>1,5 - 2,5mm²  Ring Type Terminal M5</t>
  </si>
  <si>
    <t>8680734715078</t>
  </si>
  <si>
    <t>YK-602MPVC</t>
  </si>
  <si>
    <t>YK-602   1,50-2,50 İZOLELİ KABLO UCU (PVC)</t>
  </si>
  <si>
    <t>1,5 - 2,5 mm² Ring Type Terminal M6</t>
  </si>
  <si>
    <t>8680734715221</t>
  </si>
  <si>
    <t>YK-802MPVC</t>
  </si>
  <si>
    <t>YK-802   1,50-2,50 İZOLELİ KABLO UCU (PVC)</t>
  </si>
  <si>
    <t>1,5 - 2,5 mm²  Ring Type Terminal M8</t>
  </si>
  <si>
    <t>8680734714422</t>
  </si>
  <si>
    <t>YK-1002MPVC</t>
  </si>
  <si>
    <t>YK-1002 1,50-2,50 İZOLELİ KABLO UCU (PVC)</t>
  </si>
  <si>
    <t>1,5 - 2,5 mm²  Ring Type Terminal M10</t>
  </si>
  <si>
    <t>8680734714521</t>
  </si>
  <si>
    <t>YK-1202MPVC</t>
  </si>
  <si>
    <t>YK-1202  1,50-2,50 İZOLELİ KABLO UCU (PVC)</t>
  </si>
  <si>
    <t>1,5 - 2,5 mm²  Ring Type Terminal M12</t>
  </si>
  <si>
    <t>8680734714835</t>
  </si>
  <si>
    <t>YK-406SPVC</t>
  </si>
  <si>
    <t>YK-406  4,00-6,00 İZOLELİ KABLO UCU (PVC)</t>
  </si>
  <si>
    <t>4,0 - 6,0 mm²  Ring Type Terminal M4</t>
  </si>
  <si>
    <t>8680734714989</t>
  </si>
  <si>
    <t>YK-506SPVC</t>
  </si>
  <si>
    <t>YK-506   4,00-6,00 İZOLELİ KABLO UCU (PVC)</t>
  </si>
  <si>
    <t>4,0 - 6,0 mm²  Ring Type Terminal M5</t>
  </si>
  <si>
    <t>8680734715139</t>
  </si>
  <si>
    <t>YK-606SPVC</t>
  </si>
  <si>
    <t>YK-606   4,00-6,00  İZOLELİ KABLO UCU (PVC)</t>
  </si>
  <si>
    <t>4,0 - 6,0 mm² Ring Type Terminal M6</t>
  </si>
  <si>
    <t>8680734715283</t>
  </si>
  <si>
    <t>YK-806SPVC</t>
  </si>
  <si>
    <t>YK-806 4,00-6,00 İZOLELİ KABLO UCU (PVC)</t>
  </si>
  <si>
    <t>4,0 - 6,0 mm²  Ring Type Terminal M8</t>
  </si>
  <si>
    <t>8680734714484</t>
  </si>
  <si>
    <t>YK-1006SPVC</t>
  </si>
  <si>
    <t>YK-1006 4,00-6,00 İZOLELİ KABLO UCU (PVC)</t>
  </si>
  <si>
    <t>4,0 - 6,0 mm² Ring Type Terminal M10</t>
  </si>
  <si>
    <t>8680734714576</t>
  </si>
  <si>
    <t>YK-1206SPVC</t>
  </si>
  <si>
    <t>YK-1206 4,00-6,00 İZOLELİ KABLO UCU (PVC)</t>
  </si>
  <si>
    <t>4,0 - 6,0 mm²  Ring Type Terminal M12</t>
  </si>
  <si>
    <t>8680734713661</t>
  </si>
  <si>
    <t>CK-3001KPVC</t>
  </si>
  <si>
    <t>ÇK-3001  0.50-1,50 İZOLELİ KABLO UCU (PVC)</t>
  </si>
  <si>
    <t>0,5 - 1,5 mm²  Spade Type Terminal M3</t>
  </si>
  <si>
    <t>8680734713814</t>
  </si>
  <si>
    <t>CK-4001KPVC</t>
  </si>
  <si>
    <t>ÇK-4001 0.50-1,50 İZOLELİ KABLO UCU (PVC)</t>
  </si>
  <si>
    <t>0,5 - 1,5 mm² Spade Type Terminal M4</t>
  </si>
  <si>
    <t>8680734713968</t>
  </si>
  <si>
    <t>CK-5001KPVC</t>
  </si>
  <si>
    <t>ÇK-5001 0.50-1,50 İZOLELİ KABLO UCU (PVC)</t>
  </si>
  <si>
    <t>0,5 - 1,5 mm² Spade Type Terminal M5</t>
  </si>
  <si>
    <t>8680734714118</t>
  </si>
  <si>
    <t>CK-6001KPVC</t>
  </si>
  <si>
    <t>ÇK-6001 0.50-1,50  İZOLELİ KABLO UCU (PVC)</t>
  </si>
  <si>
    <t>0,5 - 1,5 mm² Spade Type Terminal M6</t>
  </si>
  <si>
    <t>8680734713722</t>
  </si>
  <si>
    <t>CK-3002MPVC</t>
  </si>
  <si>
    <t>ÇK-3002 1,50-2,50 İZOLELİ KABLO UCU (PVC)</t>
  </si>
  <si>
    <t>1,5 - 2,5 mm² Spade Type Terminal M3</t>
  </si>
  <si>
    <t>8680734713876</t>
  </si>
  <si>
    <t>CK-4002MPVC</t>
  </si>
  <si>
    <t>ÇK-4002 1,50-2,50 İZOLELİ KABLO UCU (PVC)</t>
  </si>
  <si>
    <t>1,5 - 2,5 mm²  Spade Type Terminal M4</t>
  </si>
  <si>
    <t>8680734714026</t>
  </si>
  <si>
    <t>CK-5002MPVC</t>
  </si>
  <si>
    <t>ÇK-5002 1.50-2,50 İZOLELİ KABLO UCU (PVC)</t>
  </si>
  <si>
    <t>1,5 - 2,5 mm²  Spade Type Terminal M5</t>
  </si>
  <si>
    <t>8680734714170</t>
  </si>
  <si>
    <t>CK-6002MPVC</t>
  </si>
  <si>
    <t>ÇK-6002 1.50-2,50 İZOLELİ KABLO UCU (PVC)</t>
  </si>
  <si>
    <t>1,5 - 2,5 mm²  Spade Type Terminal M6</t>
  </si>
  <si>
    <t>8680734713937</t>
  </si>
  <si>
    <t>CK-4006SPVC</t>
  </si>
  <si>
    <t>ÇK-4006 4.00-6,00 İZOLELİ KABLO UCU (PVC)</t>
  </si>
  <si>
    <t>4,0 - 6,0 mm²  Spade Type Terminal M4</t>
  </si>
  <si>
    <t>8680734714088</t>
  </si>
  <si>
    <t>CK-5006SPVC</t>
  </si>
  <si>
    <t>ÇK-5006 4.00-6,00 İZOLELİ KABLO UCU (PVC)</t>
  </si>
  <si>
    <t>4,0 - 6,0 mm² Spade Type Terminal M5</t>
  </si>
  <si>
    <t>8680734714231</t>
  </si>
  <si>
    <t>CK-6006SPVC</t>
  </si>
  <si>
    <t>ÇK-6006 4.00-6,00 İZOLELİ KABLO UCU (PVC)</t>
  </si>
  <si>
    <t>4,0 - 6,0 mm²  Spade Type Terminal M6</t>
  </si>
  <si>
    <t>8680734714286</t>
  </si>
  <si>
    <t>CK-8006SPVC</t>
  </si>
  <si>
    <t>ÇK-8006 4.00-6,00 İZOLELİ KABLO UCU (PVC)</t>
  </si>
  <si>
    <t>4,0 - 6,0 mm²  Spade Type Terminal M8</t>
  </si>
  <si>
    <t>8680734713630</t>
  </si>
  <si>
    <t>CK-10006SPVC</t>
  </si>
  <si>
    <t>ÇK-10006  4.00-6,00 İZOLELİ KABLO UCU (PVC)</t>
  </si>
  <si>
    <t>4,0 - 6,0 mm² Spade Type Terminal M10</t>
  </si>
  <si>
    <t>8680734714316</t>
  </si>
  <si>
    <t>IK-101KPVC</t>
  </si>
  <si>
    <t>İK-101SA 0,50-1 İĞNE İZOLELİ KABLO UCU (PVC)</t>
  </si>
  <si>
    <t>0,5 - 1,5 mm²  Pin Type Terminal W:1,9 mm.</t>
  </si>
  <si>
    <t>8680734714347</t>
  </si>
  <si>
    <t>IK-102MPVC</t>
  </si>
  <si>
    <t>İK-102SA 1,5-2,5 İĞNE İZOLELİ KABLO UCU (PVC)</t>
  </si>
  <si>
    <t>1,5 - 2,5 mm² Pin Type Terminal W:1,9 mm.</t>
  </si>
  <si>
    <t>8680734714378</t>
  </si>
  <si>
    <t>IK-106SPVC</t>
  </si>
  <si>
    <t>İK-106SA 4,00-6,00 İĞNE İZOLELİ KABLO UCU (PVC)</t>
  </si>
  <si>
    <t>4,0 - 6,0 mm²  Pin Type Terminal W:2,8 mm.</t>
  </si>
  <si>
    <t>8680734715504</t>
  </si>
  <si>
    <t>IK-101/14I</t>
  </si>
  <si>
    <t>İK-101 14mm BIÇAK İZOLELİ KABLO UCU</t>
  </si>
  <si>
    <t>0,5 - 1,5mm² Blade Type Terminal W:3 mm.</t>
  </si>
  <si>
    <t>8680734715528</t>
  </si>
  <si>
    <t>IK-102/18I</t>
  </si>
  <si>
    <t>İK-102 18mm BIÇAK İZOLELİ KABLO UCU</t>
  </si>
  <si>
    <t>1,5 - 2,5 mm²  Blade Type Terminal W:2,2 mm.</t>
  </si>
  <si>
    <t>8680734715290</t>
  </si>
  <si>
    <t>BY-251</t>
  </si>
  <si>
    <t>BY-251 0,50-1,50 mm2 EKMUF İZOLELİ KABLO UCU</t>
  </si>
  <si>
    <t>0,5 - 1,5 mm²  Butt Splice Connectors L:24,6 mm.</t>
  </si>
  <si>
    <t>8680734715306</t>
  </si>
  <si>
    <t>BY-252</t>
  </si>
  <si>
    <t>BY-252 1,50-2,50 mm2 EKMUF İZOLELİ KABLO UCU</t>
  </si>
  <si>
    <t>1,5 - 2,5 mm²  Butt Splice Connectors L:24,6 mm.</t>
  </si>
  <si>
    <t>8680734715313</t>
  </si>
  <si>
    <t>BY-256</t>
  </si>
  <si>
    <t>BY-256 4,00-6,00 mm2 EKMUF İZOLELİ KABLO UCU</t>
  </si>
  <si>
    <t>4,0 - 6,0 mm²  Butt Splice Connectors L:26,5 mm.</t>
  </si>
  <si>
    <t>8680734715559</t>
  </si>
  <si>
    <t>IK-110/12I</t>
  </si>
  <si>
    <t>İK 110-12mm İĞNE İZOLESİZ KABLO UCU</t>
  </si>
  <si>
    <t>10 mm²  DIN 46230 Type Uninsulated Terminal</t>
  </si>
  <si>
    <t>8680734715566</t>
  </si>
  <si>
    <t>IK-116/13I</t>
  </si>
  <si>
    <t>İK 116-13mm İĞNE İZOLESİZ KABLO UCU</t>
  </si>
  <si>
    <t>16 mm²  DIN 46230 Type Uninsulated Terminal</t>
  </si>
  <si>
    <t>8680734715573</t>
  </si>
  <si>
    <t>IK-125/15I</t>
  </si>
  <si>
    <t>İK 125-15mm İĞNE İZOLESİZ KABLO UCU</t>
  </si>
  <si>
    <t>25 mm²  DIN 46230 Type Uninsulated Terminal</t>
  </si>
  <si>
    <t>8680734731696</t>
  </si>
  <si>
    <t>IK-135/20I</t>
  </si>
  <si>
    <t>35mm² DIN46230 İZOLESİZ KABLO UCU</t>
  </si>
  <si>
    <t>35 mm²  DIN 46230 Type Uninsulated Terminal</t>
  </si>
  <si>
    <t>8680734731702</t>
  </si>
  <si>
    <t>IK-150/20I</t>
  </si>
  <si>
    <t>50mm² DIN46230 İZOLESİZ KABLO UCU</t>
  </si>
  <si>
    <t>50 mm²  DIN 46230 Type Uninsulated Terminal</t>
  </si>
  <si>
    <t>8680734731719</t>
  </si>
  <si>
    <t>IK-170/25I</t>
  </si>
  <si>
    <t>70mm² DIN46230 İZOLESİZ KABLO UCU</t>
  </si>
  <si>
    <t>70 mm²  DIN 46230 Type Uninsulated Terminal</t>
  </si>
  <si>
    <t>8680734731726</t>
  </si>
  <si>
    <t>IK-195/25I</t>
  </si>
  <si>
    <t>95mm² DIN46230 İZOLESİZ KABLO UCU</t>
  </si>
  <si>
    <t>95 mm²  DIN 46230 Type Uninsulated Terminal</t>
  </si>
  <si>
    <t>8680734717065</t>
  </si>
  <si>
    <t>BE-1040</t>
  </si>
  <si>
    <t>BE-1040 TERMİNAL</t>
  </si>
  <si>
    <t>0,5 - 1,5 mm²  Bullet Disconnector W:4 mm.</t>
  </si>
  <si>
    <t>8680734717072</t>
  </si>
  <si>
    <t>BE-2040</t>
  </si>
  <si>
    <t>BE-2040 TERMİNAL</t>
  </si>
  <si>
    <t>1,5 - 2,5 mm²  Bullet Disconnector W:4 mm.</t>
  </si>
  <si>
    <t>8680734717089</t>
  </si>
  <si>
    <t>BE-2050</t>
  </si>
  <si>
    <t>BE-2050 TERMİNAL</t>
  </si>
  <si>
    <t>1,5 - 2,5 mm² Bullet Disconnector W:5 mm.</t>
  </si>
  <si>
    <t>8680734717096</t>
  </si>
  <si>
    <t>BE-5050</t>
  </si>
  <si>
    <t>BE-5050 TERMİNAL</t>
  </si>
  <si>
    <t>4,0 - 6,0 mm²  Bullet Disconnector W:5 mm.</t>
  </si>
  <si>
    <t>8680734717027</t>
  </si>
  <si>
    <t>BD-1040</t>
  </si>
  <si>
    <t>BD-1040 TERMİNAL</t>
  </si>
  <si>
    <t>0,5 - 1,5 mm²  Receptacle Disconnector W:3,9 mm.</t>
  </si>
  <si>
    <t>8680734717034</t>
  </si>
  <si>
    <t>BD-2040</t>
  </si>
  <si>
    <t>BD-2040 TERMİNAL</t>
  </si>
  <si>
    <t>1,5 - 2,5 mm²  Receptacle Disconnector W:3,9 mm.</t>
  </si>
  <si>
    <t>8680734717041</t>
  </si>
  <si>
    <t>BD-2050</t>
  </si>
  <si>
    <t>BD-2050 TERMİNAL</t>
  </si>
  <si>
    <t>1,5 - 2,5 mm²  Receptacle Disconnector W:4,9 mm.</t>
  </si>
  <si>
    <t>8680734717058</t>
  </si>
  <si>
    <t>BD-5050</t>
  </si>
  <si>
    <t>BD-5050 TERMİNAL</t>
  </si>
  <si>
    <t>4,0 - 6,0 mm² Receptacle Disconnector W:4,9 mm.</t>
  </si>
  <si>
    <t>8680734717119</t>
  </si>
  <si>
    <t>FD-1288/5</t>
  </si>
  <si>
    <t>FD-1288 TERMİNAL 0,5mm</t>
  </si>
  <si>
    <t>0,5 - 1,5 mm²  Female Disconnectors Tab:0,5 x 2,80 mm.</t>
  </si>
  <si>
    <t>8680734717102</t>
  </si>
  <si>
    <t>FD-1288</t>
  </si>
  <si>
    <t>FD-1288 TERMİNAL</t>
  </si>
  <si>
    <t>0,5 - 1,5 mm²  Female Disconnectors Tab:0,8 x 2,80 mm.</t>
  </si>
  <si>
    <t>8680734717133</t>
  </si>
  <si>
    <t>FD-1488/5</t>
  </si>
  <si>
    <t>FD-1488 TERMİNAL 0,5mm</t>
  </si>
  <si>
    <t>0,5 - 1,5 mm²  Female Disconnectors Tab:0,5 x 4,75 mm.</t>
  </si>
  <si>
    <t>8680734717126</t>
  </si>
  <si>
    <t>FD-1488</t>
  </si>
  <si>
    <t>FD-1488 TERMİNAL</t>
  </si>
  <si>
    <t>0,5 - 1,5 mm²  Female Disconnectors Tab:0,8 x 4,75 mm.</t>
  </si>
  <si>
    <t>8680734717140</t>
  </si>
  <si>
    <t>FD-1638</t>
  </si>
  <si>
    <t>FD-1638 TERMİNAL</t>
  </si>
  <si>
    <t>0,5 - 1,5 mm² Female Disconnectors Tab:0,8 x 6,35 mm.</t>
  </si>
  <si>
    <t>8680734717157</t>
  </si>
  <si>
    <t>FD-1778</t>
  </si>
  <si>
    <t>FD-1778 TERMİNAL</t>
  </si>
  <si>
    <t>0,5 - 1,5 mm²  Female Disconnectors Tab:0,8 x 8,00 mm.</t>
  </si>
  <si>
    <t>8680734717164</t>
  </si>
  <si>
    <t>FD-2288</t>
  </si>
  <si>
    <t>FD-2288 TERMİNAL</t>
  </si>
  <si>
    <t>1,5 - 2,5 mm²  Female Disconnectors Tab:0,8 x 2,80 mm.</t>
  </si>
  <si>
    <t>8680734717171</t>
  </si>
  <si>
    <t>FD-2488</t>
  </si>
  <si>
    <t>FD-2488 TERMİNAL</t>
  </si>
  <si>
    <t>1,5 - 2,5 mm²  Female Disconnectors Tab:0,8 x 4,75 mm.</t>
  </si>
  <si>
    <t>8680734717188</t>
  </si>
  <si>
    <t>FD-2638</t>
  </si>
  <si>
    <t>FD-2638 TERMİNAL</t>
  </si>
  <si>
    <t>1,5 - 2,5 mm²  Female Disconnectors Tab:0,8 x 6,35 mm.</t>
  </si>
  <si>
    <t>8680734717195</t>
  </si>
  <si>
    <t>FD-2778</t>
  </si>
  <si>
    <t>FD-2778 TERMİNAL</t>
  </si>
  <si>
    <t>1,5 - 2,5 mm²  Female Disconnectors Tab:0,8 x 8,00 mm.</t>
  </si>
  <si>
    <t>8680734717201</t>
  </si>
  <si>
    <t>FD-5488</t>
  </si>
  <si>
    <t>FD-5488 TERMİNAL</t>
  </si>
  <si>
    <t>4,0 - 6,0 mm²  Female Disconnectors Tab:0,8 x 4,75 mm.</t>
  </si>
  <si>
    <t>8680734717218</t>
  </si>
  <si>
    <t>FD-5638</t>
  </si>
  <si>
    <t>FD-5638 TERMİNAL</t>
  </si>
  <si>
    <t>4,0 - 6,0 mm²  Female Disconnectors Tab:0,8 x 6,35 mm.</t>
  </si>
  <si>
    <t>8680734717225</t>
  </si>
  <si>
    <t>FD-5956</t>
  </si>
  <si>
    <t>FD-5956 TERMİNAL</t>
  </si>
  <si>
    <t>4,0 - 6,0 mm² Female Disconnectors Tab:1,2 x 9,40 mm.</t>
  </si>
  <si>
    <t>8680734717331</t>
  </si>
  <si>
    <t>FFD-1288/5</t>
  </si>
  <si>
    <t>FFD-1288- TERMİNAL  0,5 mm</t>
  </si>
  <si>
    <t>0,5 - 1,5 mm²  Fully Insulated F. Disconnectors</t>
  </si>
  <si>
    <t>8680734717324</t>
  </si>
  <si>
    <t>FFD-1288</t>
  </si>
  <si>
    <t>FFD-1288 TERMİNAL</t>
  </si>
  <si>
    <t>0,5 - 1,5 mm² Fully Insulated F. Disconnectors</t>
  </si>
  <si>
    <t>8680734717355</t>
  </si>
  <si>
    <t>FFD-1488/5</t>
  </si>
  <si>
    <t>FFD-1488 TERMİNAL 0,5mm</t>
  </si>
  <si>
    <t>8680734717348</t>
  </si>
  <si>
    <t>FFD-1488</t>
  </si>
  <si>
    <t>FFD-1488 TERMİNAL</t>
  </si>
  <si>
    <t>8680734717362</t>
  </si>
  <si>
    <t>FFD-1638</t>
  </si>
  <si>
    <t>FFD-1638 TERMİNAL</t>
  </si>
  <si>
    <t>8680734717379</t>
  </si>
  <si>
    <t>FFD-2488</t>
  </si>
  <si>
    <t>FFD-2488 TERMİNAL</t>
  </si>
  <si>
    <t>1,5 - 2,5 mm²  Fully Insulated F. Disconnectors</t>
  </si>
  <si>
    <t>8680734717386</t>
  </si>
  <si>
    <t>FFD-2638</t>
  </si>
  <si>
    <t>FFD-2638 TERMİNAL</t>
  </si>
  <si>
    <t>1,5 - 2,5 mm² Fully Insulated F. Disconnectors</t>
  </si>
  <si>
    <t>8680734717393</t>
  </si>
  <si>
    <t>FFD-5638</t>
  </si>
  <si>
    <t>FFD-5638 TERMİNAL</t>
  </si>
  <si>
    <t>4,0 - 6,0 mm²  Fully Insulated F. Disconnectors</t>
  </si>
  <si>
    <t>8680734717409</t>
  </si>
  <si>
    <t>PFD-1288</t>
  </si>
  <si>
    <t>PFD-1288 TERMİNAL</t>
  </si>
  <si>
    <t>0,5 - 1,5 mm² Fully Poliamid Insulated F. Disc.</t>
  </si>
  <si>
    <t>8680734717416</t>
  </si>
  <si>
    <t>PFD-1638</t>
  </si>
  <si>
    <t>PFD-1638 TERMİNAL</t>
  </si>
  <si>
    <t>8680734717423</t>
  </si>
  <si>
    <t>PFD-2638</t>
  </si>
  <si>
    <t>PFD-2638 TERMİNAL</t>
  </si>
  <si>
    <t>1,5 - 2,5 mm² Fully Poliamid Insulated F. Disc.</t>
  </si>
  <si>
    <t>8680734717430</t>
  </si>
  <si>
    <t>PFD-5638</t>
  </si>
  <si>
    <t>PFD-5638 TERMİNAL</t>
  </si>
  <si>
    <t>4,0 - 6,0 mm²  Fully Poliamid Insulated F. Disc.</t>
  </si>
  <si>
    <t>8680734717263</t>
  </si>
  <si>
    <t>FE-1288</t>
  </si>
  <si>
    <t>FE-1288 TERMİNAL</t>
  </si>
  <si>
    <t>0,5 - 1,5 mm²  Male Disconnectors Tab:0,8 x 2,80 mm.</t>
  </si>
  <si>
    <t>8680734717270</t>
  </si>
  <si>
    <t>FE-1488</t>
  </si>
  <si>
    <t>FE-1488 TERMİNAL</t>
  </si>
  <si>
    <t>0,5 - 1,5 mm²  Male Disconnectors Tab:0,8 x 4,75 mm.</t>
  </si>
  <si>
    <t>8680734717287</t>
  </si>
  <si>
    <t>FE-1638</t>
  </si>
  <si>
    <t>FE-1638 TERMİNAL</t>
  </si>
  <si>
    <t>0,5 - 1,5 mm²  Male Disconnectors Tab:0,8 x 6,35 mm.</t>
  </si>
  <si>
    <t>8680734717294</t>
  </si>
  <si>
    <t>FE-2488</t>
  </si>
  <si>
    <t>FE-2488 TERMİNAL</t>
  </si>
  <si>
    <t>1,5 - 2,5 mm²  Male Disconnectors Tab:0,8 x 4,75 mm.</t>
  </si>
  <si>
    <t>8680734717300</t>
  </si>
  <si>
    <t>FE-2638</t>
  </si>
  <si>
    <t>FE-2638 TERMİNAL</t>
  </si>
  <si>
    <t>1,5 - 2,5 mm²  Male Disconnectors Tab:0,8 x 6,35 mm.</t>
  </si>
  <si>
    <t>8680734717317</t>
  </si>
  <si>
    <t>FE-5638</t>
  </si>
  <si>
    <t>FE-5638 TERMİNAL</t>
  </si>
  <si>
    <t>4,0 - 6,0 mm²  Male Disconnectors Tab:0,8 x 6,35 mm.</t>
  </si>
  <si>
    <t>8680734717232</t>
  </si>
  <si>
    <t>FDEG-1861</t>
  </si>
  <si>
    <t>FDEG-1861 GERİ DÖNÜŞLÜ TERMİNAL</t>
  </si>
  <si>
    <t>0,5 - 1,5 mm²  Piggy Back Disconnectors</t>
  </si>
  <si>
    <t>8680734717249</t>
  </si>
  <si>
    <t>FDEG-2862</t>
  </si>
  <si>
    <t>FDEG-2862 GERİ DÖNÜŞLÜ TERMİNAL</t>
  </si>
  <si>
    <t>1,5 - 2,5 mm²  Piggy Back Disconnectors</t>
  </si>
  <si>
    <t>8680734717256</t>
  </si>
  <si>
    <t>FDEG-5866</t>
  </si>
  <si>
    <t>FDEG-5866 GERİ DÖNÜŞLÜ TERMİNAL</t>
  </si>
  <si>
    <t>4,0 - 6,0 mm²  Piggy Back Disconnectors</t>
  </si>
  <si>
    <t>8680734717447</t>
  </si>
  <si>
    <t>PFDEB-1861</t>
  </si>
  <si>
    <t>PFDEB-1861 0,5-1 BAYRAK KABLO UCU</t>
  </si>
  <si>
    <t>0,5 - 1,5 mm²  Flag Female Disconnectors</t>
  </si>
  <si>
    <t>8680734717454</t>
  </si>
  <si>
    <t>PFDEB-2862</t>
  </si>
  <si>
    <t>PFDEB-2862 1,5-2,5 BAYRAK KABLO UCU</t>
  </si>
  <si>
    <t>1,5 - 2,5 mm²  Flag Female Disconnectors</t>
  </si>
  <si>
    <t>CSMF4</t>
  </si>
  <si>
    <t>Set: 1 erkek kontak - 1 erkek konnektör - 1 dişi kontak - 1 dişi konnektör</t>
  </si>
  <si>
    <t>Set Containing: 1 male contact - 1 male connector - 1 female contact - 1 female connector</t>
  </si>
  <si>
    <t>CSM4</t>
  </si>
  <si>
    <t>Erkek Set: 1 kontak - 1 konnektör</t>
  </si>
  <si>
    <t>Male set: 1 contact + 1 connector</t>
  </si>
  <si>
    <t>CSF4</t>
  </si>
  <si>
    <t>Dişi Set: 1 kontak - 1 konnektör</t>
  </si>
  <si>
    <t>Female set: 1 contact + 1 connector</t>
  </si>
  <si>
    <t>CSMMF4</t>
  </si>
  <si>
    <t>Erkek-Erkek / Dişi Kaplin</t>
  </si>
  <si>
    <t>Male-Female / Female coupler</t>
  </si>
  <si>
    <t>841320009000'</t>
  </si>
  <si>
    <t>CSFFM4</t>
  </si>
  <si>
    <t>Dişi-Dişi / Erkek Kaplin</t>
  </si>
  <si>
    <t>Female - female / male coupler</t>
  </si>
  <si>
    <t>CLECS</t>
  </si>
  <si>
    <t>Sıkma ve sökme anahtarı</t>
  </si>
  <si>
    <t>Tightening and disassembly-chuck key</t>
  </si>
  <si>
    <t>SFP6PI</t>
  </si>
  <si>
    <t>Eşpotensiyelli Ek Alma Konnektörü - Deliksiz Alüminyum (Kendinden Delme Vidası)</t>
  </si>
  <si>
    <t>Connectors for Equipotential Bonding - Alu without hole (self-Drilling Screw)</t>
  </si>
  <si>
    <t>SFP6PI48</t>
  </si>
  <si>
    <t>Eşpotensiyelli Ek Alma Konnektörü - Delikli Alüminyum (Kendinden Diş Açan Vida)</t>
  </si>
  <si>
    <t>Connectors for Equipotential Bonding - Alu with hole (self-tapping Screw)</t>
  </si>
  <si>
    <t>SFP6PI2V</t>
  </si>
  <si>
    <t>Connectors for Equipotential Bonding - Alu without hole (self-drilling Screw)</t>
  </si>
  <si>
    <t>SFP6PI55</t>
  </si>
  <si>
    <t>Eşpotensiyelli Ek Alma Konnektörü - Delikli Alüminyum (Kendinden Delme Vidası)</t>
  </si>
  <si>
    <t>Connectors for Equipotential Bonding - Sreel with hole (self-drilling Screw)</t>
  </si>
  <si>
    <t>SFP6PIPR</t>
  </si>
  <si>
    <t>SFP4RE6</t>
  </si>
  <si>
    <t>Eşpotansiyelli Bağlantı için Knnektörler</t>
  </si>
  <si>
    <t>Connectors for Equipotential Bonding</t>
  </si>
  <si>
    <t>SFP4VT10</t>
  </si>
  <si>
    <t>100+1</t>
  </si>
  <si>
    <t>SFP4AF8</t>
  </si>
  <si>
    <t>SFP6AF8</t>
  </si>
  <si>
    <t>SFP41916</t>
  </si>
  <si>
    <t>Döşemeli Panel' Modülleri için Konnektörler</t>
  </si>
  <si>
    <t>SOLFIL Connectors for 'Tile Panel' Modules</t>
  </si>
  <si>
    <t>EVBSFP</t>
  </si>
  <si>
    <t>SOLFIL Konnektörü İçin El Aleti</t>
  </si>
  <si>
    <t>Tooling for SOLFIL Connectors</t>
  </si>
  <si>
    <t>DSOLFILSFP</t>
  </si>
  <si>
    <t>Yalıtımlı Sıyırma Pensesi</t>
  </si>
  <si>
    <t>Insulateion window Stripping Tool</t>
  </si>
  <si>
    <t>LAMEDSOLFIL</t>
  </si>
  <si>
    <t>Yedek Bıçak Seti</t>
  </si>
  <si>
    <t>Set of Spare Blade</t>
  </si>
  <si>
    <t>4+1</t>
  </si>
  <si>
    <t>8680734721406</t>
  </si>
  <si>
    <t>SFK-Y0810</t>
  </si>
  <si>
    <t>SFK-Y0810 0,08-10,00 mm2 YÜKSÜK SIKMA PENSESİ</t>
  </si>
  <si>
    <t>0,8-10 mm² Cord-end Sleeve Crimper</t>
  </si>
  <si>
    <t>8680734721413</t>
  </si>
  <si>
    <t>SFK-Y0816</t>
  </si>
  <si>
    <t>SFK-Y0816 0,08-16,00 mm2 YÜKSÜK SIKMA PENSESİ</t>
  </si>
  <si>
    <t>0,08-16,00 mm² Cord-end Sleeve Crimper</t>
  </si>
  <si>
    <t>8680734758136</t>
  </si>
  <si>
    <t>SFK-Y01410</t>
  </si>
  <si>
    <t>SFK-Y01416 0,14-16,00 mm2 YÜKSÜK SIKMA PENSESİ</t>
  </si>
  <si>
    <t>0,14-16 mm²  Cord-end Sleeve Crimper</t>
  </si>
  <si>
    <t>8680734721376</t>
  </si>
  <si>
    <t>SFK-Y0256</t>
  </si>
  <si>
    <t>SFK-Y0256 0,25-6,00 mm2 YÜKSÜK SIKMA PENSESİ</t>
  </si>
  <si>
    <t>0,25-6,0 mm² Cord-end Sleeve Crimper</t>
  </si>
  <si>
    <t>8680734721437</t>
  </si>
  <si>
    <t>SFK-Y1050</t>
  </si>
  <si>
    <t>SFK-Y1050 10-50 mm2 YÜKSÜK SIKMA PENSESİ</t>
  </si>
  <si>
    <t>10,0-50,0 mm² Cord-end Sleeve Crimper</t>
  </si>
  <si>
    <t>8680734721284</t>
  </si>
  <si>
    <t>SFK-I0506</t>
  </si>
  <si>
    <t>SFK-I0506 0,5-6,00 mm2 İZOLELİ PABUÇ SIKMA PENSESİ</t>
  </si>
  <si>
    <t>0,5-6,0 mm² Insulated Terminal Crimper</t>
  </si>
  <si>
    <t>8680734721307</t>
  </si>
  <si>
    <t>SFK-IZ0251</t>
  </si>
  <si>
    <t>SFK-IZ0251 0,25-1,00 mm2 KONNEKTÖR SIKMA PENSESİ</t>
  </si>
  <si>
    <t>0,25-1,0  mm² Un-insulated Terminal and Connector Crimper</t>
  </si>
  <si>
    <t>8680734721314</t>
  </si>
  <si>
    <t>SFK-IZ0560</t>
  </si>
  <si>
    <t>SFK-IZ0560 0,5-6,0 mm2 KONNEKTÖR SIKMA PENSESİ</t>
  </si>
  <si>
    <t>0,5-6,0 mm² Un-insulated Terminal and Connector Crimper</t>
  </si>
  <si>
    <t>8680734721321</t>
  </si>
  <si>
    <t>SFK-K07516</t>
  </si>
  <si>
    <t>SFK-K07516 KABLO PABUCU SIKMA PENSESİ</t>
  </si>
  <si>
    <t>0,75-16 mm² Cable Lug Crimper</t>
  </si>
  <si>
    <t>8680734721246</t>
  </si>
  <si>
    <t>SFK-D8</t>
  </si>
  <si>
    <t>SFK-D8 8 PİMLİ KONNEKTÖR SIKMA PENSESİ</t>
  </si>
  <si>
    <t>Crimping Telephone Connectors with 8 pins</t>
  </si>
  <si>
    <t>8680734721871</t>
  </si>
  <si>
    <t>SFK-S0316</t>
  </si>
  <si>
    <t>SFK-S0316 0,03-16,0 mm2 KABLO SOYMA</t>
  </si>
  <si>
    <t>0,03-16,0 mm² Cable Stripper</t>
  </si>
  <si>
    <t>8680734721888</t>
  </si>
  <si>
    <t>SFK-S2511</t>
  </si>
  <si>
    <t>SFK-S2511 2,5-11 mm2 HASSAS ŞERİT KABLO SOYMA</t>
  </si>
  <si>
    <t>Ø  11 mm² Cable Stripper</t>
  </si>
  <si>
    <t>8680734719779</t>
  </si>
  <si>
    <t>OGS-40</t>
  </si>
  <si>
    <t>OGS-40 ORTA GERİLİM KABLO SOYMA 40 mm</t>
  </si>
  <si>
    <t>Ø 16,0 - 40,0 mm. Medium Voltage Cable Stripper</t>
  </si>
  <si>
    <t>8680734719786</t>
  </si>
  <si>
    <t>OGS-50</t>
  </si>
  <si>
    <t>OGS-50 ORTA GERİLİM KABLO SOYMA 50 mm</t>
  </si>
  <si>
    <t>Ø 20,0 - 50,0 mm. Medium Voltage Cable Stripper</t>
  </si>
  <si>
    <t>8680734719793</t>
  </si>
  <si>
    <t>OGS-60</t>
  </si>
  <si>
    <t>OGS-60 ORTA GERİLİM KABLO SOYMA 60 mm</t>
  </si>
  <si>
    <t>Ø 20,0 - 60,0 mm. Medium Voltage Cable Stripper</t>
  </si>
  <si>
    <t>8680734721727</t>
  </si>
  <si>
    <t>NO-25</t>
  </si>
  <si>
    <t>Ø 4-10mm KABLO SIYIRMA</t>
  </si>
  <si>
    <t>Ø 4-10mm Cable Stripper</t>
  </si>
  <si>
    <t>8680734721840</t>
  </si>
  <si>
    <t>S-4-28</t>
  </si>
  <si>
    <t>Ø 4 - 28 mm.  KABLO SIYIRICI</t>
  </si>
  <si>
    <t>Ø 4 - 28 mm. Cable Stripper</t>
  </si>
  <si>
    <t>4024596030148</t>
  </si>
  <si>
    <t>S-4-28Multi</t>
  </si>
  <si>
    <t>Ø 4 - 28 mm.  KABLO SIYIRICI - MULTİ</t>
  </si>
  <si>
    <t>Ø 4 - 28 mm. Cable Stripper - Multi</t>
  </si>
  <si>
    <t>8680734742357</t>
  </si>
  <si>
    <t>NO-4-16</t>
  </si>
  <si>
    <t>Ø 4 - 16 mm.  KABLO SIYIRICI</t>
  </si>
  <si>
    <t>Ø 4 - 16 mm. Cable Stripper</t>
  </si>
  <si>
    <t>4024596000332</t>
  </si>
  <si>
    <t>NO-8-27</t>
  </si>
  <si>
    <t>Ø 8 - 28 mm.  KABLO SIYIRICI</t>
  </si>
  <si>
    <t>Ø 8 - 28  mm. Cable Stripper - Multi</t>
  </si>
  <si>
    <t>8680734721734</t>
  </si>
  <si>
    <t>NO-28-35</t>
  </si>
  <si>
    <t>Ø 28 - 35 mm KABLO SIYIRMA</t>
  </si>
  <si>
    <t>Ø 28 - 35 mm Cable Stripper</t>
  </si>
  <si>
    <t>8680734721765</t>
  </si>
  <si>
    <t>NO-35-50</t>
  </si>
  <si>
    <t>Ø 35-50 mm KABLO SIYIRMA</t>
  </si>
  <si>
    <t>Ø 35-50 mm Cable Stripper</t>
  </si>
  <si>
    <t>4024596059811</t>
  </si>
  <si>
    <t>4-28H</t>
  </si>
  <si>
    <t>Ø 4 - 28 mm KABLO SIYIRMA -Kancalı Bıçak</t>
  </si>
  <si>
    <t>Ø 4 - 28 mm Cable Stripper</t>
  </si>
  <si>
    <t>8680734745686</t>
  </si>
  <si>
    <t>4-28G</t>
  </si>
  <si>
    <t>Ø 4-28 mm KABLO SIYIRICI-Düz Bıçak</t>
  </si>
  <si>
    <t>Ø 4-28 mm Cable Stripper</t>
  </si>
  <si>
    <t>8680734721789</t>
  </si>
  <si>
    <t>NO-5</t>
  </si>
  <si>
    <t>0,2 - 6 mm² KABLO SIYIRMA</t>
  </si>
  <si>
    <t>0,2 - 6 mm²  Cable Stripper</t>
  </si>
  <si>
    <t>8680734742364</t>
  </si>
  <si>
    <t>NO-6</t>
  </si>
  <si>
    <t>8680734721826</t>
  </si>
  <si>
    <t>NO-7R</t>
  </si>
  <si>
    <t>NO-7 SOLAR 1,5-6,0 mm2 KABLO SIYIRMA</t>
  </si>
  <si>
    <t>0,5 - 16,0 mm²  Cable Stripper</t>
  </si>
  <si>
    <t>8680734721819</t>
  </si>
  <si>
    <t>NO-7F</t>
  </si>
  <si>
    <t>NO-7F 0,50-16 mm2 KABLO SIYIRMA</t>
  </si>
  <si>
    <t>0,75 - 4 mm² Cable Stripper</t>
  </si>
  <si>
    <t>4024596047603</t>
  </si>
  <si>
    <t>NO-16</t>
  </si>
  <si>
    <t>Ø 8 - 13 mm KABLO SIYIRMA</t>
  </si>
  <si>
    <t>Ø 8 - 13 mm  Cable Stripper</t>
  </si>
  <si>
    <t>4024596000301</t>
  </si>
  <si>
    <t>NO-13</t>
  </si>
  <si>
    <t>Ø 6 - 13 mm KABLO SIYIRMA</t>
  </si>
  <si>
    <t>Ø 6 - 13 mm Cable Stripper</t>
  </si>
  <si>
    <t>8680734742296</t>
  </si>
  <si>
    <t>NO-10</t>
  </si>
  <si>
    <t>Ø 4,5 - 10mm KABLO SIYIRMA</t>
  </si>
  <si>
    <t>Ø 4,5 - 10mm Cable Stripper</t>
  </si>
  <si>
    <t>4024596000318</t>
  </si>
  <si>
    <t>NO-2</t>
  </si>
  <si>
    <t>Ø 4,8 - 7,5 mm KABLO SIYIRMA</t>
  </si>
  <si>
    <t>Ø 4,8 - 7,5 mm. Cable Stripper</t>
  </si>
  <si>
    <t>8680734721741</t>
  </si>
  <si>
    <t>NO-3</t>
  </si>
  <si>
    <t>4024596032555</t>
  </si>
  <si>
    <t>NO-30</t>
  </si>
  <si>
    <t>Ø 4 - 10mm KABLO SIYIRMA</t>
  </si>
  <si>
    <t>Ø 4 - 10mm Cable Stripper</t>
  </si>
  <si>
    <t>4024596034412</t>
  </si>
  <si>
    <t>NO-1FPlus</t>
  </si>
  <si>
    <t>Ø 7,0mm KABLO SIYIRMA - Plus</t>
  </si>
  <si>
    <t>Ø 7,0mm  Cable Stripper  - Plus</t>
  </si>
  <si>
    <t>8680734721673</t>
  </si>
  <si>
    <t>NO-100</t>
  </si>
  <si>
    <t>Ø 4 - 13mm KABLO SIYIRMA</t>
  </si>
  <si>
    <t>Ø 4 - 13mm Cable Stripper</t>
  </si>
  <si>
    <t>8680734721772</t>
  </si>
  <si>
    <t>NO-400</t>
  </si>
  <si>
    <t>Ø 8 - 13mm TTR KABLO SIYIRMA</t>
  </si>
  <si>
    <t>Ø 8 - 13mm Cable Stripper</t>
  </si>
  <si>
    <t>8680734721697</t>
  </si>
  <si>
    <t>NO-150</t>
  </si>
  <si>
    <t>0,50 - 6 mm2 KABLO SIYIRMA</t>
  </si>
  <si>
    <t>0,50 - 6 mm2 Cable Stripper</t>
  </si>
  <si>
    <t>8680734721710</t>
  </si>
  <si>
    <t>NO-200</t>
  </si>
  <si>
    <t>Ø 4 - 28mm KABLO SIYIRMA</t>
  </si>
  <si>
    <t>Ø 4 - 28mm Cable Stripper</t>
  </si>
  <si>
    <t>8680734721758</t>
  </si>
  <si>
    <t>NO-300</t>
  </si>
  <si>
    <t>0,5 - 6mm² KABLO SIYIRMA-YÜKSÜK SIKMA</t>
  </si>
  <si>
    <t>0,5 - 6mm²  Cable Stripper</t>
  </si>
  <si>
    <t>8680734742340</t>
  </si>
  <si>
    <t>NO-3Solar</t>
  </si>
  <si>
    <t>Ø 1,5-6 mm  KABLO SIYIRICI-Solar</t>
  </si>
  <si>
    <t>Ø 1,5-6 mm. Cable Stripper</t>
  </si>
  <si>
    <t>8680734742371</t>
  </si>
  <si>
    <t>NO-7Solar</t>
  </si>
  <si>
    <t>Ø 1,5 - 6 mm  KABLO SIYIRICI-Solar</t>
  </si>
  <si>
    <t>Ø 1,5 - 6 mm Cable Stripper</t>
  </si>
  <si>
    <t>4024596047917</t>
  </si>
  <si>
    <t>NO-35</t>
  </si>
  <si>
    <t>KABLO BIÇAĞI</t>
  </si>
  <si>
    <t>Cable Knife</t>
  </si>
  <si>
    <t>8680734721642</t>
  </si>
  <si>
    <t>HD-1000</t>
  </si>
  <si>
    <t>KABLO SOYMA BIÇAĞI</t>
  </si>
  <si>
    <t>Cable Stripper Knife</t>
  </si>
  <si>
    <t>MC25</t>
  </si>
  <si>
    <t>Elektrikli Yüksük Sıkma Makinesi</t>
  </si>
  <si>
    <t>Electric Machine to Crimp End Sleeves Tape Mounted</t>
  </si>
  <si>
    <t>BCE005</t>
  </si>
  <si>
    <t>0,5mm2 Yüksük</t>
  </si>
  <si>
    <t>0,5mm2 Cord-End Sleeve</t>
  </si>
  <si>
    <t>BCE007</t>
  </si>
  <si>
    <t>0,75mm2 Yüksük</t>
  </si>
  <si>
    <t>0,75mm2 Cord-End Sleeve</t>
  </si>
  <si>
    <t>BCE010</t>
  </si>
  <si>
    <t>1mm2 Yüksük</t>
  </si>
  <si>
    <t>1mm2 Cord-End Sleeve</t>
  </si>
  <si>
    <t>BCE015</t>
  </si>
  <si>
    <t>1,5mm2 Yüksük</t>
  </si>
  <si>
    <t>1,5mm2 Cord-End Sleeve</t>
  </si>
  <si>
    <t>BCE025</t>
  </si>
  <si>
    <t>2,5mm2 Yüksük</t>
  </si>
  <si>
    <t>2,5mm2 Cord-End Sleeve</t>
  </si>
  <si>
    <t>8680734746294</t>
  </si>
  <si>
    <t>SFK-5</t>
  </si>
  <si>
    <t>YAC-5 0,50-6,00 mm2 YÜKSÜK SIKMA PENSESİ</t>
  </si>
  <si>
    <t>0,50 - 6,00 mm²  Cord-end Sleeve Crimper</t>
  </si>
  <si>
    <t>8680734746300</t>
  </si>
  <si>
    <t>SFK-6</t>
  </si>
  <si>
    <t>YAC-6 6,00-16,00 mm2 YÜKSÜK SIKMA PENSESİ</t>
  </si>
  <si>
    <t>6,00 - 16,00 mm² Cord-end Sleeve Crimper</t>
  </si>
  <si>
    <t>8680734746324</t>
  </si>
  <si>
    <t>SFK-8</t>
  </si>
  <si>
    <t>YAC-8 0,80-6,00 mm2 YÜKSÜK SIKMA PENSESİ</t>
  </si>
  <si>
    <t>0,80 - 6,00 mm²  Cord-end Sleeve Crimper</t>
  </si>
  <si>
    <t>8680734746263</t>
  </si>
  <si>
    <t>SFK-1</t>
  </si>
  <si>
    <t>YYT-1 0,25-6,00 mm2 TERMİNAL SIKMA PENSESİ</t>
  </si>
  <si>
    <t>0,25 - 6,00 mm²  Insulated Terminal Crimping Plier</t>
  </si>
  <si>
    <t>8680734746317</t>
  </si>
  <si>
    <t>SFK-7</t>
  </si>
  <si>
    <t>YYT-7 0,50-6,00 mm2 TERMİNAL SIKMA PENSESİ</t>
  </si>
  <si>
    <t>0,50 - 6,00 mm²  Insulated Terminal Crimping Plier</t>
  </si>
  <si>
    <t>8680734721093</t>
  </si>
  <si>
    <t>HD-F0560</t>
  </si>
  <si>
    <t>HD-F0560 0,50-6,00 mm2 TERMİNAL SIKMA PENSESİ</t>
  </si>
  <si>
    <t>0,50 - 6,00 mm²  Non-Insulated Terminal Crimping Plier</t>
  </si>
  <si>
    <t>8680734746270</t>
  </si>
  <si>
    <t>SFK-11</t>
  </si>
  <si>
    <t>YYT-11 0,50-6,00 mm2 TERMİNAL SIKMA PENSESİ</t>
  </si>
  <si>
    <t>8680734746287</t>
  </si>
  <si>
    <t>SFK-12</t>
  </si>
  <si>
    <t>YYT-12 1,00x10,00 mm2 TERMİNAL SIKMA PENSESİ</t>
  </si>
  <si>
    <t>1,00 - 10,00 mm²  Non-Insulated Terminal Crimping Plier</t>
  </si>
  <si>
    <t>8680734721079</t>
  </si>
  <si>
    <t>HD-11010</t>
  </si>
  <si>
    <t>HD-11010 AWG 24-14 KONNEKTÖR SIKMA PENSESİ</t>
  </si>
  <si>
    <t>AWG 24 - 12 Terminal Crimping Plier</t>
  </si>
  <si>
    <t>8680734721086</t>
  </si>
  <si>
    <t>HD-11011</t>
  </si>
  <si>
    <t>HD-11011 AWG 30-18 KONNEKTÖR SIKMA PENSESİ</t>
  </si>
  <si>
    <t>AWG 30 - 18 Terminal Crimping Plier</t>
  </si>
  <si>
    <t>CT-25/ HD-K28</t>
  </si>
  <si>
    <t>CT-25/HD-25L 6,00-25,00 mm2 SKP SIKMA PENSESİ</t>
  </si>
  <si>
    <t>6,00 - 25,00 mm² Terminal Crimping Plier</t>
  </si>
  <si>
    <t>8680734746362</t>
  </si>
  <si>
    <t>SFK-T8</t>
  </si>
  <si>
    <t>YYT-8 1,50-10,00 mm2 SKP SIKMA PENSESİ</t>
  </si>
  <si>
    <t>1,50 - 10,00 mm² Terminal Crimping Plier</t>
  </si>
  <si>
    <t>8680734746331</t>
  </si>
  <si>
    <t>SFK-9</t>
  </si>
  <si>
    <t>YYT-9 10,00-16,00 mm2 SKP SIKMA PENSESİ</t>
  </si>
  <si>
    <t>10,00 - 16,00 mm² Terminal Crimping Plier</t>
  </si>
  <si>
    <t>MY287</t>
  </si>
  <si>
    <t>SKP Sıkma Pensesi - İzoleli Kablo Yüksükleri için</t>
  </si>
  <si>
    <t>Terminal Crimping Plier</t>
  </si>
  <si>
    <t>8680734721208</t>
  </si>
  <si>
    <t>RJ-86</t>
  </si>
  <si>
    <t>RJ-86 KONNEKTÖR SIKMA PENSESİ</t>
  </si>
  <si>
    <t>6 - 8 Entry Connector Crimper</t>
  </si>
  <si>
    <t>8680734721185</t>
  </si>
  <si>
    <t>RG-9600</t>
  </si>
  <si>
    <t>RG-9600 BNC,TNC,MİNİ UHF KONNEKTÖR SIKMA PENSESİ</t>
  </si>
  <si>
    <t>BNC,TNC,MINI UHF Connector Crimper</t>
  </si>
  <si>
    <t>8680734721468</t>
  </si>
  <si>
    <t>TG-008</t>
  </si>
  <si>
    <t>TG-008 2,2-4,8 mm KABLO BAĞI SIKMA PENSESİ</t>
  </si>
  <si>
    <t>2,2 - 4,8 mm (W) Tie Gun</t>
  </si>
  <si>
    <t>8680734721475</t>
  </si>
  <si>
    <t>TG-009</t>
  </si>
  <si>
    <t>TG-009 3,6-9,00 mm KABLO BAĞI SIKMA</t>
  </si>
  <si>
    <t>3,6 - 9,0 mm (W) Tie Gun</t>
  </si>
  <si>
    <t>8680734720997</t>
  </si>
  <si>
    <t>TG-011</t>
  </si>
  <si>
    <t>TG-011 ÇELİK KABLO BAĞI KESME MAKASI</t>
  </si>
  <si>
    <t>Steel Cable Tie Tension Tool</t>
  </si>
  <si>
    <t>8680734746355</t>
  </si>
  <si>
    <t>SKS-318</t>
  </si>
  <si>
    <t>YY-78-318 0,50-2,5 mm2 KABLO SIYIRMA PENSESİ</t>
  </si>
  <si>
    <t>0,50 - 2,5 mm²  Cable Stripper</t>
  </si>
  <si>
    <t>8680734721000</t>
  </si>
  <si>
    <t>WSC-1022</t>
  </si>
  <si>
    <t>WSC-1022 KABLO KESME MAKASI</t>
  </si>
  <si>
    <t>0,50 - 6,0 mm² Cable Stripper</t>
  </si>
  <si>
    <t>8680734721659</t>
  </si>
  <si>
    <t>LY-700B</t>
  </si>
  <si>
    <t>LY-700B 1,0-4,0 mm2 KABLO SIYIRMA PENSESİ (WIRE S)</t>
  </si>
  <si>
    <t>1,0 - 4,0 mm²  Cable Stripper</t>
  </si>
  <si>
    <t>8680734719717</t>
  </si>
  <si>
    <t>SP-120</t>
  </si>
  <si>
    <t>SP-120 10,00-120,00 mm2 SKP SIKMA PENSESİ (ÇENELER DAHİL)</t>
  </si>
  <si>
    <t>10 - 120 mm² Cable Lug Crimper</t>
  </si>
  <si>
    <t>8680734733638</t>
  </si>
  <si>
    <t>SFK-SP120-10120</t>
  </si>
  <si>
    <t>ŞAFAK SP-120 YEDEK ÇENE 10-120mm2</t>
  </si>
  <si>
    <t>8680734733645</t>
  </si>
  <si>
    <t>SFK-SP120-16095</t>
  </si>
  <si>
    <t>ŞAFAK SP-120 YEDEK ÇENE 16-95mm2</t>
  </si>
  <si>
    <t>8680734733652</t>
  </si>
  <si>
    <t>SFK-SP120-25070</t>
  </si>
  <si>
    <t>ŞAFAK SP-120 YEDEK ÇENE 25-70mm2</t>
  </si>
  <si>
    <t>8680734733669</t>
  </si>
  <si>
    <t>SFK-SP120-35050</t>
  </si>
  <si>
    <t>ŞAFAK SP-120 YEDEK ÇENE 35-50mm2</t>
  </si>
  <si>
    <t>8680734719762</t>
  </si>
  <si>
    <t>SP-300</t>
  </si>
  <si>
    <t>SP-300 10-300 mm2 SKP SIKMA PENSESİ (ÇENELER DAHİL)</t>
  </si>
  <si>
    <t>10 - 300 mm² Cable Lug Crimper</t>
  </si>
  <si>
    <t>8680734733683</t>
  </si>
  <si>
    <t>SFK-SP300-10300</t>
  </si>
  <si>
    <t>ŞAFAK SP-300 YEDEK ÇENE (YILDIZ) 10-300mm2</t>
  </si>
  <si>
    <t>8680734733690</t>
  </si>
  <si>
    <t>SFK-SP300-16240</t>
  </si>
  <si>
    <t>ŞAFAK SP-300 YEDEK ÇENE (YILDIZ) 16-240mm2</t>
  </si>
  <si>
    <t>8680734733706</t>
  </si>
  <si>
    <t>SFK-SP300-25185</t>
  </si>
  <si>
    <t>ŞAFAK SP-300 YEDEK ÇENE (YILDIZ) 25-185mm2</t>
  </si>
  <si>
    <t>8680734733713</t>
  </si>
  <si>
    <t>SFK-SP300-35150</t>
  </si>
  <si>
    <t>ŞAFAK SP-300 YEDEK ÇENE (YILDIZ) 35-150mm2</t>
  </si>
  <si>
    <t>8680734733720</t>
  </si>
  <si>
    <t>SFK-SP300-50120</t>
  </si>
  <si>
    <t>ŞAFAK SP-300 YEDEK ÇENE (YILDIZ) 50-120mm2</t>
  </si>
  <si>
    <t>8680734733737</t>
  </si>
  <si>
    <t>SFK-SP300-70095</t>
  </si>
  <si>
    <t>ŞAFAK SP-300 YEDEK ÇENE (YILDIZ) 70-95mm2</t>
  </si>
  <si>
    <t>8680734719670</t>
  </si>
  <si>
    <t>SP-0650STD</t>
  </si>
  <si>
    <t>SP-0650 6,00-50,00 mm2 SKP SIKMA PENSESİ (STD)</t>
  </si>
  <si>
    <t>6,00-50,00 mm² Cable Lug Crimper (STD)</t>
  </si>
  <si>
    <t>8680734733355</t>
  </si>
  <si>
    <t>SFK-SP0650-STD</t>
  </si>
  <si>
    <t>ŞAFAK SP-0650 YEDEK ÇENE (STD)</t>
  </si>
  <si>
    <t>8680734719656</t>
  </si>
  <si>
    <t>SP-0650DIN</t>
  </si>
  <si>
    <t>SP-0650 6,00-50,00 mm2 SKP SIKMA PENSESİ (DIN)</t>
  </si>
  <si>
    <t>6,00-50,00 mm² Cable Lug Crimper (DIN)</t>
  </si>
  <si>
    <t>8680734733591</t>
  </si>
  <si>
    <t>SFK-SP0650-DIN</t>
  </si>
  <si>
    <t>ŞAFAK SP-0650 YEDEK ÇENE (DIN)</t>
  </si>
  <si>
    <t>8680734719663</t>
  </si>
  <si>
    <t>SP-0650S1</t>
  </si>
  <si>
    <t>SP-0650 6,00-50,00 mm2 SKP SIKMA PENSESİ (S1)</t>
  </si>
  <si>
    <t>6,00-50,00 mm² Cable Lug Crimper (S1)</t>
  </si>
  <si>
    <t>8680734733607</t>
  </si>
  <si>
    <t>SFK-SP0650-S1</t>
  </si>
  <si>
    <t>ŞAFAK SP-0650 YEDEK ÇENE (S1)</t>
  </si>
  <si>
    <t>Spare Die of SP-0650 (S1)</t>
  </si>
  <si>
    <t>8680734719700</t>
  </si>
  <si>
    <t>SP-10120STD</t>
  </si>
  <si>
    <t>SP-10120 10-120 mm2 SKP SIKMA PENSESİ (STD)</t>
  </si>
  <si>
    <t>10-120 mm² Cable Lug Crimper (STD)</t>
  </si>
  <si>
    <t>8680734733362</t>
  </si>
  <si>
    <t>SFK-SP10120-STD</t>
  </si>
  <si>
    <t>ŞAFAK SP-10120 YEDEK ÇENE (STD)</t>
  </si>
  <si>
    <t>8680734719687</t>
  </si>
  <si>
    <t>SP-10120DIN</t>
  </si>
  <si>
    <t>SP-10120 10-120 mm2 SKP SIKMA PENSESİ (DIN)</t>
  </si>
  <si>
    <t>10-120 mm² Cable Lug Crimper (DIN)</t>
  </si>
  <si>
    <t>8680734733614</t>
  </si>
  <si>
    <t>SFK-SP10120-DIN</t>
  </si>
  <si>
    <t>ŞAFAK SP-10120 YEDEK ÇENE (DIN)</t>
  </si>
  <si>
    <t>8680734719694</t>
  </si>
  <si>
    <t>SP-10120S1</t>
  </si>
  <si>
    <t>SP-10120 10-120 mm2 SKP SIKMA PENSESİ (S1)</t>
  </si>
  <si>
    <t>10-120 mm² Cable Lug Crimper (S1)</t>
  </si>
  <si>
    <t>8680734733621</t>
  </si>
  <si>
    <t>SFK-SP10120-S1</t>
  </si>
  <si>
    <t>ŞAFAK SP-10120 YEDEK ÇENE (S1)</t>
  </si>
  <si>
    <t>8680734719755</t>
  </si>
  <si>
    <t>SP-25150STD</t>
  </si>
  <si>
    <t>SP-25150 25-150 mm2 SKP SIKMA PENSESİ (STD)</t>
  </si>
  <si>
    <t>SP-25150 25-150 mm² Cable Lug Crimper (STD)</t>
  </si>
  <si>
    <t>8680734733379</t>
  </si>
  <si>
    <t>SFK-SP25150-STD</t>
  </si>
  <si>
    <t>ŞAFAK SP-25150 YEDEK ÇENE (STANDART)</t>
  </si>
  <si>
    <t>8680734719731</t>
  </si>
  <si>
    <t>SP-25150DIN</t>
  </si>
  <si>
    <t>SP-25150 25-150 mm2 SKP SIKMA PENSESİ (DIN)</t>
  </si>
  <si>
    <t>25-150 mm² Cable Lug Crimper (DIN)</t>
  </si>
  <si>
    <t>8680734719748</t>
  </si>
  <si>
    <t>SP-25150S1</t>
  </si>
  <si>
    <t>SP-25150 25-150 mm2 SKP SIKMA PENSESİ (S1)</t>
  </si>
  <si>
    <t>25-150 mm² Cable Lug Crimper (S1)</t>
  </si>
  <si>
    <t>8680734719625</t>
  </si>
  <si>
    <t>SCC-250</t>
  </si>
  <si>
    <t>ŞCC-250 250 mm2 KABLO KESME MAKASI</t>
  </si>
  <si>
    <t>Max. 250 mm² Copper Cable Cutter</t>
  </si>
  <si>
    <t>MO-67700/325</t>
  </si>
  <si>
    <t>SCC-250 250 mm2 1000 V İZOLE KABLO KESME MAKASI</t>
  </si>
  <si>
    <t>Max. 250 mm² 1000 V Insulated Copper Cable Cutter</t>
  </si>
  <si>
    <t>8680734736660</t>
  </si>
  <si>
    <t>SET-45</t>
  </si>
  <si>
    <t>ŞCC-250 MAKAS AĞZI ÇİFT TARAFLI</t>
  </si>
  <si>
    <t>ŞCC-250 Double Cutter Edge</t>
  </si>
  <si>
    <t>8680734719632</t>
  </si>
  <si>
    <t>SCC-500</t>
  </si>
  <si>
    <t>ŞCC-500 500 mm2 KABLO KESME MAKASI</t>
  </si>
  <si>
    <t>Max. 500 mm² Copper Cable Cutter</t>
  </si>
  <si>
    <t>MO-67700/500</t>
  </si>
  <si>
    <t>SCC-500 500 mm2 1000 V İZOLE KABLO KESME MAKASI</t>
  </si>
  <si>
    <t>Max. 500 mm² 1000 V Insulated Copper Cable Cutter</t>
  </si>
  <si>
    <t>8680734736684</t>
  </si>
  <si>
    <t>SET-47</t>
  </si>
  <si>
    <t>ŞCC-500 MAKAS AĞZI ÇİFT TARAFLI</t>
  </si>
  <si>
    <t>ŞCC-500 Double Cutter Edge</t>
  </si>
  <si>
    <t>8680734720911</t>
  </si>
  <si>
    <t>CC-60</t>
  </si>
  <si>
    <t>CC-60/YYR 513 50 mm2 KABLO KESME MAKASI</t>
  </si>
  <si>
    <t>Max. 50 mm²  Copper Cable Cutter</t>
  </si>
  <si>
    <t>8680734719588</t>
  </si>
  <si>
    <t>KM-95</t>
  </si>
  <si>
    <t>KM-95 1x95 mm2 KABLO KESME MAKASI</t>
  </si>
  <si>
    <t>Max. 95 mm²  Copper Cable Cutter</t>
  </si>
  <si>
    <t>8680734736646</t>
  </si>
  <si>
    <t>SET-43</t>
  </si>
  <si>
    <t>KM-95 MAKAS AĞZI ÇİFT TARAFLI</t>
  </si>
  <si>
    <t>KM-95 Double Cutter Edge</t>
  </si>
  <si>
    <t>8680734719564</t>
  </si>
  <si>
    <t>KM-240</t>
  </si>
  <si>
    <t>KM-240 1x240 mm2 KABLO KESME MAKASI</t>
  </si>
  <si>
    <t>Max. 240 mm² Copper Cable Cutter</t>
  </si>
  <si>
    <t>8680734736639</t>
  </si>
  <si>
    <t>SET-42</t>
  </si>
  <si>
    <t>KM-240 MAKAS AĞZI ÇİFT TARAFLI</t>
  </si>
  <si>
    <t>KM-240 Double Cutter Edge</t>
  </si>
  <si>
    <t>8680734727248</t>
  </si>
  <si>
    <t>KKM</t>
  </si>
  <si>
    <t>KANAL KESME MAKASI</t>
  </si>
  <si>
    <t>Wiring Duct Cutter</t>
  </si>
  <si>
    <t>8680734732211</t>
  </si>
  <si>
    <t>SCR-320L</t>
  </si>
  <si>
    <t>320mm2 CIRCIRLI KABLO KESME MAKASI</t>
  </si>
  <si>
    <t>Max. 320 mm² Copper Cable Cutter</t>
  </si>
  <si>
    <t>8680734728306</t>
  </si>
  <si>
    <t>SCR-340</t>
  </si>
  <si>
    <t>SCR-340  340mm CIRCIRLI KABLO KESME MAKASI</t>
  </si>
  <si>
    <t>340mm Cable Cutter</t>
  </si>
  <si>
    <t>8680734728313</t>
  </si>
  <si>
    <t>SCR-620</t>
  </si>
  <si>
    <t>SCR-620  620 mm CIRCIRLI KABLO KESME MAKASI</t>
  </si>
  <si>
    <t>620 mm Cable Cutter</t>
  </si>
  <si>
    <t>8680734728320</t>
  </si>
  <si>
    <t>SCR-1000T</t>
  </si>
  <si>
    <t>SCR 1000T 1000mm  CIRCIRLI KABLO KESME MAKASI</t>
  </si>
  <si>
    <t>1000mm Cable Cutter</t>
  </si>
  <si>
    <t>8680734720959</t>
  </si>
  <si>
    <t>SCR-1000V</t>
  </si>
  <si>
    <t>SCR-1000V KABLO KESME MAKASI</t>
  </si>
  <si>
    <t>1000V Cable Cutter</t>
  </si>
  <si>
    <t>8680734719601</t>
  </si>
  <si>
    <t>SC-16E</t>
  </si>
  <si>
    <t>SC-16E ÇELİK ÖZLÜ ALÜMİNYUM İLETKEN KESME 20 mm</t>
  </si>
  <si>
    <t>Max. Ø 20 mm. Steel Cable Cutter</t>
  </si>
  <si>
    <t>MO-67702/240</t>
  </si>
  <si>
    <t>1000 V İZOLE ÇELİK ÖZLÜ ALÜMİNYUM İLETKEN KESME 20 mm</t>
  </si>
  <si>
    <t>1000 V Insulated Max. Ø 20 mm Al / Steel Cable Cutter</t>
  </si>
  <si>
    <t>8680734736653</t>
  </si>
  <si>
    <t>SET-44</t>
  </si>
  <si>
    <t>SC-16E MAKAS AĞZI ÇİFT TARAFLI</t>
  </si>
  <si>
    <t>SC-16E Cutter Double Edge</t>
  </si>
  <si>
    <t>8680734720966</t>
  </si>
  <si>
    <t>SCR-500ACSR</t>
  </si>
  <si>
    <t>SCR-500ACSR KABLO KESME MAKASI</t>
  </si>
  <si>
    <t>Max. Ø 20 mm² 477 MCM Al / Steel Cable Cutter</t>
  </si>
  <si>
    <t>8680734719366</t>
  </si>
  <si>
    <t>S-6</t>
  </si>
  <si>
    <t>S-6 10-240 mm HİDROLİK PABUÇ SIKMA PENSESİ</t>
  </si>
  <si>
    <t>10 - 240 mm² Hand Hydraulic Crimping Tool</t>
  </si>
  <si>
    <t>S-6/KOMPLE</t>
  </si>
  <si>
    <t>8680734719373</t>
  </si>
  <si>
    <t>S-60</t>
  </si>
  <si>
    <t>S-60 10-300 mm2 HİDROLİK PABUÇ SIKMA PENSESİ</t>
  </si>
  <si>
    <t>10 - 300 mm² Hand Hydraulic Crimping Tool</t>
  </si>
  <si>
    <t>S-60/KOMPLE</t>
  </si>
  <si>
    <t>8680734719434</t>
  </si>
  <si>
    <t>SC-130</t>
  </si>
  <si>
    <t>SC-130 16-300 mm2 HİDROLİK PABUÇ SIKMA PENSESİ</t>
  </si>
  <si>
    <t>16 - 300 mm² Hand Hydraulic Crimping Tool</t>
  </si>
  <si>
    <t>SC-130/KOMPLE</t>
  </si>
  <si>
    <t>8680734719441</t>
  </si>
  <si>
    <t>SC-130L</t>
  </si>
  <si>
    <t>SC-130L 16-400 mm2 HİDROLİK PABUÇ SIKMA PENSESİ</t>
  </si>
  <si>
    <t>16 - 400 mm² Hand Hydraulic Crimping Tool</t>
  </si>
  <si>
    <t>SC-130L/KOMPLE</t>
  </si>
  <si>
    <t>8680734719540</t>
  </si>
  <si>
    <t>SXC-130</t>
  </si>
  <si>
    <t>SXC-130 16-300 mm2 HİDROLİK PABUÇ SIKMA BAŞLIĞI</t>
  </si>
  <si>
    <t>16 - 300 mm² Hydraulic Crimping Head</t>
  </si>
  <si>
    <t>8680734719557</t>
  </si>
  <si>
    <t>SXC-130L</t>
  </si>
  <si>
    <t>SXC-130L 16-400 mm2 HİDROLİK PABUÇ SIKMA BAŞLIĞI</t>
  </si>
  <si>
    <t>16 - 400 mm² Hydraulic Crimping Head</t>
  </si>
  <si>
    <t>8680734719502</t>
  </si>
  <si>
    <t>SHK-25</t>
  </si>
  <si>
    <t>SHK-25 16-600 mm2 HİDROLİK PABUÇ SIKMA BAŞLIĞI</t>
  </si>
  <si>
    <t>16-600 mm² Hydraulic Crimping Head</t>
  </si>
  <si>
    <t>SCPF130K</t>
  </si>
  <si>
    <t>Bağlanabilir Hidrolik Sabit Cihaz</t>
  </si>
  <si>
    <t>Connectable Hydraulic Tool Stationary Equipment</t>
  </si>
  <si>
    <t>8680734719519</t>
  </si>
  <si>
    <t>SHK-45</t>
  </si>
  <si>
    <t>SHK-45 16-600 mm2 HİDROLİK PABUÇ SIKMA BAŞLIĞI</t>
  </si>
  <si>
    <t>16-1000 mm² Hydraulic Cable Lug Crimping Head - One Sided</t>
  </si>
  <si>
    <t>8680734719496</t>
  </si>
  <si>
    <t>SHK-110</t>
  </si>
  <si>
    <t>SHK-110 HİDROLİK BAŞLIK</t>
  </si>
  <si>
    <t>Hydraulic Head Unit</t>
  </si>
  <si>
    <t>8680734717737</t>
  </si>
  <si>
    <t>SHP-200S</t>
  </si>
  <si>
    <t>SHP-200S HİDROLİK POMPA TEK YÖNLÜ</t>
  </si>
  <si>
    <t>One Sided Electrical Hydraulic Pump</t>
  </si>
  <si>
    <t>8680734720355</t>
  </si>
  <si>
    <t>SHP-200D</t>
  </si>
  <si>
    <t>SHP-200D ELEKTRİKLİ HİDROLİK POMPA ÇİFT YÖNLÜ</t>
  </si>
  <si>
    <t>Two Sided Electrical Hydraulic Pump</t>
  </si>
  <si>
    <t>8680734720195</t>
  </si>
  <si>
    <t>HD-2107K</t>
  </si>
  <si>
    <t>HD-2107K İKİ KADEMELİ HİDROLİK EL POMPASI</t>
  </si>
  <si>
    <t>Hydraulic Hand Pump - with hose - with blue carrying case</t>
  </si>
  <si>
    <t>8680734720201</t>
  </si>
  <si>
    <t>HD-2109K</t>
  </si>
  <si>
    <t>HD-2109K İKİ KADEMELİ HİDROLİK EL POMPASI</t>
  </si>
  <si>
    <t>8680734720225</t>
  </si>
  <si>
    <t>HD-2185</t>
  </si>
  <si>
    <t>HD-2185 İKİ KADEMELİ AYAK POMPASI,HİDROLİK</t>
  </si>
  <si>
    <t>Hydraulic Foot Pump - with hose - with blue carrying case</t>
  </si>
  <si>
    <t>8680734730774</t>
  </si>
  <si>
    <t>HORTUM-2,0MT</t>
  </si>
  <si>
    <t>2,0 mt HİDROLİK HORTUM</t>
  </si>
  <si>
    <t>2,0 mt Hydraulic Hose</t>
  </si>
  <si>
    <t>8680734720263</t>
  </si>
  <si>
    <t>HORTUM-3MT</t>
  </si>
  <si>
    <t>3 mt HİDROLİK HORTUM</t>
  </si>
  <si>
    <t>3 mt Hydraulic Hose</t>
  </si>
  <si>
    <t>8680734720270</t>
  </si>
  <si>
    <t>HORTUM-6MT</t>
  </si>
  <si>
    <t>6 mt HİDROLİK HORTUM</t>
  </si>
  <si>
    <t>6 mt Hydraulic Hose</t>
  </si>
  <si>
    <t>8680734730781</t>
  </si>
  <si>
    <t>HORTUM-10MT</t>
  </si>
  <si>
    <t>10 mt HİDROLİK HORTUM</t>
  </si>
  <si>
    <t>10 mt Hydraulic Hose</t>
  </si>
  <si>
    <t>8680734720171</t>
  </si>
  <si>
    <t>CEKVALDISI</t>
  </si>
  <si>
    <t>HİDROLİK DİŞİ ÇEK VALF - HORTUM ICIN</t>
  </si>
  <si>
    <t>Hydraulic Female Coupler For Hose</t>
  </si>
  <si>
    <t>8680734720188</t>
  </si>
  <si>
    <t>CEKVALFERKEK</t>
  </si>
  <si>
    <t>HİDROLİK ERKEK ÇEK VALF - HORTUM ICIN</t>
  </si>
  <si>
    <t>Hydraulic Male Coupler For Hose</t>
  </si>
  <si>
    <t>8680734719267</t>
  </si>
  <si>
    <t>SCG-45</t>
  </si>
  <si>
    <t>SCG-45 45 mm HİDROLİK KABLO KESME MAKASI</t>
  </si>
  <si>
    <t>Max. Ø 45,00 mm. Hand Hydraulic Cutter</t>
  </si>
  <si>
    <t>8680734719274</t>
  </si>
  <si>
    <t>SCG-65</t>
  </si>
  <si>
    <t>SCG-65 65 mm HİDROLİK KABLO KESME MAKASI</t>
  </si>
  <si>
    <t>Max. Ø 65,00 mm. Hand Hydraulic Cutter</t>
  </si>
  <si>
    <t>8680734719281</t>
  </si>
  <si>
    <t>SCG-85</t>
  </si>
  <si>
    <t>SCG-85 85 mm HİROLİK KABLO KESME MAKASI</t>
  </si>
  <si>
    <t>Max. Ø 85,00 mm. Hand Hydraulic Cutter</t>
  </si>
  <si>
    <t>8680734719311</t>
  </si>
  <si>
    <t>SXCG-45</t>
  </si>
  <si>
    <t>SXCG-45 45 mm HİDROLİK KABLO KESME BAŞLIĞI</t>
  </si>
  <si>
    <t>Max. Ø 45,00 mm. Hydraulic Cutting Head</t>
  </si>
  <si>
    <t>8680734719328</t>
  </si>
  <si>
    <t>SXCG-65</t>
  </si>
  <si>
    <t>SXCG-65 65 mm HİDROLİK KABLO KESME MAKASI</t>
  </si>
  <si>
    <t>Max. Ø 65,00 mm. Hydraulic Cutter</t>
  </si>
  <si>
    <t>8680734719335</t>
  </si>
  <si>
    <t>SXCG-85</t>
  </si>
  <si>
    <t>SXCG-85 85 mm HİDROLİK KABLO KESME MAKASI</t>
  </si>
  <si>
    <t>Max. Ø 85,00 mm. Hydraulic Cutting Head</t>
  </si>
  <si>
    <t>8680734719298</t>
  </si>
  <si>
    <t>SXCG-105</t>
  </si>
  <si>
    <t>SXCG-105 105 mm HİDROLİK KABLO KESME MAKASI</t>
  </si>
  <si>
    <t>Max. Ø 105,00 mm. Hydraulic Cutting Head</t>
  </si>
  <si>
    <t>LS6</t>
  </si>
  <si>
    <t>HİDROLİK PUNCH</t>
  </si>
  <si>
    <t>Hydraulic Punch</t>
  </si>
  <si>
    <t>AEP95</t>
  </si>
  <si>
    <t>Çekme Dingili</t>
  </si>
  <si>
    <t>Pulling Axle</t>
  </si>
  <si>
    <t>DEP95</t>
  </si>
  <si>
    <t>Çekme Soketi</t>
  </si>
  <si>
    <t>Pulling Socket</t>
  </si>
  <si>
    <t>ET22</t>
  </si>
  <si>
    <t>Tavan Çitası</t>
  </si>
  <si>
    <t>Cross Bar</t>
  </si>
  <si>
    <t>HVEP72</t>
  </si>
  <si>
    <t>ESEP70A</t>
  </si>
  <si>
    <t>PEP15</t>
  </si>
  <si>
    <t>PEP16</t>
  </si>
  <si>
    <t>PEP162</t>
  </si>
  <si>
    <t>PEP165ISO</t>
  </si>
  <si>
    <t>PEP186</t>
  </si>
  <si>
    <t>PEP19</t>
  </si>
  <si>
    <t>PEP20</t>
  </si>
  <si>
    <t>PEP204</t>
  </si>
  <si>
    <t>PEP205ISO</t>
  </si>
  <si>
    <t>PEP225</t>
  </si>
  <si>
    <t>PEP255ISO</t>
  </si>
  <si>
    <t>PEP283</t>
  </si>
  <si>
    <t>PEP305</t>
  </si>
  <si>
    <t>PEP32</t>
  </si>
  <si>
    <t>PEP325ISO</t>
  </si>
  <si>
    <t>PEP33</t>
  </si>
  <si>
    <t>PEP35</t>
  </si>
  <si>
    <t>PEP37</t>
  </si>
  <si>
    <t>PEP40</t>
  </si>
  <si>
    <t>PEP405ISO</t>
  </si>
  <si>
    <t>PEP432</t>
  </si>
  <si>
    <t>PEP44</t>
  </si>
  <si>
    <t>PEP47</t>
  </si>
  <si>
    <t>PEP48</t>
  </si>
  <si>
    <t>PEP50</t>
  </si>
  <si>
    <t>PEP505ISO</t>
  </si>
  <si>
    <t>PEP54</t>
  </si>
  <si>
    <t>PEP55</t>
  </si>
  <si>
    <t>PEP593</t>
  </si>
  <si>
    <t>PEP635ISO</t>
  </si>
  <si>
    <t>PEP65</t>
  </si>
  <si>
    <t>PEP66</t>
  </si>
  <si>
    <t>PEP70</t>
  </si>
  <si>
    <t>PEP75</t>
  </si>
  <si>
    <t>PEP80</t>
  </si>
  <si>
    <t>PEP82</t>
  </si>
  <si>
    <t>PEP86</t>
  </si>
  <si>
    <t>PEP90</t>
  </si>
  <si>
    <t>PEP92</t>
  </si>
  <si>
    <t>PEP100</t>
  </si>
  <si>
    <t>MEP15</t>
  </si>
  <si>
    <t>MEP16</t>
  </si>
  <si>
    <t>MEP162</t>
  </si>
  <si>
    <t>MEP165ISO</t>
  </si>
  <si>
    <t>MEP186</t>
  </si>
  <si>
    <t>MEP19</t>
  </si>
  <si>
    <t>MEP20</t>
  </si>
  <si>
    <t>MEP204</t>
  </si>
  <si>
    <t>MEP205ISO</t>
  </si>
  <si>
    <t>MEP225</t>
  </si>
  <si>
    <t>MEP255ISO</t>
  </si>
  <si>
    <t>MEP283</t>
  </si>
  <si>
    <t>MEP305</t>
  </si>
  <si>
    <t>MEP32</t>
  </si>
  <si>
    <t>MEP325ISO</t>
  </si>
  <si>
    <t>MEP33</t>
  </si>
  <si>
    <t>MEP35</t>
  </si>
  <si>
    <t>MEP37</t>
  </si>
  <si>
    <t>MEP40</t>
  </si>
  <si>
    <t>MEP405ISO</t>
  </si>
  <si>
    <t>MEP432</t>
  </si>
  <si>
    <t>MEP44</t>
  </si>
  <si>
    <t>MEP47</t>
  </si>
  <si>
    <t>MEP48</t>
  </si>
  <si>
    <t>MEP50</t>
  </si>
  <si>
    <t>MEP505ISO</t>
  </si>
  <si>
    <t>MEP54</t>
  </si>
  <si>
    <t>MEP55</t>
  </si>
  <si>
    <t>MEP593</t>
  </si>
  <si>
    <t>MEP635ISO</t>
  </si>
  <si>
    <t>MEP65</t>
  </si>
  <si>
    <t>MEP66</t>
  </si>
  <si>
    <t>MEP70</t>
  </si>
  <si>
    <t>MEP75</t>
  </si>
  <si>
    <t>MEP80</t>
  </si>
  <si>
    <t>MEP82</t>
  </si>
  <si>
    <t>MEP86</t>
  </si>
  <si>
    <t>MEP90</t>
  </si>
  <si>
    <t>MEP92</t>
  </si>
  <si>
    <t>MEP100</t>
  </si>
  <si>
    <t>CEP186</t>
  </si>
  <si>
    <t>CEP19</t>
  </si>
  <si>
    <t>CEP20</t>
  </si>
  <si>
    <t>CEP204</t>
  </si>
  <si>
    <t>CEP205ISO</t>
  </si>
  <si>
    <t>CEP225</t>
  </si>
  <si>
    <t>CEP255ISO</t>
  </si>
  <si>
    <t>CEP283</t>
  </si>
  <si>
    <t>CEP305</t>
  </si>
  <si>
    <t>CEP32</t>
  </si>
  <si>
    <t>CEP325ISO</t>
  </si>
  <si>
    <t>CEP33</t>
  </si>
  <si>
    <t>CEP35</t>
  </si>
  <si>
    <t>CEP37</t>
  </si>
  <si>
    <t>CEP40</t>
  </si>
  <si>
    <t>CEP405ISO</t>
  </si>
  <si>
    <t>CEP432</t>
  </si>
  <si>
    <t>CEP44</t>
  </si>
  <si>
    <t>CEP47</t>
  </si>
  <si>
    <t>CEP48</t>
  </si>
  <si>
    <t>CEP50</t>
  </si>
  <si>
    <t>CEP505ISO</t>
  </si>
  <si>
    <t>CEP54</t>
  </si>
  <si>
    <t>CEP55</t>
  </si>
  <si>
    <t>CEP593</t>
  </si>
  <si>
    <t>CEP635ISO</t>
  </si>
  <si>
    <t>CEP65</t>
  </si>
  <si>
    <t>CEP66</t>
  </si>
  <si>
    <t>CEP70</t>
  </si>
  <si>
    <t>CEP75</t>
  </si>
  <si>
    <t>CEP80</t>
  </si>
  <si>
    <t>CEP82</t>
  </si>
  <si>
    <t>CEP86</t>
  </si>
  <si>
    <t>CEP90</t>
  </si>
  <si>
    <t>CEP92</t>
  </si>
  <si>
    <t>CEP100</t>
  </si>
  <si>
    <t>AEP190</t>
  </si>
  <si>
    <t>PEP165INOX</t>
  </si>
  <si>
    <t>PEP204INOX</t>
  </si>
  <si>
    <t>PEP205INOX</t>
  </si>
  <si>
    <t>PEP225INOX</t>
  </si>
  <si>
    <t>PEP255INOX</t>
  </si>
  <si>
    <t>PEP305INOX</t>
  </si>
  <si>
    <t>PEP325INOX</t>
  </si>
  <si>
    <t>PEP405INOX</t>
  </si>
  <si>
    <t>PEP505INOX</t>
  </si>
  <si>
    <t>PEP635INOX</t>
  </si>
  <si>
    <t>MEP165INOX</t>
  </si>
  <si>
    <t>MEP204INOX</t>
  </si>
  <si>
    <t>MEP205INOX</t>
  </si>
  <si>
    <t>MEP225INOX</t>
  </si>
  <si>
    <t>MEP255INOX</t>
  </si>
  <si>
    <t>MEP305INOX</t>
  </si>
  <si>
    <t>MEP325INOX</t>
  </si>
  <si>
    <t>MEP405INOX</t>
  </si>
  <si>
    <t>MEP505INOX</t>
  </si>
  <si>
    <t>MEP635INOX</t>
  </si>
  <si>
    <t>AEP95INOX</t>
  </si>
  <si>
    <t>AEP135INOX</t>
  </si>
  <si>
    <t>AEP190INOX</t>
  </si>
  <si>
    <t>PEPC17</t>
  </si>
  <si>
    <t>17 x 17</t>
  </si>
  <si>
    <t>PEPC26</t>
  </si>
  <si>
    <t>26 x 26</t>
  </si>
  <si>
    <t>PEPC46</t>
  </si>
  <si>
    <t>46 x 46</t>
  </si>
  <si>
    <t>PEPC51</t>
  </si>
  <si>
    <t>51,5 x 51,5</t>
  </si>
  <si>
    <t>PEPC68</t>
  </si>
  <si>
    <t>68 x 68</t>
  </si>
  <si>
    <t>PEPC72</t>
  </si>
  <si>
    <t>72 x 72</t>
  </si>
  <si>
    <t>PEPC92</t>
  </si>
  <si>
    <t>92 x 92</t>
  </si>
  <si>
    <t>MEPC17</t>
  </si>
  <si>
    <t>MEPC26</t>
  </si>
  <si>
    <t>MEPC46</t>
  </si>
  <si>
    <t>MEPC51</t>
  </si>
  <si>
    <t>MEPC68</t>
  </si>
  <si>
    <t>MEPC72</t>
  </si>
  <si>
    <t>MEPC92</t>
  </si>
  <si>
    <t>AEPC66</t>
  </si>
  <si>
    <t>AEPC50</t>
  </si>
  <si>
    <t>AEPC41</t>
  </si>
  <si>
    <t>EEPC70</t>
  </si>
  <si>
    <t>EEPR42</t>
  </si>
  <si>
    <t>EEPC43</t>
  </si>
  <si>
    <t>PEPR2127</t>
  </si>
  <si>
    <t>21 x 27</t>
  </si>
  <si>
    <t>PEPR33</t>
  </si>
  <si>
    <t>22 x 33</t>
  </si>
  <si>
    <t>PEPR42</t>
  </si>
  <si>
    <t>22 x 42</t>
  </si>
  <si>
    <t>PEPR50</t>
  </si>
  <si>
    <t>25 x 50</t>
  </si>
  <si>
    <t>PEPR27</t>
  </si>
  <si>
    <t>26 x 27</t>
  </si>
  <si>
    <t>PEPR2733</t>
  </si>
  <si>
    <t>27 x 33</t>
  </si>
  <si>
    <t>PEPR30550</t>
  </si>
  <si>
    <t>30,5 x 50</t>
  </si>
  <si>
    <t>PEPR46</t>
  </si>
  <si>
    <t>42 x 46</t>
  </si>
  <si>
    <t>PEPR92</t>
  </si>
  <si>
    <t>44 x 92</t>
  </si>
  <si>
    <t>MEPR2127</t>
  </si>
  <si>
    <t>MEPR33</t>
  </si>
  <si>
    <t>MEPR42</t>
  </si>
  <si>
    <t>MEPR50</t>
  </si>
  <si>
    <t>MEPR27</t>
  </si>
  <si>
    <t>MEPR2733</t>
  </si>
  <si>
    <t>MEPR30550</t>
  </si>
  <si>
    <t>MEPR46</t>
  </si>
  <si>
    <t>MEPR92</t>
  </si>
  <si>
    <t>AEPR40</t>
  </si>
  <si>
    <t>AEPR50</t>
  </si>
  <si>
    <t>AEPR41</t>
  </si>
  <si>
    <t>EEPR43</t>
  </si>
  <si>
    <t>8680734746607</t>
  </si>
  <si>
    <t>EID51</t>
  </si>
  <si>
    <t>6 - 150 mm² HİDROLİK PABUÇ SIKMA PENSESİ</t>
  </si>
  <si>
    <t>6 - 150 mm² Hydraulic Crimping Tool</t>
  </si>
  <si>
    <t>8680734746553</t>
  </si>
  <si>
    <t>ESD50</t>
  </si>
  <si>
    <t>6 - 150mm2 HİDROLİK PABUÇ SIKMA PENSESİ</t>
  </si>
  <si>
    <t>6 - 150mm² Hydraulic Crimping Tool</t>
  </si>
  <si>
    <t>8680734746560</t>
  </si>
  <si>
    <t>ESDC60</t>
  </si>
  <si>
    <t>10 - 300 mm² HİDROLİK PABUÇ SIKMA PENSESİ</t>
  </si>
  <si>
    <t>10- 300 mm² Hydraulic Crimping Tool</t>
  </si>
  <si>
    <t>8680734747093</t>
  </si>
  <si>
    <t>ESC125</t>
  </si>
  <si>
    <t>16 - 400mm² HİDROLİK PABUÇ SIKMA PENSESİ</t>
  </si>
  <si>
    <t>16 - 400mm² Hydraulic Crimping Tool</t>
  </si>
  <si>
    <t>8680734746584</t>
  </si>
  <si>
    <t>EMK95-120</t>
  </si>
  <si>
    <t>80kN HİDROLİK KABLO KESME PENSESİ</t>
  </si>
  <si>
    <t>80kN Hydraulic Cable Cutting Tool</t>
  </si>
  <si>
    <t>8680734746577</t>
  </si>
  <si>
    <t>EA50-600KCM</t>
  </si>
  <si>
    <t>60kN HİDROLİK KABLO KESME PENSESİ</t>
  </si>
  <si>
    <t>60kN Hydraulic Cable Cuuter Tools</t>
  </si>
  <si>
    <t>8680734747161</t>
  </si>
  <si>
    <t>BL1815I</t>
  </si>
  <si>
    <t>18V, 1,5 Ah ŞARJ EDİLEBİLİR BATARYA</t>
  </si>
  <si>
    <t>18V, 1,5 Ah Li-Ion Batteries</t>
  </si>
  <si>
    <t>BL1840</t>
  </si>
  <si>
    <t>18V, 4,0 Ah ŞARJ EDİLEBİLİR BATARYA</t>
  </si>
  <si>
    <t>18V, 4,0 Ah Li-Ion Batteries</t>
  </si>
  <si>
    <t>BC1430X</t>
  </si>
  <si>
    <t>14,4V, 3,0 Ah ŞARJ EDİLEBİLİR BATARYA</t>
  </si>
  <si>
    <t>14,4V, 3,0 Ah Li-Ion Batteries</t>
  </si>
  <si>
    <t>8680734747123</t>
  </si>
  <si>
    <t>CLM1890HC</t>
  </si>
  <si>
    <t>220/240V AC Standart Şarj Cihazı</t>
  </si>
  <si>
    <t>220/240V AC Standard Fast Charger</t>
  </si>
  <si>
    <t>CL1430HC</t>
  </si>
  <si>
    <t>220 AC Standart Şarj Cihazı</t>
  </si>
  <si>
    <t>220 AC Standard Fast Charger</t>
  </si>
  <si>
    <t>8680734747109</t>
  </si>
  <si>
    <t>CH1830HC</t>
  </si>
  <si>
    <t>220/240V (50/60Hz) Standart Şarj Cihazı</t>
  </si>
  <si>
    <t>220/240V (50/60Hz) Standard Fast Charger</t>
  </si>
  <si>
    <t>8680734719052</t>
  </si>
  <si>
    <t>SFK60ST010</t>
  </si>
  <si>
    <t>ŞAFAK YUVARLAK 60 kN ÇENE TAKIMI (STD TİP) 10mm2</t>
  </si>
  <si>
    <t>60 kN DIE SET (STANDARD TYPE) 10 mm2</t>
  </si>
  <si>
    <t>8680734719076</t>
  </si>
  <si>
    <t>SFK60ST016</t>
  </si>
  <si>
    <t>ŞAFAK YUVARLAK 60 kN ÇENE TAKIMI (STD TİP) 16mm2</t>
  </si>
  <si>
    <t>60 kN DIE SET (STANDARD TYPE) 16 mm2</t>
  </si>
  <si>
    <t>8680734719106</t>
  </si>
  <si>
    <t>SFK60ST025</t>
  </si>
  <si>
    <t>ŞAFAK YUVARLAK 60 kN ÇENE TAKIMI (STD TİP) 25mm2</t>
  </si>
  <si>
    <t>60 kN DIE SET (STANDARD TYPE) 25 mm2</t>
  </si>
  <si>
    <t>8680734719120</t>
  </si>
  <si>
    <t>SFK60ST035</t>
  </si>
  <si>
    <t>ŞAFAK YUVARLAK 60 kN ÇENE TAKIMI (STD TİP) 35mm2</t>
  </si>
  <si>
    <t>60 kN DIE SET (STANDARD TYPE) 35 mm2</t>
  </si>
  <si>
    <t>8680734719144</t>
  </si>
  <si>
    <t>SFK60ST050</t>
  </si>
  <si>
    <t>ŞAFAK YUVARLAK 60 kN ÇENE TAKIMI (STD TİP) 50mm2</t>
  </si>
  <si>
    <t>60 kN DIE SET (STANDARD TYPE) 50 mm2</t>
  </si>
  <si>
    <t>8680734719168</t>
  </si>
  <si>
    <t>SFK60ST070</t>
  </si>
  <si>
    <t>ŞAFAK YUVARLAK 60 kN ÇENE TAKIMI (STD TİP) 70mm2</t>
  </si>
  <si>
    <t>60 kN DIE SET (STANDARD TYPE) 70 mm2</t>
  </si>
  <si>
    <t>8680734719175</t>
  </si>
  <si>
    <t>SFK60ST095</t>
  </si>
  <si>
    <t>ŞAFAK YUVARLAK 60 kN ÇENE TAKIMI (STD TİP) 95mm2</t>
  </si>
  <si>
    <t>60 kN DIE SET (STANDARD TYPE) 95 mm2</t>
  </si>
  <si>
    <t>8680734719182</t>
  </si>
  <si>
    <t>SFK60ST120</t>
  </si>
  <si>
    <t>ŞAFAK YUVARLAK 60 kN ÇENE TAKIMI (STD TİP) 120mm2</t>
  </si>
  <si>
    <t>60 kN DIE SET (STANDARD TYPE) 120 mm2</t>
  </si>
  <si>
    <t>8680734719199</t>
  </si>
  <si>
    <t>SFK60ST150</t>
  </si>
  <si>
    <t>ŞAFAK YUVARLAK 60 kN ÇENE TAKIMI (STD TİP) 150mm2</t>
  </si>
  <si>
    <t>60 kN DIE SET (STANDARD TYPE) 150 mm2</t>
  </si>
  <si>
    <t>8680734719205</t>
  </si>
  <si>
    <t>SFK60ST185</t>
  </si>
  <si>
    <t>ŞAFAK YUVARLAK 60 kN ÇENE TAKIMI (STD TİP) 185mm2</t>
  </si>
  <si>
    <t>60 kN DIE SET (STANDARD TYPE) 185 mm2</t>
  </si>
  <si>
    <t>8680734719212</t>
  </si>
  <si>
    <t>SFK60ST240</t>
  </si>
  <si>
    <t>ŞAFAK YUVARLAK 60 kN ÇENE TAKIMI (STD TİP) 240mm2</t>
  </si>
  <si>
    <t>60 kN DIE SET (STANDARD TYPE) 240 mm2</t>
  </si>
  <si>
    <t>8680734719229</t>
  </si>
  <si>
    <t>SFK60ST300</t>
  </si>
  <si>
    <t>ŞAFAK YUVARLAK 60 kN ÇENE TAKIMI (STD TİP) 300mm2</t>
  </si>
  <si>
    <t>60 kN DIE SET (STANDARD TYPE) 300 mm2</t>
  </si>
  <si>
    <t>8680734719069</t>
  </si>
  <si>
    <t>SFK60ST010185</t>
  </si>
  <si>
    <t>ŞAFAK KARE 60 kN ÇENE TAKIMI (STD TİP) 10-185mm2</t>
  </si>
  <si>
    <t>60 kN DIE SET (STANDARD TYPE) 10-185 mm2</t>
  </si>
  <si>
    <t>8680734719083</t>
  </si>
  <si>
    <t>SFK60ST016150</t>
  </si>
  <si>
    <t>ŞAFAK KARE 60 kN ÇENE TAKIMI (STD TİP) 16-150mm2</t>
  </si>
  <si>
    <t>60 kN DIE SET (STANDARD TYPE) 16-150 mm2</t>
  </si>
  <si>
    <t>8680734719113</t>
  </si>
  <si>
    <t>SFK60ST025120</t>
  </si>
  <si>
    <t>ŞAFAK KARE 60 kN ÇENE TAKIMI (STD TİP) 25-120mm2</t>
  </si>
  <si>
    <t>60 kN DIE SET (STANDARD TYPE) 25-120 mm2</t>
  </si>
  <si>
    <t>8680734719137</t>
  </si>
  <si>
    <t>SFK60ST03595</t>
  </si>
  <si>
    <t>ŞAFAK KARE 60 kN ÇENE TAKIMI (STD TİP) 35-95mm2</t>
  </si>
  <si>
    <t>60 kN DIE SET (STANDARD TYPE) 35-95 mm2</t>
  </si>
  <si>
    <t>8680734719151</t>
  </si>
  <si>
    <t>SFK60ST05070</t>
  </si>
  <si>
    <t>ŞAFAK KARE 60 kN ÇENE TAKIMI (STD TİP) 50-70mm2</t>
  </si>
  <si>
    <t>60 kN DIE SET (STANDARD TYPE) 50-70 mm2</t>
  </si>
  <si>
    <t>ŞAFAK KARE 60 kN ÇENE TAKIMI (STD TİP) 240mm2</t>
  </si>
  <si>
    <t>8680734757856</t>
  </si>
  <si>
    <t>SFK60DE010</t>
  </si>
  <si>
    <t>ŞAFAK YUVARLAK 60 kN ÇENE TAKIMI (EURO TİP) 10mm2</t>
  </si>
  <si>
    <t>60 kN DIE SET (SE TYPE) 10 mm²</t>
  </si>
  <si>
    <t>8680734757870</t>
  </si>
  <si>
    <t>SFK60DE016</t>
  </si>
  <si>
    <t>ŞAFAK YUVARLAK 60 kN ÇENE TAKIMI (EURO TİP) 16mm2</t>
  </si>
  <si>
    <t>60 kN DIE SET (SE TYPE) 16 mm²</t>
  </si>
  <si>
    <t>8680734757900</t>
  </si>
  <si>
    <t>SFK60DE025</t>
  </si>
  <si>
    <t>ŞAFAK YUVARLAK 60 kN ÇENE TAKIMI (EURO TİP) 25mm2</t>
  </si>
  <si>
    <t>60 kN DIE SET (SE TYPE) 25 mm²</t>
  </si>
  <si>
    <t>8680734757924</t>
  </si>
  <si>
    <t>SFK60DE035</t>
  </si>
  <si>
    <t>ŞAFAK YUVARLAK 60 kN ÇENE TAKIMI (EURO TİP) 35mm2</t>
  </si>
  <si>
    <t>60 kN DIE SET (SE TYPE) 35 mm²</t>
  </si>
  <si>
    <t>8680734757948</t>
  </si>
  <si>
    <t>SFK60DE050</t>
  </si>
  <si>
    <t>ŞAFAK YUVARLAK 60 kN ÇENE TAKIMI (EURO TİP) 50mm2</t>
  </si>
  <si>
    <t>60 kN DIE SET (SE TYPE) 50 mm²</t>
  </si>
  <si>
    <t>8680734757962</t>
  </si>
  <si>
    <t>SFK60DE070</t>
  </si>
  <si>
    <t>ŞAFAK YUVARLAK 60 kN ÇENE TAKIMI (EURO TİP) 70mm2</t>
  </si>
  <si>
    <t>60 kN DIE SET (SE TYPE) 70 mm²</t>
  </si>
  <si>
    <t>8680734757979</t>
  </si>
  <si>
    <t>SFK60DE095</t>
  </si>
  <si>
    <t>ŞAFAK YUVARLAK 60 kN ÇENE TAKIMI (EURO TİP) 95mm2</t>
  </si>
  <si>
    <t>60 kN DIE SET (SE TYPE) 95 mm²</t>
  </si>
  <si>
    <t>8680734758006</t>
  </si>
  <si>
    <t>SFK60DE120</t>
  </si>
  <si>
    <t>ŞAFAK YUVARLAK 60 kN ÇENE TAKIMI (EURO TİP) 120mm2</t>
  </si>
  <si>
    <t>60 kN DIE SET (SE TYPE) 120 mm²</t>
  </si>
  <si>
    <t>8680734758013</t>
  </si>
  <si>
    <t>SFK60DE150</t>
  </si>
  <si>
    <t>ŞAFAK YUVARLAK 60 kN ÇENE TAKIMI (EURO TİP) 150mm2</t>
  </si>
  <si>
    <t>60 kN DIE SET (SE TYPE) 150 mm²</t>
  </si>
  <si>
    <t>8680734758020</t>
  </si>
  <si>
    <t>SFK60DE185</t>
  </si>
  <si>
    <t>ŞAFAK YUVARLAK 60 kN ÇENE TAKIMI (EURO TİP) 185mm2</t>
  </si>
  <si>
    <t>60 kN DIE SET (SE TYPE) 185 mm²</t>
  </si>
  <si>
    <t>8680734758037</t>
  </si>
  <si>
    <t>SFK60DE240</t>
  </si>
  <si>
    <t>ŞAFAK YUVARLAK 60 kN ÇENE TAKIMI (EURO TİP) 240mm2</t>
  </si>
  <si>
    <t>60 kN DIE SET (SE TYPE) 240 mm²</t>
  </si>
  <si>
    <t>8680734718680</t>
  </si>
  <si>
    <t>SFK60D010</t>
  </si>
  <si>
    <t>ŞAFAK YUVARLAK 60 kN ÇENE TAKIMI (DIN NORM) 10mm2</t>
  </si>
  <si>
    <t>60 kN DIE SET (DIN NORM) 10 mm²</t>
  </si>
  <si>
    <t>8680734718703</t>
  </si>
  <si>
    <t>SFK60D016</t>
  </si>
  <si>
    <t>ŞAFAK YUVARLAK 60 kN ÇENE TAKIMI (DIN NORM) 16mm2</t>
  </si>
  <si>
    <t>60 kN DIE SET (DIN NORM) 16 mm²</t>
  </si>
  <si>
    <t>8680734718734</t>
  </si>
  <si>
    <t>SFK60D025</t>
  </si>
  <si>
    <t>ŞAFAK YUVARLAK 60 kN ÇENE TAKIMI (DIN NORM) 25mm2</t>
  </si>
  <si>
    <t>60 kN DIE SET (DIN NORM) 25 mm²</t>
  </si>
  <si>
    <t>8680734718758</t>
  </si>
  <si>
    <t>SFK60D035</t>
  </si>
  <si>
    <t>ŞAFAK YUVARLAK 60 kN ÇENE TAKIMI (DIN NORM) 35mm2</t>
  </si>
  <si>
    <t>60 kN DIE SET (DIN NORM) 35 mm²</t>
  </si>
  <si>
    <t>8680734718772</t>
  </si>
  <si>
    <t>SFK60D050</t>
  </si>
  <si>
    <t>ŞAFAK YUVARLAK 60 kN ÇENE TAKIMI (DIN NORM) 50mm2</t>
  </si>
  <si>
    <t>60 kN DIE SET (DIN NORM) 50 mm²</t>
  </si>
  <si>
    <t>8680734718796</t>
  </si>
  <si>
    <t>SFK60D070</t>
  </si>
  <si>
    <t>ŞAFAK YUVARLAK 60 kN ÇENE TAKIMI (DIN NORM) 70mm2</t>
  </si>
  <si>
    <t>60 kN DIE SET (DIN NORM) 70 mm²</t>
  </si>
  <si>
    <t>8680734718802</t>
  </si>
  <si>
    <t>SFK60D095</t>
  </si>
  <si>
    <t>ŞAFAK YUVARLAK 60 kN ÇENE TAKIMI (DIN NORM) 95mm2</t>
  </si>
  <si>
    <t>60 kN DIE SET (DIN NORM) 95 mm²</t>
  </si>
  <si>
    <t>8680734718819</t>
  </si>
  <si>
    <t>SFK60D120</t>
  </si>
  <si>
    <t>ŞAFAK YUVARLAK 60 kN ÇENE TAKIMI (DIN NORM) 120mm2</t>
  </si>
  <si>
    <t>60 kN DIE SET (DIN NORM) 120 mm²</t>
  </si>
  <si>
    <t>8680734718826</t>
  </si>
  <si>
    <t>SFK60D150</t>
  </si>
  <si>
    <t>ŞAFAK YUVARLAK 60 kN ÇENE TAKIMI (DIN NORM) 150mm2</t>
  </si>
  <si>
    <t>60 kN DIE SET (DIN NORM) 150 mm²</t>
  </si>
  <si>
    <t>8680734718833</t>
  </si>
  <si>
    <t>SFK60D185</t>
  </si>
  <si>
    <t>ŞAFAK YUVARLAK 60 kN ÇENE TAKIMI (DIN NORM) 185mm2</t>
  </si>
  <si>
    <t>60 kN DIE SET (DIN NORM) 185 mm²</t>
  </si>
  <si>
    <t>8680734718840</t>
  </si>
  <si>
    <t>SFK60D240</t>
  </si>
  <si>
    <t>ŞAFAK YUVARLAK 60 kN ÇENE TAKIMI (DIN NORM) 240mm2</t>
  </si>
  <si>
    <t>60 kN DIE SET (DIN NORM) 240 mm²</t>
  </si>
  <si>
    <t>8680734718857</t>
  </si>
  <si>
    <t>SFK60D300</t>
  </si>
  <si>
    <t>ŞAFAK YUVARLAK 60 kN ÇENE TAKIMI (DIN NORM) 300mm2</t>
  </si>
  <si>
    <t>60 kN DIE SET (DIN NORM) 300 mm²</t>
  </si>
  <si>
    <t>8680734718697</t>
  </si>
  <si>
    <t>SFK60D010185</t>
  </si>
  <si>
    <t>ŞAFAK KARE 60 kN ÇENE TAKIMI (DIN NORM) 10-185mm2</t>
  </si>
  <si>
    <t>60 kN DIE SET (DIN NORM) 10-185 mm²</t>
  </si>
  <si>
    <t>8680734718710</t>
  </si>
  <si>
    <t>SFK60D016150</t>
  </si>
  <si>
    <t>ŞAFAK KARE 60 kN ÇENE TAKIMI (DIN NORM) 16-150mm2</t>
  </si>
  <si>
    <t>60 kN DIE SET (DIN NORM) 16-150 mm²</t>
  </si>
  <si>
    <t>8680734718741</t>
  </si>
  <si>
    <t>SFK60D025120</t>
  </si>
  <si>
    <t>ŞAFAK KARE 60 kN ÇENE TAKIMI (DIN NORM) 25-120mm2</t>
  </si>
  <si>
    <t>60 kN DIE SET (DIN NORM) 25-120 mm²</t>
  </si>
  <si>
    <t>8680734718765</t>
  </si>
  <si>
    <t>SFK60D03595</t>
  </si>
  <si>
    <t>ŞAFAK KARE 60 kN ÇENE TAKIMI (DIN NORM) 35-95mm2</t>
  </si>
  <si>
    <t>60 kN DIE SET (DIN NORM) 35-95 mm²</t>
  </si>
  <si>
    <t>8680734718789</t>
  </si>
  <si>
    <t>SFK60D05070</t>
  </si>
  <si>
    <t>ŞAFAK KARE 60 kN ÇENE TAKIMI (DIN NORM) 50-70mm2</t>
  </si>
  <si>
    <t>60 kN DIE SET (DIN NORM) 50-70 mm²</t>
  </si>
  <si>
    <t>ŞAFAK KARE 60 kN ÇENE TAKIMI (DIN NORM) 240mm2</t>
  </si>
  <si>
    <t>8680734718864</t>
  </si>
  <si>
    <t>SFK60N010</t>
  </si>
  <si>
    <t>ŞAFAK YUVARLAK 60 kN ÇENE TAKIMI (NOKTA) 10mm2</t>
  </si>
  <si>
    <t>60 kN DIE SET (N) 10 mm2</t>
  </si>
  <si>
    <t>8680734718871</t>
  </si>
  <si>
    <t>SFK60N016</t>
  </si>
  <si>
    <t>ŞAFAK YUVARLAK 60 kN ÇENE TAKIMI (NOKTA) 16mm2</t>
  </si>
  <si>
    <t>60 kN DIE SET (N) 16 mm2</t>
  </si>
  <si>
    <t>8680734718888</t>
  </si>
  <si>
    <t>SFK60N025</t>
  </si>
  <si>
    <t>ŞAFAK YUVARLAK 60 kN ÇENE TAKIMI (NOKTA) 25mm2</t>
  </si>
  <si>
    <t>60 kN DIE SET (N) 25 mm2</t>
  </si>
  <si>
    <t>8680734718895</t>
  </si>
  <si>
    <t>SFK60N035</t>
  </si>
  <si>
    <t>ŞAFAK YUVARLAK 60 kN ÇENE TAKIMI (NOKTA) 35mm2</t>
  </si>
  <si>
    <t>60 kN DIE SET (N) 35 mm2</t>
  </si>
  <si>
    <t>8680734718901</t>
  </si>
  <si>
    <t>SFK60N050</t>
  </si>
  <si>
    <t>ŞAFAK YUVARLAK 60 kN ÇENE TAKIMI (NOKTA) 50mm2</t>
  </si>
  <si>
    <t>60 kN DIE SET (N) 50 mm2</t>
  </si>
  <si>
    <t>8680734718918</t>
  </si>
  <si>
    <t>SFK60N070</t>
  </si>
  <si>
    <t>ŞAFAK YUVARLAK 60 kN ÇENE TAKIMI (NOKTA) 70mm2</t>
  </si>
  <si>
    <t>60 kN DIE SET (N) 70 mm2</t>
  </si>
  <si>
    <t>8680734718925</t>
  </si>
  <si>
    <t>SFK60N095</t>
  </si>
  <si>
    <t>ŞAFAK YUVARLAK 60 kN ÇENE TAKIMI (NOKTA) 95mm2</t>
  </si>
  <si>
    <t>60 kN DIE SET (N) 95 mm2</t>
  </si>
  <si>
    <t>8680734718932</t>
  </si>
  <si>
    <t>SFK60N120</t>
  </si>
  <si>
    <t>ŞAFAK YUVARLAK 60 kN ÇENE TAKIMI (NOKTA) 120mm2</t>
  </si>
  <si>
    <t>60 kN DIE SET (N) 120 mm2</t>
  </si>
  <si>
    <t>8680734733577</t>
  </si>
  <si>
    <t>SFK60N150</t>
  </si>
  <si>
    <t>ŞAFAK YUVARLAK 60 kN ÇENE TAKIMI (NOKTA) 150mm2</t>
  </si>
  <si>
    <t>60 kN DIE SET (N) 150 mm2</t>
  </si>
  <si>
    <t>8680734733751</t>
  </si>
  <si>
    <t>SFK60N185</t>
  </si>
  <si>
    <t>ŞAFAK YUVARLAK 60 kN ÇENE TAKIMI (NOKTA) 185mm2</t>
  </si>
  <si>
    <t>60 kN DIE SET (N) 185 mm2</t>
  </si>
  <si>
    <t>8680734718550</t>
  </si>
  <si>
    <t>SFK130ST010</t>
  </si>
  <si>
    <t>ŞAFAK YUVARLAK 130 kN ÇENE TAKIMI (STD TİP) 10mm2</t>
  </si>
  <si>
    <t>130 kN DIE SET (ST TYPE) 10mm2</t>
  </si>
  <si>
    <t>8680734718567</t>
  </si>
  <si>
    <t>SFK130ST016</t>
  </si>
  <si>
    <t>ŞAFAK YUVARLAK 130 kN ÇENE TAKIMI (STD TİP) 16mm2</t>
  </si>
  <si>
    <t>130 kN DIE SET (ST TYPE) 16mm2</t>
  </si>
  <si>
    <t>8680734718574</t>
  </si>
  <si>
    <t>SFK130ST025</t>
  </si>
  <si>
    <t>ŞAFAK YUVARLAK 130 kN ÇENE TAKIMI (STD TİP) 25mm2</t>
  </si>
  <si>
    <t>130 kN DIE SET (ST TYPE) 25mm2</t>
  </si>
  <si>
    <t>8680734718581</t>
  </si>
  <si>
    <t>SFK130ST035</t>
  </si>
  <si>
    <t>ŞAFAK YUVARLAK 130 kN ÇENE TAKIMI (STD TİP) 35mm2</t>
  </si>
  <si>
    <t>130 kN DIE SET (ST TYPE) 35mm2</t>
  </si>
  <si>
    <t>8680734718598</t>
  </si>
  <si>
    <t>SFK130ST050</t>
  </si>
  <si>
    <t>ŞAFAK YUVARLAK 130 kN ÇENE TAKIMI (STD TİP) 50mm2</t>
  </si>
  <si>
    <t>130 kN DIE SET (ST TYPE) 50mm2</t>
  </si>
  <si>
    <t>8680734718604</t>
  </si>
  <si>
    <t>SFK130ST070</t>
  </si>
  <si>
    <t>ŞAFAK YUVARLAK 130 kN ÇENE TAKIMI (STD TİP) 70mm2</t>
  </si>
  <si>
    <t>130 kN DIE SET (ST TYPE) 70mm2</t>
  </si>
  <si>
    <t>8680734718611</t>
  </si>
  <si>
    <t>SFK130ST095</t>
  </si>
  <si>
    <t>ŞAFAK YUVARLAK 130 kN ÇENE TAKIMI (STD TİP) 95mm2</t>
  </si>
  <si>
    <t>130 kN DIE SET (ST TYPE) 95mm2</t>
  </si>
  <si>
    <t>8680734718628</t>
  </si>
  <si>
    <t>SFK130ST120</t>
  </si>
  <si>
    <t>ŞAFAK YUVARLAK 130 kN ÇENE TAKIMI (STD TİP) 120mm2</t>
  </si>
  <si>
    <t>130 kN DIE SET (ST TYPE) 120mm2</t>
  </si>
  <si>
    <t>8680734718635</t>
  </si>
  <si>
    <t>SFK130ST150</t>
  </si>
  <si>
    <t>ŞAFAK YUVARLAK 130 kN ÇENE TAKIMI (STD TİP) 150mm2</t>
  </si>
  <si>
    <t>130 kN DIE SET (ST TYPE) 150mm2</t>
  </si>
  <si>
    <t>8680734718642</t>
  </si>
  <si>
    <t>SFK130ST185</t>
  </si>
  <si>
    <t>ŞAFAK YUVARLAK 130 kN ÇENE TAKIMI (STD TİP) 185mm2</t>
  </si>
  <si>
    <t>130 kN DIE SET (ST TYPE) 185mm2</t>
  </si>
  <si>
    <t>8680734718659</t>
  </si>
  <si>
    <t>SFK130ST240</t>
  </si>
  <si>
    <t>ŞAFAK YUVARLAK 130 kN ÇENE TAKIMI (STD TİP) 240mm2</t>
  </si>
  <si>
    <t>130 kN DIE SET (ST TYPE) 240mm2</t>
  </si>
  <si>
    <t>8680734718666</t>
  </si>
  <si>
    <t>SFK130ST300</t>
  </si>
  <si>
    <t>ŞAFAK YUVARLAK 130 kN ÇENE TAKIMI (STD TİP) 300mm2</t>
  </si>
  <si>
    <t>130 kN DIE SET (ST TYPE) 300mm2</t>
  </si>
  <si>
    <t>8680734718673</t>
  </si>
  <si>
    <t>SFK130ST400</t>
  </si>
  <si>
    <t>ŞAFAK YUVARLAK 130 kN ÇENE TAKIMI (STD TİP) 400mm2</t>
  </si>
  <si>
    <t>130 kN DIE SET (ST TYPE) 400mm2</t>
  </si>
  <si>
    <t>8680734757719</t>
  </si>
  <si>
    <t>SFK130DE010</t>
  </si>
  <si>
    <t>ŞAFAK YUVARLAK 130 kN ÇENE TAKIMI (EURO TİP) 10mm2</t>
  </si>
  <si>
    <t>130 kN DIE SET (EURO TYPE) 10 mm2</t>
  </si>
  <si>
    <t>8680734757726</t>
  </si>
  <si>
    <t>SFK130DE016</t>
  </si>
  <si>
    <t>ŞAFAK YUVARLAK 130 kN ÇENE TAKIMI (EURO TİP) 16mm2</t>
  </si>
  <si>
    <t>130 kN DIE SET (EURO TYPE) 16 mm2</t>
  </si>
  <si>
    <t>8680734757733</t>
  </si>
  <si>
    <t>SFK130DE025</t>
  </si>
  <si>
    <t>ŞAFAK YUVARLAK 130 kN ÇENE TAKIMI (EURO TİP) 25mm2</t>
  </si>
  <si>
    <t>130 kN DIE SET (EURO TYPE) 25 mm2</t>
  </si>
  <si>
    <t>8680734757740</t>
  </si>
  <si>
    <t>SFK130DE035</t>
  </si>
  <si>
    <t>ŞAFAK YUVARLAK 130 kN ÇENE TAKIMI (EURO TİP) 35mm2</t>
  </si>
  <si>
    <t>130 kN DIE SET (EURO TYPE) 35 mm2</t>
  </si>
  <si>
    <t>8680734757757</t>
  </si>
  <si>
    <t>SFK130DE050</t>
  </si>
  <si>
    <t>ŞAFAK YUVARLAK 130 kN ÇENE TAKIMI (EURO TİP) 50mm2</t>
  </si>
  <si>
    <t>130 kN DIE SET (EURO TYPE) 50 mm2</t>
  </si>
  <si>
    <t>8680734757764</t>
  </si>
  <si>
    <t>SFK130DE070</t>
  </si>
  <si>
    <t>ŞAFAK YUVARLAK 130 kN ÇENE TAKIMI (EURO TİP) 70mm2</t>
  </si>
  <si>
    <t>130 kN DIE SET (EURO TYPE) 70 mm2</t>
  </si>
  <si>
    <t>8680734757771</t>
  </si>
  <si>
    <t>SFK130DE095</t>
  </si>
  <si>
    <t>ŞAFAK YUVARLAK 130 kN ÇENE TAKIMI (EURO TİP) 95mm2</t>
  </si>
  <si>
    <t>130 kN DIE SET (EURO TYPE) 95 mm2</t>
  </si>
  <si>
    <t>8680734757788</t>
  </si>
  <si>
    <t>SFK130DE120</t>
  </si>
  <si>
    <t>ŞAFAK YUVARLAK 130 kN ÇENE TAKIMI (EURO TİP) 120mm2</t>
  </si>
  <si>
    <t>130 kN DIE SET (EURO TYPE) 120 mm2</t>
  </si>
  <si>
    <t>8680734757795</t>
  </si>
  <si>
    <t>SFK130DE150</t>
  </si>
  <si>
    <t>ŞAFAK YUVARLAK 130 kN ÇENE TAKIMI (EURO TİP) 150mm2</t>
  </si>
  <si>
    <t>130 kN DIE SET (EURO TYPE) 150 mm2</t>
  </si>
  <si>
    <t>8680734757801</t>
  </si>
  <si>
    <t>SFK130DE185</t>
  </si>
  <si>
    <t>ŞAFAK YUVARLAK 130 kN ÇENE TAKIMI (EURO TİP) 185mm2</t>
  </si>
  <si>
    <t>130 kN DIE SET (EURO TYPE) 185 mm2</t>
  </si>
  <si>
    <t>8680734757818</t>
  </si>
  <si>
    <t>SFK130DE240</t>
  </si>
  <si>
    <t>ŞAFAK YUVARLAK 130 kN ÇENE TAKIMI (EURO TİP) 240mm2</t>
  </si>
  <si>
    <t>130 kN DIE SET (EURO TYPE) 240 mm2</t>
  </si>
  <si>
    <t>8680734718154</t>
  </si>
  <si>
    <t>SFK130D010</t>
  </si>
  <si>
    <t>ŞAFAK YUVARLAK 130 kN ÇENE TAKIMI (DIN NORM) 10mm2</t>
  </si>
  <si>
    <t>DIE SET for SHK-25 (DIN NORM) 10 mm²</t>
  </si>
  <si>
    <t>8680734718161</t>
  </si>
  <si>
    <t>SFK130D016</t>
  </si>
  <si>
    <t>ŞAFAK YUVARLAK 130 kN ÇENE TAKIMI (DIN NORM) 16mm2</t>
  </si>
  <si>
    <t>DIE SET for SHK-25 (DIN NORM) 16 mm²</t>
  </si>
  <si>
    <t>8680734718178</t>
  </si>
  <si>
    <t>SFK130D025</t>
  </si>
  <si>
    <t>ŞAFAK YUVARLAK 130 kN ÇENE TAKIMI (DIN NORM) 25mm2</t>
  </si>
  <si>
    <t>DIE SET for SHK-25 (DIN NORM) 25 mm²</t>
  </si>
  <si>
    <t>8680734718185</t>
  </si>
  <si>
    <t>SFK130D035</t>
  </si>
  <si>
    <t>ŞAFAK YUVARLAK 130 kN ÇENE TAKIMI (DIN NORM) 35mm2</t>
  </si>
  <si>
    <t>DIE SET for SHK-25 (DIN NORM) 35 mm²</t>
  </si>
  <si>
    <t>8680734718192</t>
  </si>
  <si>
    <t>SFK130D050</t>
  </si>
  <si>
    <t>ŞAFAK YUVARLAK 130 kN ÇENE TAKIMI (DIN NORM) 50mm2</t>
  </si>
  <si>
    <t>DIE SET for SHK-25 (DIN NORM) 50 mm²</t>
  </si>
  <si>
    <t>8680734718208</t>
  </si>
  <si>
    <t>SFK130D070</t>
  </si>
  <si>
    <t>ŞAFAK YUVARLAK 130 kN ÇENE TAKIMI (DIN NORM) 70mm2</t>
  </si>
  <si>
    <t>DIE SET for SHK-25 (DIN NORM) 70 mm²</t>
  </si>
  <si>
    <t>8680734718215</t>
  </si>
  <si>
    <t>SFK130D095</t>
  </si>
  <si>
    <t>ŞAFAK YUVARLAK 130 kN ÇENE TAKIMI (DIN NORM) 95mm2</t>
  </si>
  <si>
    <t>DIE SET for SHK-25 (DIN NORM) 95 mm²</t>
  </si>
  <si>
    <t>8680734718222</t>
  </si>
  <si>
    <t>SFK130D120</t>
  </si>
  <si>
    <t>ŞAFAK YUVARLAK 130 kN ÇENE TAKIMI (DIN NORM) 120mm2</t>
  </si>
  <si>
    <t>DIE SET for SHK-25 (DIN NORM) 120 mm²</t>
  </si>
  <si>
    <t>8680734718239</t>
  </si>
  <si>
    <t>SFK130D150</t>
  </si>
  <si>
    <t>ŞAFAK YUVARLAK 130 kN ÇENE TAKIMI (DIN NORM) 150mm2</t>
  </si>
  <si>
    <t>DIE SET for SHK-25 (DIN NORM) 150 mm²</t>
  </si>
  <si>
    <t>8680734718246</t>
  </si>
  <si>
    <t>SFK130D185</t>
  </si>
  <si>
    <t>ŞAFAK YUVARLAK 130 kN ÇENE TAKIMI (DIN NORM) 185mm2</t>
  </si>
  <si>
    <t>DIE SET for SHK-25 (DIN NORM) 185 mm²</t>
  </si>
  <si>
    <t>8680734718253</t>
  </si>
  <si>
    <t>SFK130D240</t>
  </si>
  <si>
    <t>ŞAFAK YUVARLAK 130 kN ÇENE TAKIMI (DIN NORM) 240mm2</t>
  </si>
  <si>
    <t>DIE SET for SHK-25 (DIN NORM) 240 mm²</t>
  </si>
  <si>
    <t>8680734718260</t>
  </si>
  <si>
    <t>SFK130D300</t>
  </si>
  <si>
    <t>ŞAFAK YUVARLAK 130 kN ÇENE TAKIMI (DIN NORM) 300mm2</t>
  </si>
  <si>
    <t>DIE SET for SHK-25 (DIN NORM) 300 mm²</t>
  </si>
  <si>
    <t>8680734718277</t>
  </si>
  <si>
    <t>SFK130D400</t>
  </si>
  <si>
    <t>ŞAFAK YUVARLAK 130 kN ÇENE TAKIMI (DIN NORM) 400mm2</t>
  </si>
  <si>
    <t>DIE SET for SHK-25 (DIN NORM) 400 mm²</t>
  </si>
  <si>
    <t>8680734733270</t>
  </si>
  <si>
    <t>SFK250D500</t>
  </si>
  <si>
    <t>ŞAFAK YUVARLAK 250 kN ÇENE TAKIMI (DIN NORM) 500mm2</t>
  </si>
  <si>
    <t>250 kN DIE SET (DIN TYPE) 500mm2</t>
  </si>
  <si>
    <t>8680734733287</t>
  </si>
  <si>
    <t>SFK250D600</t>
  </si>
  <si>
    <t>ŞAFAK YUVARLAK 250 kN ÇENE TAKIMI (DIN NORM) 625mm2</t>
  </si>
  <si>
    <t>250 kN DIE SET (DIN TYPE) 625mm2</t>
  </si>
  <si>
    <t>8680734718345</t>
  </si>
  <si>
    <t>SFK130N010</t>
  </si>
  <si>
    <t>ŞAFAK YUVARLAK 130 kN ÇENE TAKIMI (NOKTA) 10mm2</t>
  </si>
  <si>
    <t>130 kN DIE SET (N) 10 mm2</t>
  </si>
  <si>
    <t>8680734718352</t>
  </si>
  <si>
    <t>SFK130N016</t>
  </si>
  <si>
    <t>ŞAFAK YUVARLAK 130 kN ÇENE TAKIMI (NOKTA) 16mm2</t>
  </si>
  <si>
    <t>130 kN DIE SET (N) 16 mm2</t>
  </si>
  <si>
    <t>8680734718369</t>
  </si>
  <si>
    <t>SFK130N025</t>
  </si>
  <si>
    <t>ŞAFAK YUVARLAK 130 kN ÇENE TAKIMI (NOKTA) 25mm2</t>
  </si>
  <si>
    <t>130 kN DIE SET (N) 25 mm2</t>
  </si>
  <si>
    <t>8680734718376</t>
  </si>
  <si>
    <t>SFK130N035</t>
  </si>
  <si>
    <t>ŞAFAK YUVARLAK 130 kN ÇENE TAKIMI (NOKTA) 35mm2</t>
  </si>
  <si>
    <t>130 kN DIE SET (N) 35 mm2</t>
  </si>
  <si>
    <t>8680734718383</t>
  </si>
  <si>
    <t>SFK130N050</t>
  </si>
  <si>
    <t>ŞAFAK YUVARLAK 130 kN ÇENE TAKIMI (NOKTA) 50mm2</t>
  </si>
  <si>
    <t>130 kN DIE SET (N) 50 mm2</t>
  </si>
  <si>
    <t>8680734718390</t>
  </si>
  <si>
    <t>SFK130N070</t>
  </si>
  <si>
    <t>ŞAFAK YUVARLAK 130 kN ÇENE TAKIMI (NOKTA) 70mm2</t>
  </si>
  <si>
    <t>130 kN DIE SET (N) 70 mm2</t>
  </si>
  <si>
    <t>8680734718406</t>
  </si>
  <si>
    <t>SFK130N095</t>
  </si>
  <si>
    <t>ŞAFAK YUVARLAK 130 kN ÇENE TAKIMI (NOKTA) 95mm2</t>
  </si>
  <si>
    <t>130 kN DIE SET (N) 95 mm2</t>
  </si>
  <si>
    <t>8680734718413</t>
  </si>
  <si>
    <t>SFK130N120</t>
  </si>
  <si>
    <t>ŞAFAK YUVARLAK 130 kN ÇENE TAKIMI (NOKTA) 120mm2</t>
  </si>
  <si>
    <t>130 kN DIE SET (N) 120 mm2</t>
  </si>
  <si>
    <t>8680734718420</t>
  </si>
  <si>
    <t>SFK130N150</t>
  </si>
  <si>
    <t>ŞAFAK YUVARLAK 130 kN ÇENE TAKIMI (NOKTA) 150mm2</t>
  </si>
  <si>
    <t>130 kN DIE SET (N) 150 mm2</t>
  </si>
  <si>
    <t>8680734718437</t>
  </si>
  <si>
    <t>SFK130N185</t>
  </si>
  <si>
    <t>ŞAFAK YUVARLAK 130 kN ÇENE TAKIMI (NOKTA) 185mm2</t>
  </si>
  <si>
    <t>130 kN DIE SET (N) 185 mm2</t>
  </si>
  <si>
    <t>8680734718284</t>
  </si>
  <si>
    <t>SFK130H03535</t>
  </si>
  <si>
    <t>ŞAFAK YUVARLAK 130 kN ÇENE TAKIMI (H KLEMENS) 35-35mm2</t>
  </si>
  <si>
    <t>130 kN DIE SET (H KLEMENS) 35-35 mm2</t>
  </si>
  <si>
    <t>8680734718291</t>
  </si>
  <si>
    <t>SFK130H05050</t>
  </si>
  <si>
    <t>ŞAFAK YUVARLAK 130 kN ÇENE TAKIMI (H KLEMENS) 50-50mm2</t>
  </si>
  <si>
    <t>130 kN DIE SET (H KLEMENS) 50-50 mm2</t>
  </si>
  <si>
    <t>8680734718307</t>
  </si>
  <si>
    <t>SFK130H07070</t>
  </si>
  <si>
    <t>ŞAFAK YUVARLAK 130 kN ÇENE TAKIMI (H KLEMENS) 70-70mm2</t>
  </si>
  <si>
    <t>130 kN DIE SET (H KLEMENS) 70-70 mm2</t>
  </si>
  <si>
    <t>8680734718314</t>
  </si>
  <si>
    <t>SFK130H09595</t>
  </si>
  <si>
    <t>ŞAFAK YUVARLAK 130 kN ÇENE TAKIMI (H KLEMENS) 95-95mm2</t>
  </si>
  <si>
    <t>130 kN DIE SET (H KLEMENS) 95-95 mm2</t>
  </si>
  <si>
    <t>8680734718321</t>
  </si>
  <si>
    <t>SFK130H120120</t>
  </si>
  <si>
    <t>ŞAFAK YUVARLAK 130 kN ÇENE TAKIMI (H KLEMENS) 120-120mm2</t>
  </si>
  <si>
    <t>130 kN DIE SET (H KLEMENS) 120-120 mm2</t>
  </si>
  <si>
    <t>8680734718338</t>
  </si>
  <si>
    <t>SFK130H150150</t>
  </si>
  <si>
    <t>ŞAFAK YUVARLAK 130 kN ÇENE TAKIMI (H KLEMENS) 150-150mm2</t>
  </si>
  <si>
    <t>130 kN DIE SET (H KLEMENS) 150-150mm2</t>
  </si>
  <si>
    <t>8680734718086</t>
  </si>
  <si>
    <t>SFK130C02525</t>
  </si>
  <si>
    <t>ŞAFAK YUVARLAK 130 kN ÇENE TAKIMI (C KLEMENS) 25-25mm2</t>
  </si>
  <si>
    <t>130 kN DIE SET (C KLEMENS) 25-25 mm2</t>
  </si>
  <si>
    <t>8680734718093</t>
  </si>
  <si>
    <t>SFK130C03535</t>
  </si>
  <si>
    <t>ŞAFAK YUVARLAK 130 kN ÇENE TAKIMI (C KLEMENS) 35-35mm2</t>
  </si>
  <si>
    <t>130 kN DIE SET (C KLEMENS) 35-35 mm2</t>
  </si>
  <si>
    <t>8680734718109</t>
  </si>
  <si>
    <t>SFK130C05050</t>
  </si>
  <si>
    <t>ŞAFAK YUVARLAK 130 kN ÇENE TAKIMI (C KLEMENS) 50-50mm2</t>
  </si>
  <si>
    <t>130 kN DIE SET (C KLEMENS) 50-50 mm2</t>
  </si>
  <si>
    <t>8680734718116</t>
  </si>
  <si>
    <t>SFK130C07070</t>
  </si>
  <si>
    <t>ŞAFAK YUVARLAK 130 kN ÇENE TAKIMI (C KLEMENS) 70-70mm2</t>
  </si>
  <si>
    <t>130 kN DIE SET (C KLEMENS) 70-70 mm2</t>
  </si>
  <si>
    <t>8680734718123</t>
  </si>
  <si>
    <t>SFK130C09595</t>
  </si>
  <si>
    <t>ŞAFAK YUVARLAK 130 kN ÇENE TAKIMI (C KLEMENS) 95-95mm2</t>
  </si>
  <si>
    <t>130 kN DIE SET (C KLEMENS) 95-95 mm2</t>
  </si>
  <si>
    <t>8680734718130</t>
  </si>
  <si>
    <t>SFK130C120120</t>
  </si>
  <si>
    <t>ŞAFAK YUVARLAK 130 kN ÇENE TAKIMI (C KLEMENS) 120-120mm2</t>
  </si>
  <si>
    <t>130 kN DIE SET (C KLEMENS) 120-120 mm2</t>
  </si>
  <si>
    <t>8680734718147</t>
  </si>
  <si>
    <t>SFK130C120150</t>
  </si>
  <si>
    <t>ŞAFAK YUVARLAK 130 kN ÇENE TAKIMI (C KLEMENS) 120-150mm2</t>
  </si>
  <si>
    <t>130 kN DIE SET (C KLEMENS) 120-150 mm2</t>
  </si>
  <si>
    <t>8680734718017</t>
  </si>
  <si>
    <t>SFK130BS0162535</t>
  </si>
  <si>
    <t>ŞAFAK YUVARLAK 130 kN ÇENE TAKIMI (BİMETAL) 16-25-35mm2</t>
  </si>
  <si>
    <t>130 kN DIE SET (Bi-metal AL/CU TYPE) 16-25-35 mm2</t>
  </si>
  <si>
    <t>8680734718024</t>
  </si>
  <si>
    <t>SFK130BS0507095</t>
  </si>
  <si>
    <t>ŞAFAK YUVARLAK 130 kN ÇENE TAKIMI (BİMETAL) 50-70-95mm2</t>
  </si>
  <si>
    <t>130 kN DIE SET (Bi-metal AL/CU TYPE) 50-70-95 mm2</t>
  </si>
  <si>
    <t>8680734718031</t>
  </si>
  <si>
    <t>SFK130BS120150</t>
  </si>
  <si>
    <t>ŞAFAK YUVARLAK 130 kN ÇENE TAKIMI (BİMETAL) 120-150mm2</t>
  </si>
  <si>
    <t>130 kN DIE SET (Bi-metal AL/CU TYPE) 120-150 mm2</t>
  </si>
  <si>
    <t>8680734718048</t>
  </si>
  <si>
    <t>SFK130BS185240</t>
  </si>
  <si>
    <t>ŞAFAK YUVARLAK 130 kN ÇENE TAKIMI (BİMETAL) 185-240mm2</t>
  </si>
  <si>
    <t>130 kN DIE SET (Bi-metal AL/CU TYPE) 185-240mm2</t>
  </si>
  <si>
    <t>SFK250BS300</t>
  </si>
  <si>
    <t>ŞAFAK YUVARLAK 250 kN ÇENE TAKIMI (BİMETAL) 300mm2</t>
  </si>
  <si>
    <t>250 kN DIE SET (Bi-metal AL/CU TYPE) 300 mm2</t>
  </si>
  <si>
    <t>SFK250BS400</t>
  </si>
  <si>
    <t>ŞAFAK YUVARLAK 250 kN ÇENE TAKIMI (BİMETAL) 400mm2</t>
  </si>
  <si>
    <t>250 kN DIE SET (Bi-metal AL/CU TYPE) 400 mm2</t>
  </si>
  <si>
    <t>8680734745730</t>
  </si>
  <si>
    <t>SFK250BS500</t>
  </si>
  <si>
    <t>ŞAFAK YUVARLAK 250 kN ÇENE TAKIMI (BİMETAL) 500mm2</t>
  </si>
  <si>
    <t>250 kN DIE SET (Bi-metal AL/CU TYPE) 500 mm2</t>
  </si>
  <si>
    <t>8680734733317</t>
  </si>
  <si>
    <t>SFK130AL016</t>
  </si>
  <si>
    <t>ŞAFAK YUVARLAK 130 kN ÇENE TAKIMI (ALÜMİNYUM) 16mm2</t>
  </si>
  <si>
    <t>130 kN DIE SET (ALUMINUM TYPE) 16mm2</t>
  </si>
  <si>
    <t>8680734717898</t>
  </si>
  <si>
    <t>SFK130AL025</t>
  </si>
  <si>
    <t>ŞAFAK YUVARLAK 130 kN ÇENE TAKIMI (ALÜMİNYUM) 25mm2</t>
  </si>
  <si>
    <t>130 kN DIE SET (ALUMINUM TYPE) 25mm2</t>
  </si>
  <si>
    <t>8680734717904</t>
  </si>
  <si>
    <t>SFK130AL035</t>
  </si>
  <si>
    <t>ŞAFAK YUVARLAK 130 kN ÇENE TAKIMI (ALÜMİNYUM) 35mm2</t>
  </si>
  <si>
    <t>130 kN DIE SET (ALUMINUM TYPE) 35mm2</t>
  </si>
  <si>
    <t>8680734717911</t>
  </si>
  <si>
    <t>SFK130AL050</t>
  </si>
  <si>
    <t>ŞAFAK YUVARLAK 130 kN ÇENE TAKIMI (ALÜMİNYUM) 50mm2</t>
  </si>
  <si>
    <t>130 kN DIE SET (ALUMINUM TYPE) 50mm2</t>
  </si>
  <si>
    <t>8680734717928</t>
  </si>
  <si>
    <t>SFK130AL070</t>
  </si>
  <si>
    <t>ŞAFAK YUVARLAK 130 kN ÇENE TAKIMI (ALÜMİNYUM) 70mm2</t>
  </si>
  <si>
    <t>130 kN DIE SET (ALUMINUM TYPE) 70mm2</t>
  </si>
  <si>
    <t>8680734717935</t>
  </si>
  <si>
    <t>SFK130AL095</t>
  </si>
  <si>
    <t>ŞAFAK YUVARLAK 130 kN ÇENE TAKIMI (ALÜMİNYUM) 95mm2</t>
  </si>
  <si>
    <t>130 kN DIE SET (ALUMINUM TYPE) 95mm2</t>
  </si>
  <si>
    <t>8680734717942</t>
  </si>
  <si>
    <t>SFK130AL120</t>
  </si>
  <si>
    <t>ŞAFAK YUVARLAK 130 kN ÇENE TAKIMI (ALÜMİNYUM) 120mm2</t>
  </si>
  <si>
    <t>130 kN DIE SET (ALUMINUM TYPE) 120mm2</t>
  </si>
  <si>
    <t>8680734717959</t>
  </si>
  <si>
    <t>SFK130AL150</t>
  </si>
  <si>
    <t>ŞAFAK YUVARLAK 130 kN ÇENE TAKIMI (ALÜMİNYUM) 150mm2</t>
  </si>
  <si>
    <t>130 kN DIE SET (ALUMINUM TYPE) 150mm2</t>
  </si>
  <si>
    <t>8680734717966</t>
  </si>
  <si>
    <t>SFK130AL185</t>
  </si>
  <si>
    <t>ŞAFAK YUVARLAK 130 kN ÇENE TAKIMI (ALÜMİNYUM) 185mm2</t>
  </si>
  <si>
    <t>130 kN DIE SET (ALUMINUM TYPE) 185mm2</t>
  </si>
  <si>
    <t>8680734717973</t>
  </si>
  <si>
    <t>SFK130AL240</t>
  </si>
  <si>
    <t>ŞAFAK YUVARLAK 130 kN ÇENE TAKIMI (ALÜMİNYUM) 240mm2</t>
  </si>
  <si>
    <t>130 kN DIE SET (ALUMINUM TYPE) 240mm2</t>
  </si>
  <si>
    <t>SFK250AL300</t>
  </si>
  <si>
    <t>ŞAFAK YUVARLAK 250 kN ÇENE TAKIMI (ALÜMİNYUM) 300mm2</t>
  </si>
  <si>
    <t>250 kN DIE SET (ALUMINUM TYPE) 300mm2</t>
  </si>
  <si>
    <t>SFK250AL400</t>
  </si>
  <si>
    <t>ŞAFAK YUVARLAK 250 kN ÇENE TAKIMI (ALÜMİNYUM) 400mm2</t>
  </si>
  <si>
    <t>250 kN DIE SET (ALUMINUM TYPE) 400mm2</t>
  </si>
  <si>
    <t>8680734746676</t>
  </si>
  <si>
    <t>D5R6-35</t>
  </si>
  <si>
    <t>6 - 35 mm2 D5 Çene</t>
  </si>
  <si>
    <t>6 - 35 mm2 D5 dies</t>
  </si>
  <si>
    <t>8680734746621</t>
  </si>
  <si>
    <t>D5R10-50</t>
  </si>
  <si>
    <t>10 - 50 mm2 D5 Çene</t>
  </si>
  <si>
    <t>10 - 50 mm2 D5 dies</t>
  </si>
  <si>
    <t>8680734746652</t>
  </si>
  <si>
    <t>D5R16-70</t>
  </si>
  <si>
    <t>16 - 70 mm2 D5 Çene</t>
  </si>
  <si>
    <t>16 - 70 mm2 D5 dies</t>
  </si>
  <si>
    <t>8680734746669</t>
  </si>
  <si>
    <t>D5R25-95</t>
  </si>
  <si>
    <t>25 - 95 mm2 D5 Çene</t>
  </si>
  <si>
    <t>25 - 95 mm2 D5 dies</t>
  </si>
  <si>
    <t>8680734746638</t>
  </si>
  <si>
    <t>D5R120</t>
  </si>
  <si>
    <t>120 mm2 D5 Çene</t>
  </si>
  <si>
    <t>120 mm2 D5 dies</t>
  </si>
  <si>
    <t>8680734746645</t>
  </si>
  <si>
    <t>D5R150</t>
  </si>
  <si>
    <t>150 mm2 D5 Çene</t>
  </si>
  <si>
    <t>150 mm2 D5 dies</t>
  </si>
  <si>
    <t>8680734758648</t>
  </si>
  <si>
    <t>CJS-4C6</t>
  </si>
  <si>
    <t>8680734758624</t>
  </si>
  <si>
    <t>CJS-4C10</t>
  </si>
  <si>
    <t>8680734758631</t>
  </si>
  <si>
    <t>CJS-4C16</t>
  </si>
  <si>
    <t>8680734758549</t>
  </si>
  <si>
    <t>CJS-3C16</t>
  </si>
  <si>
    <t>8680734758570</t>
  </si>
  <si>
    <t>CJS-3C25</t>
  </si>
  <si>
    <t>8680734758587</t>
  </si>
  <si>
    <t>CJS-3C35</t>
  </si>
  <si>
    <t>8680734758594</t>
  </si>
  <si>
    <t>CJS-3C50</t>
  </si>
  <si>
    <t>8680734758600</t>
  </si>
  <si>
    <t>CJS-3C70</t>
  </si>
  <si>
    <t>8680734758617</t>
  </si>
  <si>
    <t>CJS-3C95</t>
  </si>
  <si>
    <t>8680734758525</t>
  </si>
  <si>
    <t>CJS-3C120</t>
  </si>
  <si>
    <t>8680734758532</t>
  </si>
  <si>
    <t>CJS-3C150</t>
  </si>
  <si>
    <t>8680734758556</t>
  </si>
  <si>
    <t>CJS-3C185</t>
  </si>
  <si>
    <t>8680734758563</t>
  </si>
  <si>
    <t>CJS-3C240</t>
  </si>
  <si>
    <t>8680734758501</t>
  </si>
  <si>
    <t>CJD-4C10</t>
  </si>
  <si>
    <t>8680734758518</t>
  </si>
  <si>
    <t>CJD-4C16</t>
  </si>
  <si>
    <t>8680734758419</t>
  </si>
  <si>
    <t>CJD-3C16</t>
  </si>
  <si>
    <t>8680734758440</t>
  </si>
  <si>
    <t>CJD-3C25</t>
  </si>
  <si>
    <t>8680734758457</t>
  </si>
  <si>
    <t>CJD-3C35</t>
  </si>
  <si>
    <t>8680734758464</t>
  </si>
  <si>
    <t>CJD-3C50</t>
  </si>
  <si>
    <t>8680734758471</t>
  </si>
  <si>
    <t>CJD-3C70</t>
  </si>
  <si>
    <t>8680734758488</t>
  </si>
  <si>
    <t>CJD-3C95</t>
  </si>
  <si>
    <t>8680734758396</t>
  </si>
  <si>
    <t>CJD-3C120</t>
  </si>
  <si>
    <t>8680734758402</t>
  </si>
  <si>
    <t>CJD-3C150</t>
  </si>
  <si>
    <t>8680734758426</t>
  </si>
  <si>
    <t>CJD-3C185</t>
  </si>
  <si>
    <t>8680734758433</t>
  </si>
  <si>
    <t>CJD-3C240</t>
  </si>
  <si>
    <t>8680734758495</t>
  </si>
  <si>
    <t>CJD-4A16</t>
  </si>
  <si>
    <t>8680734758341</t>
  </si>
  <si>
    <t>CJD-3A25</t>
  </si>
  <si>
    <t>8680734758358</t>
  </si>
  <si>
    <t>CJD-3A35</t>
  </si>
  <si>
    <t>8680734758365</t>
  </si>
  <si>
    <t>CJD-3A50</t>
  </si>
  <si>
    <t>8680734758372</t>
  </si>
  <si>
    <t>CJD-3A70</t>
  </si>
  <si>
    <t>8680734758389</t>
  </si>
  <si>
    <t>CJD-3A95</t>
  </si>
  <si>
    <t>8680734758303</t>
  </si>
  <si>
    <t>CJD-3A120</t>
  </si>
  <si>
    <t>8680734758310</t>
  </si>
  <si>
    <t>CJD-3A150</t>
  </si>
  <si>
    <t>8680734758327</t>
  </si>
  <si>
    <t>CJD-3A185</t>
  </si>
  <si>
    <t>8680734758334</t>
  </si>
  <si>
    <t>CJD-3A240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</si>
</sst>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0_-;\-* #,##0.000_-;_-* &quot;-&quot;??_-;_-@_-"/>
    <numFmt numFmtId="165" formatCode="#,##0.000"/>
    <numFmt numFmtId="166" formatCode="0.000"/>
    <numFmt numFmtId="167" formatCode="[$USD]\ #,##0.00"/>
    <numFmt numFmtId="168" formatCode="[$EUR]\ #,##0.00"/>
    <numFmt numFmtId="169" formatCode="_-* #,##0.0000_-;\-* #,##0.0000_-;_-* &quot;-&quot;??_-;_-@_-"/>
    <numFmt numFmtId="170" formatCode="#,##0.0000"/>
    <numFmt numFmtId="171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48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4">
    <xf numFmtId="0" fontId="0" fillId="0" borderId="0" xfId="0"/>
    <xf numFmtId="0" fontId="0" fillId="2" borderId="0" xfId="0" applyFill="1"/>
    <xf numFmtId="1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164" fontId="1" fillId="2" borderId="0" xfId="1" applyNumberFormat="1" applyFont="1" applyFill="1" applyBorder="1"/>
    <xf numFmtId="165" fontId="1" fillId="2" borderId="0" xfId="0" applyNumberFormat="1" applyFont="1" applyFill="1"/>
    <xf numFmtId="0" fontId="4" fillId="2" borderId="0" xfId="0" applyFon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166" fontId="0" fillId="2" borderId="0" xfId="0" applyNumberFormat="1" applyFill="1"/>
    <xf numFmtId="1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164" fontId="2" fillId="3" borderId="2" xfId="1" applyNumberFormat="1" applyFont="1" applyFill="1" applyBorder="1" applyAlignment="1">
      <alignment vertical="center"/>
    </xf>
    <xf numFmtId="2" fontId="2" fillId="3" borderId="3" xfId="0" applyNumberFormat="1" applyFont="1" applyFill="1" applyBorder="1" applyAlignment="1">
      <alignment vertical="center"/>
    </xf>
    <xf numFmtId="2" fontId="2" fillId="3" borderId="2" xfId="0" applyNumberFormat="1" applyFont="1" applyFill="1" applyBorder="1" applyAlignment="1">
      <alignment vertical="center"/>
    </xf>
    <xf numFmtId="167" fontId="5" fillId="2" borderId="0" xfId="0" applyNumberFormat="1" applyFont="1" applyFill="1"/>
    <xf numFmtId="168" fontId="5" fillId="2" borderId="0" xfId="0" applyNumberFormat="1" applyFont="1" applyFill="1"/>
    <xf numFmtId="1" fontId="6" fillId="2" borderId="4" xfId="0" applyNumberFormat="1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1" fontId="6" fillId="2" borderId="4" xfId="0" applyNumberFormat="1" applyFont="1" applyFill="1" applyBorder="1" applyAlignment="1">
      <alignment horizontal="center"/>
    </xf>
    <xf numFmtId="0" fontId="6" fillId="2" borderId="0" xfId="0" applyFont="1" applyFill="1"/>
    <xf numFmtId="0" fontId="6" fillId="2" borderId="4" xfId="0" applyFont="1" applyFill="1" applyBorder="1" applyAlignment="1">
      <alignment horizontal="left"/>
    </xf>
    <xf numFmtId="3" fontId="6" fillId="2" borderId="5" xfId="0" applyNumberFormat="1" applyFont="1" applyFill="1" applyBorder="1" applyAlignment="1">
      <alignment horizontal="right"/>
    </xf>
    <xf numFmtId="166" fontId="6" fillId="2" borderId="5" xfId="0" applyNumberFormat="1" applyFont="1" applyFill="1" applyBorder="1"/>
    <xf numFmtId="0" fontId="6" fillId="2" borderId="5" xfId="0" applyFont="1" applyFill="1" applyBorder="1"/>
    <xf numFmtId="0" fontId="6" fillId="2" borderId="5" xfId="0" applyFont="1" applyFill="1" applyBorder="1" applyAlignment="1">
      <alignment horizontal="center"/>
    </xf>
    <xf numFmtId="164" fontId="6" fillId="2" borderId="4" xfId="1" applyNumberFormat="1" applyFont="1" applyFill="1" applyBorder="1"/>
    <xf numFmtId="0" fontId="6" fillId="2" borderId="6" xfId="0" quotePrefix="1" applyFont="1" applyFill="1" applyBorder="1"/>
    <xf numFmtId="165" fontId="6" fillId="2" borderId="5" xfId="0" applyNumberFormat="1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horizontal="right"/>
    </xf>
    <xf numFmtId="166" fontId="6" fillId="2" borderId="4" xfId="0" applyNumberFormat="1" applyFont="1" applyFill="1" applyBorder="1"/>
    <xf numFmtId="0" fontId="6" fillId="2" borderId="4" xfId="0" applyFont="1" applyFill="1" applyBorder="1"/>
    <xf numFmtId="0" fontId="6" fillId="2" borderId="4" xfId="0" applyFont="1" applyFill="1" applyBorder="1" applyAlignment="1">
      <alignment horizontal="center"/>
    </xf>
    <xf numFmtId="0" fontId="6" fillId="2" borderId="3" xfId="0" quotePrefix="1" applyFont="1" applyFill="1" applyBorder="1"/>
    <xf numFmtId="43" fontId="6" fillId="2" borderId="4" xfId="1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center"/>
    </xf>
    <xf numFmtId="169" fontId="6" fillId="2" borderId="4" xfId="1" applyNumberFormat="1" applyFont="1" applyFill="1" applyBorder="1"/>
    <xf numFmtId="43" fontId="6" fillId="2" borderId="4" xfId="1" applyFont="1" applyFill="1" applyBorder="1"/>
    <xf numFmtId="170" fontId="6" fillId="2" borderId="0" xfId="0" applyNumberFormat="1" applyFont="1" applyFill="1"/>
    <xf numFmtId="0" fontId="0" fillId="0" borderId="5" xfId="0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left"/>
    </xf>
    <xf numFmtId="43" fontId="6" fillId="2" borderId="4" xfId="1" applyFont="1" applyFill="1" applyBorder="1" applyAlignment="1">
      <alignment horizontal="right"/>
    </xf>
    <xf numFmtId="43" fontId="6" fillId="2" borderId="0" xfId="1" applyFont="1" applyFill="1" applyBorder="1" applyAlignment="1">
      <alignment horizontal="left"/>
    </xf>
    <xf numFmtId="166" fontId="6" fillId="2" borderId="4" xfId="0" applyNumberFormat="1" applyFont="1" applyFill="1" applyBorder="1" applyAlignment="1">
      <alignment horizontal="center" vertical="center"/>
    </xf>
    <xf numFmtId="43" fontId="6" fillId="0" borderId="4" xfId="1" applyFont="1" applyFill="1" applyBorder="1"/>
    <xf numFmtId="171" fontId="6" fillId="0" borderId="4" xfId="1" applyNumberFormat="1" applyFont="1" applyFill="1" applyBorder="1"/>
    <xf numFmtId="4" fontId="6" fillId="2" borderId="4" xfId="0" applyNumberFormat="1" applyFont="1" applyFill="1" applyBorder="1" applyAlignment="1">
      <alignment horizontal="right"/>
    </xf>
    <xf numFmtId="164" fontId="6" fillId="2" borderId="5" xfId="1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horizontal="left"/>
    </xf>
    <xf numFmtId="3" fontId="6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169" fontId="6" fillId="2" borderId="5" xfId="1" applyNumberFormat="1" applyFont="1" applyFill="1" applyBorder="1" applyAlignment="1">
      <alignment vertical="center"/>
    </xf>
    <xf numFmtId="43" fontId="6" fillId="2" borderId="4" xfId="1" applyFont="1" applyFill="1" applyBorder="1" applyAlignment="1">
      <alignment horizontal="center" vertical="center"/>
    </xf>
    <xf numFmtId="0" fontId="6" fillId="2" borderId="4" xfId="0" quotePrefix="1" applyFont="1" applyFill="1" applyBorder="1" applyAlignment="1">
      <alignment horizontal="left"/>
    </xf>
    <xf numFmtId="0" fontId="6" fillId="2" borderId="3" xfId="0" applyFont="1" applyFill="1" applyBorder="1"/>
    <xf numFmtId="0" fontId="6" fillId="4" borderId="0" xfId="0" applyFont="1" applyFill="1"/>
    <xf numFmtId="0" fontId="6" fillId="4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7" fillId="4" borderId="0" xfId="0" applyFont="1" applyFill="1"/>
    <xf numFmtId="3" fontId="6" fillId="4" borderId="4" xfId="0" applyNumberFormat="1" applyFont="1" applyFill="1" applyBorder="1" applyAlignment="1">
      <alignment horizontal="right"/>
    </xf>
    <xf numFmtId="166" fontId="6" fillId="4" borderId="4" xfId="0" applyNumberFormat="1" applyFont="1" applyFill="1" applyBorder="1"/>
    <xf numFmtId="0" fontId="6" fillId="4" borderId="4" xfId="0" applyFont="1" applyFill="1" applyBorder="1"/>
    <xf numFmtId="164" fontId="6" fillId="4" borderId="5" xfId="1" applyNumberFormat="1" applyFont="1" applyFill="1" applyBorder="1" applyAlignment="1">
      <alignment vertical="center"/>
    </xf>
    <xf numFmtId="0" fontId="6" fillId="4" borderId="3" xfId="0" applyFont="1" applyFill="1" applyBorder="1"/>
    <xf numFmtId="165" fontId="6" fillId="4" borderId="5" xfId="0" applyNumberFormat="1" applyFont="1" applyFill="1" applyBorder="1" applyAlignment="1">
      <alignment vertical="center"/>
    </xf>
    <xf numFmtId="170" fontId="6" fillId="4" borderId="0" xfId="0" applyNumberFormat="1" applyFont="1" applyFill="1"/>
    <xf numFmtId="164" fontId="6" fillId="0" borderId="5" xfId="1" applyNumberFormat="1" applyFont="1" applyFill="1" applyBorder="1" applyAlignment="1">
      <alignment vertical="center"/>
    </xf>
    <xf numFmtId="0" fontId="0" fillId="2" borderId="4" xfId="0" applyFill="1" applyBorder="1" applyAlignment="1">
      <alignment horizontal="left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6" fontId="0" fillId="0" borderId="0" xfId="0" applyNumberFormat="1"/>
    <xf numFmtId="164" fontId="1" fillId="0" borderId="0" xfId="1" applyNumberFormat="1" applyFont="1" applyBorder="1"/>
    <xf numFmtId="165" fontId="1" fillId="0" borderId="0" xfId="0" applyNumberFormat="1" applyFont="1"/>
    <xf numFmtId="1" fontId="0" fillId="0" borderId="4" xfId="0" applyNumberFormat="1" applyBorder="1" applyAlignment="1">
      <alignment horizontal="left"/>
    </xf>
    <xf numFmtId="166" fontId="0" fillId="0" borderId="4" xfId="0" applyNumberFormat="1" applyBorder="1"/>
    <xf numFmtId="164" fontId="1" fillId="0" borderId="4" xfId="1" applyNumberFormat="1" applyFont="1" applyBorder="1"/>
    <xf numFmtId="165" fontId="1" fillId="0" borderId="4" xfId="0" applyNumberFormat="1" applyFont="1" applyBorder="1"/>
  </cellXfs>
  <cellStyles count="2">
    <cellStyle name="Normal" xfId="0" builtinId="0"/>
    <cellStyle name="Virgül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95249</xdr:rowOff>
    </xdr:from>
    <xdr:to>
      <xdr:col>5</xdr:col>
      <xdr:colOff>205292</xdr:colOff>
      <xdr:row>6</xdr:row>
      <xdr:rowOff>60999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9EEB9C65-6661-4E86-B59C-D13E5E3FD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9" y="95249"/>
          <a:ext cx="2628453" cy="1063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15\FileServer\AKIF%20-%20ILAYDA%20ORTAK\A&#287;ustos%202022%20Fiyat%20Listesi-&#199;ALI&#350;MA%20eL%20ALET&#304;%20HAR&#304;&#199;%20&#304;&#199;ER&#304;%20&#304;&#350;LEND&#304;%201708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15\FileServer\Users\ilayda.komurcuoglu\AppData\Local\Microsoft\Windows\INetCache\Content.Outlook\6DDRZ3CO\M&#252;&#351;teri%20&#304;le%20Payla&#351;&#305;lacaklar%20(00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15\FileServer\documents\Vane\cost%20new%20hot%20runn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Fiyat Listesi-SAP"/>
      <sheetName val="AĞUSTOS 2022"/>
      <sheetName val="MART 2022-EUR"/>
      <sheetName val="MART 2022-USD"/>
      <sheetName val="Kontrol"/>
      <sheetName val="LME Forecast"/>
      <sheetName val="12 months"/>
      <sheetName val="Zam Oranları"/>
      <sheetName val="Bildiri"/>
      <sheetName val="Summary"/>
      <sheetName val="Raw Data"/>
      <sheetName val="SKP"/>
      <sheetName val="E"/>
      <sheetName val="Pivottable"/>
      <sheetName val="avr margin"/>
      <sheetName val="Pivottable (2)"/>
      <sheetName val="Safak Cable Lug"/>
      <sheetName val="ST"/>
      <sheetName val="DE"/>
      <sheetName val="DE (Degree)"/>
      <sheetName val="DIN"/>
      <sheetName val="Double Hole"/>
      <sheetName val="Narrow Palm"/>
      <sheetName val="Aluminum"/>
      <sheetName val="Screw"/>
      <sheetName val="Mechanical Alloy"/>
      <sheetName val="Şafak Kaynaklı"/>
      <sheetName val="SAFAK WELDED"/>
      <sheetName val="Import Welded"/>
      <sheetName val="Bimetal"/>
      <sheetName val="SS Cable Tie"/>
      <sheetName val="SS Kontrol"/>
      <sheetName val="Safak Cable Tie"/>
      <sheetName val="YK-CK SAFAK"/>
      <sheetName val="Safak YK-CK"/>
      <sheetName val="S Kontrol"/>
      <sheetName val="Import YK-CK"/>
      <sheetName val="Terminals"/>
      <sheetName val="Busbars"/>
      <sheetName val="SAFAK CET"/>
      <sheetName val="Şafak CET"/>
      <sheetName val="Import CET"/>
      <sheetName val="Import KY"/>
      <sheetName val="Busbars (EX),"/>
      <sheetName val="Heat Shrinkable Joint"/>
      <sheetName val="!!!Safak KY"/>
      <sheetName val="Heat Shrink"/>
      <sheetName val="Clamp"/>
      <sheetName val="Distribution Block"/>
      <sheetName val="Import Hand Tools"/>
      <sheetName val="Şafak Hand Tools"/>
      <sheetName val="CATU 2022 (%36)"/>
      <sheetName val="CATU 2022 (July)"/>
      <sheetName val="CATU 2022 (%40)"/>
      <sheetName val="CATU OZBARIS"/>
      <sheetName val="MTR"/>
      <sheetName val="SBI"/>
      <sheetName val="CATU"/>
      <sheetName val="CATU (Tekno)"/>
      <sheetName val="Claved"/>
      <sheetName val="DBI"/>
      <sheetName val="Amokable"/>
      <sheetName val="Amokable 2021"/>
      <sheetName val="Amokable (2)"/>
      <sheetName val="Amokable (3)"/>
      <sheetName val="Sicame"/>
      <sheetName val="weber"/>
    </sheetNames>
    <sheetDataSet>
      <sheetData sheetId="0">
        <row r="2">
          <cell r="A2" t="str">
            <v>Ürün Kodu</v>
          </cell>
          <cell r="B2" t="str">
            <v>Açıklama</v>
          </cell>
          <cell r="C2" t="str">
            <v>2022 August Price List</v>
          </cell>
          <cell r="D2" t="str">
            <v>Döviz Cinsi</v>
          </cell>
        </row>
        <row r="3">
          <cell r="A3" t="str">
            <v>E 01005</v>
          </cell>
          <cell r="B3" t="str">
            <v>10 mm² Ekko Type Cable Lug M5</v>
          </cell>
          <cell r="C3">
            <v>0.26</v>
          </cell>
          <cell r="D3" t="str">
            <v>USD</v>
          </cell>
        </row>
        <row r="4">
          <cell r="A4" t="str">
            <v>E 01606</v>
          </cell>
          <cell r="B4" t="str">
            <v>16 mm² Ekko Type Cable Lug M6</v>
          </cell>
          <cell r="C4">
            <v>0.28999999999999998</v>
          </cell>
          <cell r="D4" t="str">
            <v>USD</v>
          </cell>
        </row>
        <row r="5">
          <cell r="A5" t="str">
            <v>E 02508</v>
          </cell>
          <cell r="B5" t="str">
            <v>25 mm² EkkoType Cable Lug M8</v>
          </cell>
          <cell r="C5">
            <v>0.62</v>
          </cell>
          <cell r="D5" t="str">
            <v>USD</v>
          </cell>
        </row>
        <row r="6">
          <cell r="A6" t="str">
            <v>E 03508</v>
          </cell>
          <cell r="B6" t="str">
            <v>35 mm² EkkoType Cable Lug M8</v>
          </cell>
          <cell r="C6">
            <v>0.94500000000000006</v>
          </cell>
          <cell r="D6" t="str">
            <v>USD</v>
          </cell>
        </row>
        <row r="7">
          <cell r="A7" t="str">
            <v>E 05010</v>
          </cell>
          <cell r="B7" t="str">
            <v>50 mm² EkkoType Cable Lug M10</v>
          </cell>
          <cell r="C7">
            <v>1.115</v>
          </cell>
          <cell r="D7" t="str">
            <v>USD</v>
          </cell>
        </row>
        <row r="8">
          <cell r="A8" t="str">
            <v>E 07010</v>
          </cell>
          <cell r="B8" t="str">
            <v>70 mm² Ekko Type Cable Lug M10</v>
          </cell>
          <cell r="C8">
            <v>1.7550000000000001</v>
          </cell>
          <cell r="D8" t="str">
            <v>USD</v>
          </cell>
        </row>
        <row r="9">
          <cell r="A9" t="str">
            <v>E 09510</v>
          </cell>
          <cell r="B9" t="str">
            <v>95 mm² Ekko Type Cable Lug M10</v>
          </cell>
          <cell r="C9">
            <v>2.02</v>
          </cell>
          <cell r="D9" t="str">
            <v>USD</v>
          </cell>
        </row>
        <row r="10">
          <cell r="A10" t="str">
            <v>E 12012</v>
          </cell>
          <cell r="B10" t="str">
            <v>120 mm² Ekko Type Cable Lug M12</v>
          </cell>
          <cell r="C10">
            <v>2.9</v>
          </cell>
          <cell r="D10" t="str">
            <v>USD</v>
          </cell>
        </row>
        <row r="11">
          <cell r="A11" t="str">
            <v>E 15012</v>
          </cell>
          <cell r="B11" t="str">
            <v>150 mm² Ekko Type Cable Lug M12</v>
          </cell>
          <cell r="C11">
            <v>4.5250000000000004</v>
          </cell>
          <cell r="D11" t="str">
            <v>USD</v>
          </cell>
        </row>
        <row r="12">
          <cell r="A12" t="str">
            <v>E 18516</v>
          </cell>
          <cell r="B12" t="str">
            <v>185 mm² Ekko Type Cable Lug M16</v>
          </cell>
          <cell r="C12">
            <v>4.97</v>
          </cell>
          <cell r="D12" t="str">
            <v>USD</v>
          </cell>
        </row>
        <row r="13">
          <cell r="A13" t="str">
            <v>E 24016</v>
          </cell>
          <cell r="B13" t="str">
            <v>240 mm² Ekko Type Cable Lug M16</v>
          </cell>
          <cell r="C13">
            <v>6.8449999999999998</v>
          </cell>
          <cell r="D13" t="str">
            <v>USD</v>
          </cell>
        </row>
        <row r="14">
          <cell r="A14" t="str">
            <v>ST 01005</v>
          </cell>
          <cell r="B14" t="str">
            <v>10 mm² Standard Type Cable Lug M5</v>
          </cell>
          <cell r="C14">
            <v>0.37</v>
          </cell>
          <cell r="D14" t="str">
            <v>USD</v>
          </cell>
        </row>
        <row r="15">
          <cell r="A15" t="str">
            <v>ST 01006</v>
          </cell>
          <cell r="B15" t="str">
            <v>10 mm² Standard Type Cable Lug M6</v>
          </cell>
          <cell r="C15">
            <v>0.39</v>
          </cell>
          <cell r="D15" t="str">
            <v>USD</v>
          </cell>
        </row>
        <row r="16">
          <cell r="A16" t="str">
            <v>ST 01008</v>
          </cell>
          <cell r="B16" t="str">
            <v>10 mm² Standard Type Cable Lug M8</v>
          </cell>
          <cell r="C16">
            <v>0.39</v>
          </cell>
          <cell r="D16" t="str">
            <v>USD</v>
          </cell>
        </row>
        <row r="17">
          <cell r="A17" t="str">
            <v>ST 01010</v>
          </cell>
          <cell r="B17" t="str">
            <v>10 mm² Standard Type Cable Lug M10</v>
          </cell>
          <cell r="C17">
            <v>0.39</v>
          </cell>
          <cell r="D17" t="str">
            <v>USD</v>
          </cell>
        </row>
        <row r="18">
          <cell r="A18" t="str">
            <v>ST 01605</v>
          </cell>
          <cell r="B18" t="str">
            <v>16 mm² Standard Type Cable Lug M5</v>
          </cell>
          <cell r="C18">
            <v>0.52500000000000002</v>
          </cell>
          <cell r="D18" t="str">
            <v>USD</v>
          </cell>
        </row>
        <row r="19">
          <cell r="A19" t="str">
            <v>ST 01606</v>
          </cell>
          <cell r="B19" t="str">
            <v>16 mm² Standard Type Cable Lug M6</v>
          </cell>
          <cell r="C19">
            <v>0.52500000000000002</v>
          </cell>
          <cell r="D19" t="str">
            <v>USD</v>
          </cell>
        </row>
        <row r="20">
          <cell r="A20" t="str">
            <v>ST 01608</v>
          </cell>
          <cell r="B20" t="str">
            <v>16 mm² Standard Type Cable Lug M8</v>
          </cell>
          <cell r="C20">
            <v>0.56000000000000005</v>
          </cell>
          <cell r="D20" t="str">
            <v>USD</v>
          </cell>
        </row>
        <row r="21">
          <cell r="A21" t="str">
            <v>ST 01610</v>
          </cell>
          <cell r="B21" t="str">
            <v>16 mm² Standard Type Cable Lug M10</v>
          </cell>
          <cell r="C21">
            <v>0.65500000000000003</v>
          </cell>
          <cell r="D21" t="str">
            <v>USD</v>
          </cell>
        </row>
        <row r="22">
          <cell r="A22" t="str">
            <v>ST 01612</v>
          </cell>
          <cell r="B22" t="str">
            <v>16 mm² Standard Type Cable Lug M12</v>
          </cell>
          <cell r="C22">
            <v>0.65500000000000003</v>
          </cell>
          <cell r="D22" t="str">
            <v>USD</v>
          </cell>
        </row>
        <row r="23">
          <cell r="A23" t="str">
            <v>ST 02505</v>
          </cell>
          <cell r="B23" t="str">
            <v>25 mm² Standard Type Cable Lug M5</v>
          </cell>
          <cell r="C23">
            <v>0.88500000000000001</v>
          </cell>
          <cell r="D23" t="str">
            <v>USD</v>
          </cell>
        </row>
        <row r="24">
          <cell r="A24" t="str">
            <v>ST 02506</v>
          </cell>
          <cell r="B24" t="str">
            <v>25 mm² Standard Type Cable Lug M6</v>
          </cell>
          <cell r="C24">
            <v>0.88500000000000001</v>
          </cell>
          <cell r="D24" t="str">
            <v>USD</v>
          </cell>
        </row>
        <row r="25">
          <cell r="A25" t="str">
            <v>ST 02508</v>
          </cell>
          <cell r="B25" t="str">
            <v>25 mm² Standard Type Cable Lug M8</v>
          </cell>
          <cell r="C25">
            <v>0.85</v>
          </cell>
          <cell r="D25" t="str">
            <v>USD</v>
          </cell>
        </row>
        <row r="26">
          <cell r="A26" t="str">
            <v>ST 02510</v>
          </cell>
          <cell r="B26" t="str">
            <v>25 mm² Standard Type Cable Lug M10</v>
          </cell>
          <cell r="C26">
            <v>0.95500000000000007</v>
          </cell>
          <cell r="D26" t="str">
            <v>USD</v>
          </cell>
        </row>
        <row r="27">
          <cell r="A27" t="str">
            <v>ST 02512</v>
          </cell>
          <cell r="B27" t="str">
            <v>25 mm² Standard Type Cable Lug M12</v>
          </cell>
          <cell r="C27">
            <v>1.06</v>
          </cell>
          <cell r="D27" t="str">
            <v>USD</v>
          </cell>
        </row>
        <row r="28">
          <cell r="A28" t="str">
            <v>ST 03506</v>
          </cell>
          <cell r="B28" t="str">
            <v>35 mm² Standard Type Cable Lug M6</v>
          </cell>
          <cell r="C28">
            <v>1.1599999999999999</v>
          </cell>
          <cell r="D28" t="str">
            <v>USD</v>
          </cell>
        </row>
        <row r="29">
          <cell r="A29" t="str">
            <v>ST 03508</v>
          </cell>
          <cell r="B29" t="str">
            <v>35 mm² Standard Type Cable Lug M8</v>
          </cell>
          <cell r="C29">
            <v>1.1599999999999999</v>
          </cell>
          <cell r="D29" t="str">
            <v>USD</v>
          </cell>
        </row>
        <row r="30">
          <cell r="A30" t="str">
            <v>ST 03510</v>
          </cell>
          <cell r="B30" t="str">
            <v>35 mm² Standard Type Cable Lug M10</v>
          </cell>
          <cell r="C30">
            <v>1.1599999999999999</v>
          </cell>
          <cell r="D30" t="str">
            <v>USD</v>
          </cell>
        </row>
        <row r="31">
          <cell r="A31" t="str">
            <v>ST 03512</v>
          </cell>
          <cell r="B31" t="str">
            <v>35 mm² Standard Type Cable Lug M12</v>
          </cell>
          <cell r="C31">
            <v>1.335</v>
          </cell>
          <cell r="D31" t="str">
            <v>USD</v>
          </cell>
        </row>
        <row r="32">
          <cell r="A32" t="str">
            <v>ST 05006</v>
          </cell>
          <cell r="B32" t="str">
            <v>50 mm² Standard Type Cable Lug M6</v>
          </cell>
          <cell r="C32">
            <v>1.8</v>
          </cell>
          <cell r="D32" t="str">
            <v>USD</v>
          </cell>
        </row>
        <row r="33">
          <cell r="A33" t="str">
            <v>ST 05008</v>
          </cell>
          <cell r="B33" t="str">
            <v>50 mm² Standard Type Cable Lug M8</v>
          </cell>
          <cell r="C33">
            <v>1.8</v>
          </cell>
          <cell r="D33" t="str">
            <v>USD</v>
          </cell>
        </row>
        <row r="34">
          <cell r="A34" t="str">
            <v>ST 05010</v>
          </cell>
          <cell r="B34" t="str">
            <v>50 mm² Standard Type Cable Lug M10</v>
          </cell>
          <cell r="C34">
            <v>1.8</v>
          </cell>
          <cell r="D34" t="str">
            <v>USD</v>
          </cell>
        </row>
        <row r="35">
          <cell r="A35" t="str">
            <v>ST 05012</v>
          </cell>
          <cell r="B35" t="str">
            <v>50 mm² Standard Type Cable Lug M12</v>
          </cell>
          <cell r="C35">
            <v>1.9100000000000001</v>
          </cell>
          <cell r="D35" t="str">
            <v>USD</v>
          </cell>
        </row>
        <row r="36">
          <cell r="A36" t="str">
            <v>ST 05014</v>
          </cell>
          <cell r="B36" t="str">
            <v>50 mm² Standard Type Cable Lug M14</v>
          </cell>
          <cell r="C36">
            <v>2.1150000000000002</v>
          </cell>
          <cell r="D36" t="str">
            <v>USD</v>
          </cell>
        </row>
        <row r="37">
          <cell r="A37" t="str">
            <v>ST 05016</v>
          </cell>
          <cell r="B37" t="str">
            <v>50 mm² Standard Type Cable Lug M16</v>
          </cell>
          <cell r="C37">
            <v>2.1150000000000002</v>
          </cell>
          <cell r="D37" t="str">
            <v>USD</v>
          </cell>
        </row>
        <row r="38">
          <cell r="A38" t="str">
            <v>ST 07006</v>
          </cell>
          <cell r="B38" t="str">
            <v>70 mm² Standard Type Cable Lug M6</v>
          </cell>
          <cell r="C38">
            <v>3.0750000000000002</v>
          </cell>
          <cell r="D38" t="str">
            <v>USD</v>
          </cell>
        </row>
        <row r="39">
          <cell r="A39" t="str">
            <v>ST 07008</v>
          </cell>
          <cell r="B39" t="str">
            <v>70 mm² Standard Type Cable Lug M8</v>
          </cell>
          <cell r="C39">
            <v>2.44</v>
          </cell>
          <cell r="D39" t="str">
            <v>USD</v>
          </cell>
        </row>
        <row r="40">
          <cell r="A40" t="str">
            <v>ST 07010</v>
          </cell>
          <cell r="B40" t="str">
            <v>70 mm² Standard Type Cable Lug M10</v>
          </cell>
          <cell r="C40">
            <v>2.44</v>
          </cell>
          <cell r="D40" t="str">
            <v>USD</v>
          </cell>
        </row>
        <row r="41">
          <cell r="A41" t="str">
            <v>ST 07012</v>
          </cell>
          <cell r="B41" t="str">
            <v>70 mm² Standard Type Cable Lug M12</v>
          </cell>
          <cell r="C41">
            <v>2.5150000000000001</v>
          </cell>
          <cell r="D41" t="str">
            <v>USD</v>
          </cell>
        </row>
        <row r="42">
          <cell r="A42" t="str">
            <v>ST 07014</v>
          </cell>
          <cell r="B42" t="str">
            <v>70 mm² Standard Type Cable Lug M14</v>
          </cell>
          <cell r="C42">
            <v>2.5750000000000002</v>
          </cell>
          <cell r="D42" t="str">
            <v>USD</v>
          </cell>
        </row>
        <row r="43">
          <cell r="A43" t="str">
            <v>ST 07016</v>
          </cell>
          <cell r="B43" t="str">
            <v>70 mm² Standard Type Cable Lug M16</v>
          </cell>
          <cell r="C43">
            <v>2.5750000000000002</v>
          </cell>
          <cell r="D43" t="str">
            <v>USD</v>
          </cell>
        </row>
        <row r="44">
          <cell r="A44" t="str">
            <v>ST 09506</v>
          </cell>
          <cell r="B44" t="str">
            <v>95 mm² Standard Type Cable Lug M6</v>
          </cell>
          <cell r="C44">
            <v>3.2850000000000001</v>
          </cell>
          <cell r="D44" t="str">
            <v>USD</v>
          </cell>
        </row>
        <row r="45">
          <cell r="A45" t="str">
            <v>ST 09508</v>
          </cell>
          <cell r="B45" t="str">
            <v>95 mm² Standard Type Cable Lug M8</v>
          </cell>
          <cell r="C45">
            <v>3.0750000000000002</v>
          </cell>
          <cell r="D45" t="str">
            <v>USD</v>
          </cell>
        </row>
        <row r="46">
          <cell r="A46" t="str">
            <v>ST 09510</v>
          </cell>
          <cell r="B46" t="str">
            <v>95 mm² Standard Type Cable Lug M10</v>
          </cell>
          <cell r="C46">
            <v>3.0750000000000002</v>
          </cell>
          <cell r="D46" t="str">
            <v>USD</v>
          </cell>
        </row>
        <row r="47">
          <cell r="A47" t="str">
            <v>ST 09512</v>
          </cell>
          <cell r="B47" t="str">
            <v>95 mm² Standard Type Cable Lug M12</v>
          </cell>
          <cell r="C47">
            <v>3.0750000000000002</v>
          </cell>
          <cell r="D47" t="str">
            <v>USD</v>
          </cell>
        </row>
        <row r="48">
          <cell r="A48" t="str">
            <v>ST 09514</v>
          </cell>
          <cell r="B48" t="str">
            <v>95 mm² Standard Type Cable Lug M14</v>
          </cell>
          <cell r="C48">
            <v>3.5100000000000002</v>
          </cell>
          <cell r="D48" t="str">
            <v>USD</v>
          </cell>
        </row>
        <row r="49">
          <cell r="A49" t="str">
            <v>ST 09516</v>
          </cell>
          <cell r="B49" t="str">
            <v>95 mm² Standard Type Cable Lug M16</v>
          </cell>
          <cell r="C49">
            <v>3.5100000000000002</v>
          </cell>
          <cell r="D49" t="str">
            <v>USD</v>
          </cell>
        </row>
        <row r="50">
          <cell r="A50" t="str">
            <v>ST 09520</v>
          </cell>
          <cell r="B50" t="str">
            <v>95 mm² Standard Type Cable Lug M20</v>
          </cell>
          <cell r="C50">
            <v>3.5100000000000002</v>
          </cell>
          <cell r="D50" t="str">
            <v>USD</v>
          </cell>
        </row>
        <row r="51">
          <cell r="A51" t="str">
            <v>ST 12006</v>
          </cell>
          <cell r="B51" t="str">
            <v>120 mm² Standard Type Cable Lug M6</v>
          </cell>
          <cell r="C51">
            <v>4.21</v>
          </cell>
          <cell r="D51" t="str">
            <v>USD</v>
          </cell>
        </row>
        <row r="52">
          <cell r="A52" t="str">
            <v>ST 12008</v>
          </cell>
          <cell r="B52" t="str">
            <v>120 mm² Standard Type Cable Lug M8</v>
          </cell>
          <cell r="C52">
            <v>4.21</v>
          </cell>
          <cell r="D52" t="str">
            <v>USD</v>
          </cell>
        </row>
        <row r="53">
          <cell r="A53" t="str">
            <v>ST 12010</v>
          </cell>
          <cell r="B53" t="str">
            <v>120 mm² Standard Type Cable Lug M10</v>
          </cell>
          <cell r="C53">
            <v>3.8650000000000002</v>
          </cell>
          <cell r="D53" t="str">
            <v>USD</v>
          </cell>
        </row>
        <row r="54">
          <cell r="A54" t="str">
            <v>ST 12012</v>
          </cell>
          <cell r="B54" t="str">
            <v>120 mm² Standard Type Cable Lug M12</v>
          </cell>
          <cell r="C54">
            <v>3.8650000000000002</v>
          </cell>
          <cell r="D54" t="str">
            <v>USD</v>
          </cell>
        </row>
        <row r="55">
          <cell r="A55" t="str">
            <v>ST 12014</v>
          </cell>
          <cell r="B55" t="str">
            <v>120 mm² Standard Type Cable Lug M14</v>
          </cell>
          <cell r="C55">
            <v>3.8650000000000002</v>
          </cell>
          <cell r="D55" t="str">
            <v>USD</v>
          </cell>
        </row>
        <row r="56">
          <cell r="A56" t="str">
            <v>ST 12016</v>
          </cell>
          <cell r="B56" t="str">
            <v>120 mm² Standard Type Cable Lug M16</v>
          </cell>
          <cell r="C56">
            <v>4</v>
          </cell>
          <cell r="D56" t="str">
            <v>USD</v>
          </cell>
        </row>
        <row r="57">
          <cell r="A57" t="str">
            <v>ST 12020</v>
          </cell>
          <cell r="B57" t="str">
            <v>120 mm² Standard Type Cable Lug M20</v>
          </cell>
          <cell r="C57">
            <v>4.07</v>
          </cell>
          <cell r="D57" t="str">
            <v>USD</v>
          </cell>
        </row>
        <row r="58">
          <cell r="A58" t="str">
            <v>ST 15008</v>
          </cell>
          <cell r="B58" t="str">
            <v>150 mm² Standard Type Cable Lug M8</v>
          </cell>
          <cell r="C58">
            <v>6.0049999999999999</v>
          </cell>
          <cell r="D58" t="str">
            <v>USD</v>
          </cell>
        </row>
        <row r="59">
          <cell r="A59" t="str">
            <v>ST 15010</v>
          </cell>
          <cell r="B59" t="str">
            <v>150 mm² Standard Type Cable Lug M10</v>
          </cell>
          <cell r="C59">
            <v>6.21</v>
          </cell>
          <cell r="D59" t="str">
            <v>USD</v>
          </cell>
        </row>
        <row r="60">
          <cell r="A60" t="str">
            <v>ST 15012</v>
          </cell>
          <cell r="B60" t="str">
            <v>150 mm² Standard Type Cable Lug M12</v>
          </cell>
          <cell r="C60">
            <v>6.0049999999999999</v>
          </cell>
          <cell r="D60" t="str">
            <v>USD</v>
          </cell>
        </row>
        <row r="61">
          <cell r="A61" t="str">
            <v>ST 15014</v>
          </cell>
          <cell r="B61" t="str">
            <v>150 mm² Standard Type Cable Lug M14</v>
          </cell>
          <cell r="C61">
            <v>6.0049999999999999</v>
          </cell>
          <cell r="D61" t="str">
            <v>USD</v>
          </cell>
        </row>
        <row r="62">
          <cell r="A62" t="str">
            <v>ST 15016</v>
          </cell>
          <cell r="B62" t="str">
            <v>150 mm² Standard Type Cable Lug M16</v>
          </cell>
          <cell r="C62">
            <v>6.28</v>
          </cell>
          <cell r="D62" t="str">
            <v>USD</v>
          </cell>
        </row>
        <row r="63">
          <cell r="A63" t="str">
            <v>ST 15020</v>
          </cell>
          <cell r="B63" t="str">
            <v>150 mm² Standard Type Cable Lug M20</v>
          </cell>
          <cell r="C63">
            <v>6.28</v>
          </cell>
          <cell r="D63" t="str">
            <v>USD</v>
          </cell>
        </row>
        <row r="64">
          <cell r="A64" t="str">
            <v>ST 18510</v>
          </cell>
          <cell r="B64" t="str">
            <v>185 mm² Standard Type Cable Lug M10</v>
          </cell>
          <cell r="C64">
            <v>6.83</v>
          </cell>
          <cell r="D64" t="str">
            <v>USD</v>
          </cell>
        </row>
        <row r="65">
          <cell r="A65" t="str">
            <v>ST 18512</v>
          </cell>
          <cell r="B65" t="str">
            <v>185 mm² Standard Type Cable Lug M12</v>
          </cell>
          <cell r="C65">
            <v>6.83</v>
          </cell>
          <cell r="D65" t="str">
            <v>USD</v>
          </cell>
        </row>
        <row r="66">
          <cell r="A66" t="str">
            <v>ST 18514</v>
          </cell>
          <cell r="B66" t="str">
            <v>185 mm² Standard Type Cable Lug M14</v>
          </cell>
          <cell r="C66">
            <v>6.83</v>
          </cell>
          <cell r="D66" t="str">
            <v>USD</v>
          </cell>
        </row>
        <row r="67">
          <cell r="A67" t="str">
            <v>ST 18516</v>
          </cell>
          <cell r="B67" t="str">
            <v>185 mm² Standard Type Cable Lug M16</v>
          </cell>
          <cell r="C67">
            <v>6.83</v>
          </cell>
          <cell r="D67" t="str">
            <v>USD</v>
          </cell>
        </row>
        <row r="68">
          <cell r="A68" t="str">
            <v>ST 18520</v>
          </cell>
          <cell r="B68" t="str">
            <v>185 mm² Standard Type Cable Lug M20</v>
          </cell>
          <cell r="C68">
            <v>6.83</v>
          </cell>
          <cell r="D68" t="str">
            <v>USD</v>
          </cell>
        </row>
        <row r="69">
          <cell r="A69" t="str">
            <v>ST 24006</v>
          </cell>
          <cell r="B69" t="str">
            <v>240 mm² Standard Type Cable Lug M06</v>
          </cell>
          <cell r="C69">
            <v>9.3849999999999998</v>
          </cell>
          <cell r="D69" t="str">
            <v>USD</v>
          </cell>
        </row>
        <row r="70">
          <cell r="A70" t="str">
            <v>ST 24008</v>
          </cell>
          <cell r="B70" t="str">
            <v>240 mm² Standard Type Cable Lug M08</v>
          </cell>
          <cell r="C70">
            <v>9.3849999999999998</v>
          </cell>
          <cell r="D70" t="str">
            <v>USD</v>
          </cell>
        </row>
        <row r="71">
          <cell r="A71" t="str">
            <v>ST 24010</v>
          </cell>
          <cell r="B71" t="str">
            <v>240 mm² Standard Type Cable Lug M10</v>
          </cell>
          <cell r="C71">
            <v>9.59</v>
          </cell>
          <cell r="D71" t="str">
            <v>USD</v>
          </cell>
        </row>
        <row r="72">
          <cell r="A72" t="str">
            <v>ST 24012</v>
          </cell>
          <cell r="B72" t="str">
            <v>240 mm² Standard Type Cable Lug M12</v>
          </cell>
          <cell r="C72">
            <v>9.3849999999999998</v>
          </cell>
          <cell r="D72" t="str">
            <v>USD</v>
          </cell>
        </row>
        <row r="73">
          <cell r="A73" t="str">
            <v>ST 24014</v>
          </cell>
          <cell r="B73" t="str">
            <v>240 mm² Standard Type Cable Lug M14</v>
          </cell>
          <cell r="C73">
            <v>9.3849999999999998</v>
          </cell>
          <cell r="D73" t="str">
            <v>USD</v>
          </cell>
        </row>
        <row r="74">
          <cell r="A74" t="str">
            <v>ST 24016</v>
          </cell>
          <cell r="B74" t="str">
            <v>240 mm² Standard Type Cable Lug M16</v>
          </cell>
          <cell r="C74">
            <v>9.3849999999999998</v>
          </cell>
          <cell r="D74" t="str">
            <v>USD</v>
          </cell>
        </row>
        <row r="75">
          <cell r="A75" t="str">
            <v>ST 24020</v>
          </cell>
          <cell r="B75" t="str">
            <v>240 mm² Standard Type Cable Lug M20</v>
          </cell>
          <cell r="C75">
            <v>9.3849999999999998</v>
          </cell>
          <cell r="D75" t="str">
            <v>USD</v>
          </cell>
        </row>
        <row r="76">
          <cell r="A76" t="str">
            <v>ST 30010</v>
          </cell>
          <cell r="B76" t="str">
            <v>300 mm² Standard Type Cable Lug M10</v>
          </cell>
          <cell r="C76">
            <v>11.935</v>
          </cell>
          <cell r="D76" t="str">
            <v>USD</v>
          </cell>
        </row>
        <row r="77">
          <cell r="A77" t="str">
            <v>ST 30012</v>
          </cell>
          <cell r="B77" t="str">
            <v>300 mm² Standard Type Cable Lug M12</v>
          </cell>
          <cell r="C77">
            <v>11.935</v>
          </cell>
          <cell r="D77" t="str">
            <v>USD</v>
          </cell>
        </row>
        <row r="78">
          <cell r="A78" t="str">
            <v>ST 30014</v>
          </cell>
          <cell r="B78" t="str">
            <v>300 mm² Standard Type Cable Lug M14</v>
          </cell>
          <cell r="C78">
            <v>11.935</v>
          </cell>
          <cell r="D78" t="str">
            <v>USD</v>
          </cell>
        </row>
        <row r="79">
          <cell r="A79" t="str">
            <v>ST 30016</v>
          </cell>
          <cell r="B79" t="str">
            <v>300 mm² Standard Type Cable Lug M16</v>
          </cell>
          <cell r="C79">
            <v>11.935</v>
          </cell>
          <cell r="D79" t="str">
            <v>USD</v>
          </cell>
        </row>
        <row r="80">
          <cell r="A80" t="str">
            <v>ST 30020</v>
          </cell>
          <cell r="B80" t="str">
            <v>300 mm² Standard Type Cable Lug M20</v>
          </cell>
          <cell r="C80">
            <v>11.935</v>
          </cell>
          <cell r="D80" t="str">
            <v>USD</v>
          </cell>
        </row>
        <row r="81">
          <cell r="A81" t="str">
            <v>ST 40012</v>
          </cell>
          <cell r="B81" t="str">
            <v>400 mm² Standard Type Cable Lug M12</v>
          </cell>
          <cell r="C81">
            <v>18.77</v>
          </cell>
          <cell r="D81" t="str">
            <v>USD</v>
          </cell>
        </row>
        <row r="82">
          <cell r="A82" t="str">
            <v>ST 40014</v>
          </cell>
          <cell r="B82" t="str">
            <v>400 mm² Standard Type Cable Lug M14</v>
          </cell>
          <cell r="C82">
            <v>18.77</v>
          </cell>
          <cell r="D82" t="str">
            <v>USD</v>
          </cell>
        </row>
        <row r="83">
          <cell r="A83" t="str">
            <v>ST 40016</v>
          </cell>
          <cell r="B83" t="str">
            <v>400 mm² Standard Type Cable Lug M16</v>
          </cell>
          <cell r="C83">
            <v>18.77</v>
          </cell>
          <cell r="D83" t="str">
            <v>USD</v>
          </cell>
        </row>
        <row r="84">
          <cell r="A84" t="str">
            <v>ST 40020</v>
          </cell>
          <cell r="B84" t="str">
            <v>400 mm² Standard Type Cable Lug M20</v>
          </cell>
          <cell r="C84">
            <v>19.87</v>
          </cell>
          <cell r="D84" t="str">
            <v>USD</v>
          </cell>
        </row>
        <row r="85">
          <cell r="A85" t="str">
            <v>ST 50012</v>
          </cell>
          <cell r="B85" t="str">
            <v>500 mm² Standard Type Cable Lug M12</v>
          </cell>
          <cell r="C85">
            <v>33.119999999999997</v>
          </cell>
          <cell r="D85" t="str">
            <v>USD</v>
          </cell>
        </row>
        <row r="86">
          <cell r="A86" t="str">
            <v>ST 50014</v>
          </cell>
          <cell r="B86" t="str">
            <v>500 mm² Standard Type Cable Lug M14</v>
          </cell>
          <cell r="C86">
            <v>33.119999999999997</v>
          </cell>
          <cell r="D86" t="str">
            <v>USD</v>
          </cell>
        </row>
        <row r="87">
          <cell r="A87" t="str">
            <v>ST 50016</v>
          </cell>
          <cell r="B87" t="str">
            <v>500 mm²  Standard Type Cable Lug M16</v>
          </cell>
          <cell r="C87">
            <v>32.844999999999999</v>
          </cell>
          <cell r="D87" t="str">
            <v>USD</v>
          </cell>
        </row>
        <row r="88">
          <cell r="A88" t="str">
            <v>ST 50020</v>
          </cell>
          <cell r="B88" t="str">
            <v>500 mm²  Standard Type Cable Lug M20</v>
          </cell>
          <cell r="C88">
            <v>32.844999999999999</v>
          </cell>
          <cell r="D88" t="str">
            <v>USD</v>
          </cell>
        </row>
        <row r="89">
          <cell r="A89" t="str">
            <v>ST 60016</v>
          </cell>
          <cell r="B89" t="str">
            <v>600 mm²  Standard Type Cable Lug M16</v>
          </cell>
          <cell r="C89">
            <v>56.72</v>
          </cell>
          <cell r="D89" t="str">
            <v>USD</v>
          </cell>
        </row>
        <row r="90">
          <cell r="A90" t="str">
            <v>ST 60020</v>
          </cell>
          <cell r="B90" t="str">
            <v>600 mm² Standard Type Cable Lug M20</v>
          </cell>
          <cell r="C90">
            <v>56.72</v>
          </cell>
          <cell r="D90" t="str">
            <v>USD</v>
          </cell>
        </row>
        <row r="91">
          <cell r="A91" t="str">
            <v>ST EM006</v>
          </cell>
          <cell r="B91" t="str">
            <v>6 mm²  Butt Connector</v>
          </cell>
          <cell r="C91">
            <v>0.33</v>
          </cell>
          <cell r="D91" t="str">
            <v>USD</v>
          </cell>
        </row>
        <row r="92">
          <cell r="A92" t="str">
            <v>ST EM010</v>
          </cell>
          <cell r="B92" t="str">
            <v>10 mm²  Butt Connector</v>
          </cell>
          <cell r="C92">
            <v>0.39500000000000002</v>
          </cell>
          <cell r="D92" t="str">
            <v>USD</v>
          </cell>
        </row>
        <row r="93">
          <cell r="A93" t="str">
            <v>ST EM016</v>
          </cell>
          <cell r="B93" t="str">
            <v>16 mm² Butt Connector</v>
          </cell>
          <cell r="C93">
            <v>0.53</v>
          </cell>
          <cell r="D93" t="str">
            <v>USD</v>
          </cell>
        </row>
        <row r="94">
          <cell r="A94" t="str">
            <v>ST EM025</v>
          </cell>
          <cell r="B94" t="str">
            <v>25 mm²  Butt Connector</v>
          </cell>
          <cell r="C94">
            <v>0.92500000000000004</v>
          </cell>
          <cell r="D94" t="str">
            <v>USD</v>
          </cell>
        </row>
        <row r="95">
          <cell r="A95" t="str">
            <v>ST EM035</v>
          </cell>
          <cell r="B95" t="str">
            <v>35 mm² Butt Connector</v>
          </cell>
          <cell r="C95">
            <v>1.26</v>
          </cell>
          <cell r="D95" t="str">
            <v>USD</v>
          </cell>
        </row>
        <row r="96">
          <cell r="A96" t="str">
            <v>ST EM050</v>
          </cell>
          <cell r="B96" t="str">
            <v>50 mm²  Butt Connector</v>
          </cell>
          <cell r="C96">
            <v>2.1150000000000002</v>
          </cell>
          <cell r="D96" t="str">
            <v>USD</v>
          </cell>
        </row>
        <row r="97">
          <cell r="A97" t="str">
            <v>ST EM070</v>
          </cell>
          <cell r="B97" t="str">
            <v>70 mm²  Butt Connector</v>
          </cell>
          <cell r="C97">
            <v>2.84</v>
          </cell>
          <cell r="D97" t="str">
            <v>USD</v>
          </cell>
        </row>
        <row r="98">
          <cell r="A98" t="str">
            <v>ST EM095</v>
          </cell>
          <cell r="B98" t="str">
            <v>95 mm² Butt Connector</v>
          </cell>
          <cell r="C98">
            <v>2.98</v>
          </cell>
          <cell r="D98" t="str">
            <v>USD</v>
          </cell>
        </row>
        <row r="99">
          <cell r="A99" t="str">
            <v>ST EM120</v>
          </cell>
          <cell r="B99" t="str">
            <v>120 mm² Butt Connector</v>
          </cell>
          <cell r="C99">
            <v>4.28</v>
          </cell>
          <cell r="D99" t="str">
            <v>USD</v>
          </cell>
        </row>
        <row r="100">
          <cell r="A100" t="str">
            <v>ST EM150</v>
          </cell>
          <cell r="B100" t="str">
            <v>150 mm²  Butt Connector</v>
          </cell>
          <cell r="C100">
            <v>6.5549999999999997</v>
          </cell>
          <cell r="D100" t="str">
            <v>USD</v>
          </cell>
        </row>
        <row r="101">
          <cell r="A101" t="str">
            <v>ST EM185</v>
          </cell>
          <cell r="B101" t="str">
            <v>185 mm²  Butt Connector</v>
          </cell>
          <cell r="C101">
            <v>7.9350000000000005</v>
          </cell>
          <cell r="D101" t="str">
            <v>USD</v>
          </cell>
        </row>
        <row r="102">
          <cell r="A102" t="str">
            <v>ST EM240</v>
          </cell>
          <cell r="B102" t="str">
            <v>240 mm²  Butt Connector</v>
          </cell>
          <cell r="C102">
            <v>10.835000000000001</v>
          </cell>
          <cell r="D102" t="str">
            <v>USD</v>
          </cell>
        </row>
        <row r="103">
          <cell r="A103" t="str">
            <v>ST EM300</v>
          </cell>
          <cell r="B103" t="str">
            <v>300 mm²  Butt Connector</v>
          </cell>
          <cell r="C103">
            <v>12.075000000000001</v>
          </cell>
          <cell r="D103" t="str">
            <v>USD</v>
          </cell>
        </row>
        <row r="104">
          <cell r="A104" t="str">
            <v>ST EM400</v>
          </cell>
          <cell r="B104" t="str">
            <v>400 mm²  Butt Connector</v>
          </cell>
          <cell r="C104">
            <v>20.56</v>
          </cell>
          <cell r="D104" t="str">
            <v>USD</v>
          </cell>
        </row>
        <row r="105">
          <cell r="A105" t="str">
            <v>ST EM500</v>
          </cell>
          <cell r="B105" t="str">
            <v>500 mm² Butt Connector</v>
          </cell>
          <cell r="C105">
            <v>57.6</v>
          </cell>
          <cell r="D105" t="str">
            <v>USD</v>
          </cell>
        </row>
        <row r="106">
          <cell r="A106" t="str">
            <v>ST EM600</v>
          </cell>
          <cell r="B106" t="str">
            <v>600 mm² Butt Connector</v>
          </cell>
          <cell r="C106">
            <v>79.594999999999999</v>
          </cell>
          <cell r="D106" t="str">
            <v>USD</v>
          </cell>
        </row>
        <row r="107">
          <cell r="A107" t="str">
            <v>ST 01606-R</v>
          </cell>
          <cell r="B107" t="str">
            <v>16 mm² Standard Type Cable Lug M6</v>
          </cell>
          <cell r="C107">
            <v>0.62</v>
          </cell>
          <cell r="D107" t="str">
            <v>USD</v>
          </cell>
        </row>
        <row r="108">
          <cell r="A108" t="str">
            <v>ST 02508-R</v>
          </cell>
          <cell r="B108" t="str">
            <v>25 mm² Standard Type Cable Lug M8</v>
          </cell>
          <cell r="C108">
            <v>1.05</v>
          </cell>
          <cell r="D108" t="str">
            <v>USD</v>
          </cell>
        </row>
        <row r="109">
          <cell r="A109" t="str">
            <v>ST 03508-R</v>
          </cell>
          <cell r="B109" t="str">
            <v>35 mm² Standard Type Cable Lug M6</v>
          </cell>
          <cell r="C109">
            <v>1.3800000000000001</v>
          </cell>
          <cell r="D109" t="str">
            <v>USD</v>
          </cell>
        </row>
        <row r="110">
          <cell r="A110" t="str">
            <v>ST 05012-R</v>
          </cell>
          <cell r="B110" t="str">
            <v>50 mm² Standard Type Cable Lug M12</v>
          </cell>
          <cell r="C110">
            <v>1.8800000000000001</v>
          </cell>
          <cell r="D110" t="str">
            <v>USD</v>
          </cell>
        </row>
        <row r="111">
          <cell r="A111" t="str">
            <v>ST 07012-R</v>
          </cell>
          <cell r="B111" t="str">
            <v>70 mm² Standard Type Cable Lug M12</v>
          </cell>
          <cell r="C111">
            <v>2.7949999999999999</v>
          </cell>
          <cell r="D111" t="str">
            <v>USD</v>
          </cell>
        </row>
        <row r="112">
          <cell r="A112" t="str">
            <v>ST 09512-R</v>
          </cell>
          <cell r="B112" t="str">
            <v>95 mm² Standard Type Cable Lug M12</v>
          </cell>
          <cell r="C112">
            <v>3.0700000000000003</v>
          </cell>
          <cell r="D112" t="str">
            <v>USD</v>
          </cell>
        </row>
        <row r="113">
          <cell r="A113" t="str">
            <v>ST 12012-R</v>
          </cell>
          <cell r="B113" t="str">
            <v>120 mm² Standard Type Cable Lug M12</v>
          </cell>
          <cell r="C113">
            <v>3.9350000000000001</v>
          </cell>
          <cell r="D113" t="str">
            <v>USD</v>
          </cell>
        </row>
        <row r="114">
          <cell r="A114" t="str">
            <v>ST 15012-R</v>
          </cell>
          <cell r="B114" t="str">
            <v>150 mm² Standard Type Cable Lug M12</v>
          </cell>
          <cell r="C114">
            <v>6.26</v>
          </cell>
          <cell r="D114" t="str">
            <v>USD</v>
          </cell>
        </row>
        <row r="115">
          <cell r="A115" t="str">
            <v>ST 18516-R</v>
          </cell>
          <cell r="B115" t="str">
            <v>185 mm² Standard Type Cable Lug M16</v>
          </cell>
          <cell r="C115">
            <v>7.4350000000000005</v>
          </cell>
          <cell r="D115" t="str">
            <v>USD</v>
          </cell>
        </row>
        <row r="116">
          <cell r="A116" t="str">
            <v>ST 24016-R</v>
          </cell>
          <cell r="B116" t="str">
            <v>240 mm² Standard Type Cable Lug M16</v>
          </cell>
          <cell r="C116">
            <v>12.1</v>
          </cell>
          <cell r="D116" t="str">
            <v>USD</v>
          </cell>
        </row>
        <row r="117">
          <cell r="A117" t="str">
            <v>ST 30016-R</v>
          </cell>
          <cell r="B117" t="str">
            <v>300 mm² Standard Type Cable Lug M16</v>
          </cell>
          <cell r="C117">
            <v>15.135</v>
          </cell>
          <cell r="D117" t="str">
            <v>USD</v>
          </cell>
        </row>
        <row r="118">
          <cell r="A118" t="str">
            <v>ST 40020-R</v>
          </cell>
          <cell r="B118" t="str">
            <v>400 mm² Standard Type Cable Lug M20</v>
          </cell>
          <cell r="C118">
            <v>26.92</v>
          </cell>
          <cell r="D118" t="str">
            <v>USD</v>
          </cell>
        </row>
        <row r="119">
          <cell r="A119" t="str">
            <v>ST 50020-R</v>
          </cell>
          <cell r="B119" t="str">
            <v>500 mm² Standard Type Cable Lug M20</v>
          </cell>
          <cell r="C119">
            <v>50.395000000000003</v>
          </cell>
          <cell r="D119" t="str">
            <v>USD</v>
          </cell>
        </row>
        <row r="120">
          <cell r="A120" t="str">
            <v>ST EM006R</v>
          </cell>
          <cell r="B120" t="str">
            <v>EK MUF 6mm2</v>
          </cell>
          <cell r="C120">
            <v>0.29499999999999998</v>
          </cell>
          <cell r="D120" t="str">
            <v>USD</v>
          </cell>
        </row>
        <row r="121">
          <cell r="A121" t="str">
            <v>ST EM010R</v>
          </cell>
          <cell r="B121" t="str">
            <v>10 mm² Butt Connector</v>
          </cell>
          <cell r="C121">
            <v>0.39500000000000002</v>
          </cell>
          <cell r="D121" t="str">
            <v>USD</v>
          </cell>
        </row>
        <row r="122">
          <cell r="A122" t="str">
            <v>ST EM016R</v>
          </cell>
          <cell r="B122" t="str">
            <v>16 mm²  Butt Connector</v>
          </cell>
          <cell r="C122">
            <v>0.57000000000000006</v>
          </cell>
          <cell r="D122" t="str">
            <v>USD</v>
          </cell>
        </row>
        <row r="123">
          <cell r="A123" t="str">
            <v>ST EM025R</v>
          </cell>
          <cell r="B123" t="str">
            <v>25 mm² Butt Connector</v>
          </cell>
          <cell r="C123">
            <v>0.91500000000000004</v>
          </cell>
          <cell r="D123" t="str">
            <v>USD</v>
          </cell>
        </row>
        <row r="124">
          <cell r="A124" t="str">
            <v>ST EM035R</v>
          </cell>
          <cell r="B124" t="str">
            <v>35 mm² Butt Connector</v>
          </cell>
          <cell r="C124">
            <v>1.26</v>
          </cell>
          <cell r="D124" t="str">
            <v>USD</v>
          </cell>
        </row>
        <row r="125">
          <cell r="A125" t="str">
            <v>ST EM050R</v>
          </cell>
          <cell r="B125" t="str">
            <v>50 mm² Butt Connector</v>
          </cell>
          <cell r="C125">
            <v>1.9000000000000001</v>
          </cell>
          <cell r="D125" t="str">
            <v>USD</v>
          </cell>
        </row>
        <row r="126">
          <cell r="A126" t="str">
            <v>ST EM070R</v>
          </cell>
          <cell r="B126" t="str">
            <v>70 mm² Butt Connector</v>
          </cell>
          <cell r="C126">
            <v>2.3450000000000002</v>
          </cell>
          <cell r="D126" t="str">
            <v>USD</v>
          </cell>
        </row>
        <row r="127">
          <cell r="A127" t="str">
            <v>ST EM095R</v>
          </cell>
          <cell r="B127" t="str">
            <v>95 mm² Butt Connector</v>
          </cell>
          <cell r="C127">
            <v>3.14</v>
          </cell>
          <cell r="D127" t="str">
            <v>USD</v>
          </cell>
        </row>
        <row r="128">
          <cell r="A128" t="str">
            <v>ST EM120R</v>
          </cell>
          <cell r="B128" t="str">
            <v>120 mm²  Butt Connector</v>
          </cell>
          <cell r="C128">
            <v>3.7600000000000002</v>
          </cell>
          <cell r="D128" t="str">
            <v>USD</v>
          </cell>
        </row>
        <row r="129">
          <cell r="A129" t="str">
            <v>ST EM150R</v>
          </cell>
          <cell r="B129" t="str">
            <v>150 mmı Butt Connector</v>
          </cell>
          <cell r="C129">
            <v>6.1050000000000004</v>
          </cell>
          <cell r="D129" t="str">
            <v>USD</v>
          </cell>
        </row>
        <row r="130">
          <cell r="A130" t="str">
            <v>ST EM185R</v>
          </cell>
          <cell r="B130" t="str">
            <v>185 mm² Butt Connector</v>
          </cell>
          <cell r="C130">
            <v>6.45</v>
          </cell>
          <cell r="D130" t="str">
            <v>USD</v>
          </cell>
        </row>
        <row r="131">
          <cell r="A131" t="str">
            <v>ST EM240R</v>
          </cell>
          <cell r="B131" t="str">
            <v>240 mm²  Butt Connector</v>
          </cell>
          <cell r="C131">
            <v>8.9</v>
          </cell>
          <cell r="D131" t="str">
            <v>USD</v>
          </cell>
        </row>
        <row r="132">
          <cell r="A132" t="str">
            <v>ST EM300R</v>
          </cell>
          <cell r="B132" t="str">
            <v>300 mm² Butt Connector</v>
          </cell>
          <cell r="C132">
            <v>12.215</v>
          </cell>
          <cell r="D132" t="str">
            <v>USD</v>
          </cell>
        </row>
        <row r="133">
          <cell r="A133" t="str">
            <v>ST EM400R</v>
          </cell>
          <cell r="B133" t="str">
            <v>400 mm² Butt Connector</v>
          </cell>
          <cell r="C133">
            <v>32.79</v>
          </cell>
          <cell r="D133" t="str">
            <v>USD</v>
          </cell>
        </row>
        <row r="134">
          <cell r="A134" t="str">
            <v>DE 00606</v>
          </cell>
          <cell r="B134" t="str">
            <v>6 mm² Euro Type Cable Lug M6</v>
          </cell>
          <cell r="C134">
            <v>0.47500000000000003</v>
          </cell>
          <cell r="D134" t="str">
            <v>USD</v>
          </cell>
        </row>
        <row r="135">
          <cell r="A135" t="str">
            <v>DE 00608</v>
          </cell>
          <cell r="B135" t="str">
            <v>6 mm² Euro Type Cable Lug M8</v>
          </cell>
          <cell r="C135">
            <v>0.47500000000000003</v>
          </cell>
          <cell r="D135" t="str">
            <v>USD</v>
          </cell>
        </row>
        <row r="136">
          <cell r="A136" t="str">
            <v>DE 01005</v>
          </cell>
          <cell r="B136" t="str">
            <v>10 mm² Euro Type Cable Lug M5</v>
          </cell>
          <cell r="C136">
            <v>0.49</v>
          </cell>
          <cell r="D136" t="str">
            <v>USD</v>
          </cell>
        </row>
        <row r="137">
          <cell r="A137" t="str">
            <v>DE 01006</v>
          </cell>
          <cell r="B137" t="str">
            <v>10 mm² Euro Type Cable Lug M6</v>
          </cell>
          <cell r="C137">
            <v>0.49</v>
          </cell>
          <cell r="D137" t="str">
            <v>USD</v>
          </cell>
        </row>
        <row r="138">
          <cell r="A138" t="str">
            <v>DE 01008</v>
          </cell>
          <cell r="B138" t="str">
            <v>10 mm² Euro Type Cable Lug M8</v>
          </cell>
          <cell r="C138">
            <v>0.57000000000000006</v>
          </cell>
          <cell r="D138" t="str">
            <v>USD</v>
          </cell>
        </row>
        <row r="139">
          <cell r="A139" t="str">
            <v>DE 01010</v>
          </cell>
          <cell r="B139" t="str">
            <v>10 mm² Euro Type Cable Lug M10</v>
          </cell>
          <cell r="C139">
            <v>0.66</v>
          </cell>
          <cell r="D139" t="str">
            <v>USD</v>
          </cell>
        </row>
        <row r="140">
          <cell r="A140" t="str">
            <v>DE 01605</v>
          </cell>
          <cell r="B140" t="str">
            <v>16 mm² Euro Type Cable Lug M5</v>
          </cell>
          <cell r="C140">
            <v>0.79500000000000004</v>
          </cell>
          <cell r="D140" t="str">
            <v>USD</v>
          </cell>
        </row>
        <row r="141">
          <cell r="A141" t="str">
            <v>DE 01606</v>
          </cell>
          <cell r="B141" t="str">
            <v>16 mm² Euro Type Cable Lug M6</v>
          </cell>
          <cell r="C141">
            <v>0.79500000000000004</v>
          </cell>
          <cell r="D141" t="str">
            <v>USD</v>
          </cell>
        </row>
        <row r="142">
          <cell r="A142" t="str">
            <v>DE 01608</v>
          </cell>
          <cell r="B142" t="str">
            <v>16 mm² Euro Type Cable Lug M8</v>
          </cell>
          <cell r="C142">
            <v>0.79500000000000004</v>
          </cell>
          <cell r="D142" t="str">
            <v>USD</v>
          </cell>
        </row>
        <row r="143">
          <cell r="A143" t="str">
            <v>DE 01610</v>
          </cell>
          <cell r="B143" t="str">
            <v>16 mm² Euro Type Cable Lug M10</v>
          </cell>
          <cell r="C143">
            <v>0.94500000000000006</v>
          </cell>
          <cell r="D143" t="str">
            <v>USD</v>
          </cell>
        </row>
        <row r="144">
          <cell r="A144" t="str">
            <v>DE 01612</v>
          </cell>
          <cell r="B144" t="str">
            <v>16 mm² Euro Type Cable Lug M12</v>
          </cell>
          <cell r="C144">
            <v>0.94500000000000006</v>
          </cell>
          <cell r="D144" t="str">
            <v>USD</v>
          </cell>
        </row>
        <row r="145">
          <cell r="A145" t="str">
            <v>DE 02505</v>
          </cell>
          <cell r="B145" t="str">
            <v>25 mm² Euro Type Cable Lug M5</v>
          </cell>
          <cell r="C145">
            <v>1.1400000000000001</v>
          </cell>
          <cell r="D145" t="str">
            <v>USD</v>
          </cell>
        </row>
        <row r="146">
          <cell r="A146" t="str">
            <v>DE 02506</v>
          </cell>
          <cell r="B146" t="str">
            <v>25 mm² Euro Type Cable Lug M6</v>
          </cell>
          <cell r="C146">
            <v>1.1400000000000001</v>
          </cell>
          <cell r="D146" t="str">
            <v>USD</v>
          </cell>
        </row>
        <row r="147">
          <cell r="A147" t="str">
            <v>DE 02508</v>
          </cell>
          <cell r="B147" t="str">
            <v>25 mm² Euro Type Cable Lug M8</v>
          </cell>
          <cell r="C147">
            <v>1.1400000000000001</v>
          </cell>
          <cell r="D147" t="str">
            <v>USD</v>
          </cell>
        </row>
        <row r="148">
          <cell r="A148" t="str">
            <v>DE 02510</v>
          </cell>
          <cell r="B148" t="str">
            <v>25 mm² Euro Type Cable Lug M10</v>
          </cell>
          <cell r="C148">
            <v>1.23</v>
          </cell>
          <cell r="D148" t="str">
            <v>USD</v>
          </cell>
        </row>
        <row r="149">
          <cell r="A149" t="str">
            <v>DE 02512</v>
          </cell>
          <cell r="B149" t="str">
            <v>25 mm² Euro Type Cable Lug M12</v>
          </cell>
          <cell r="C149">
            <v>1.3900000000000001</v>
          </cell>
          <cell r="D149" t="str">
            <v>USD</v>
          </cell>
        </row>
        <row r="150">
          <cell r="A150" t="str">
            <v>DE 03506</v>
          </cell>
          <cell r="B150" t="str">
            <v>35 mm² Euro Type Cable Lug M6</v>
          </cell>
          <cell r="C150">
            <v>1.655</v>
          </cell>
          <cell r="D150" t="str">
            <v>USD</v>
          </cell>
        </row>
        <row r="151">
          <cell r="A151" t="str">
            <v>DE 03508</v>
          </cell>
          <cell r="B151" t="str">
            <v>35 mm² Euro Type Cable Lug M8</v>
          </cell>
          <cell r="C151">
            <v>1.655</v>
          </cell>
          <cell r="D151" t="str">
            <v>USD</v>
          </cell>
        </row>
        <row r="152">
          <cell r="A152" t="str">
            <v>DE 03510</v>
          </cell>
          <cell r="B152" t="str">
            <v>35 mm² Euro Type Cable Lug M10</v>
          </cell>
          <cell r="C152">
            <v>1.92</v>
          </cell>
          <cell r="D152" t="str">
            <v>USD</v>
          </cell>
        </row>
        <row r="153">
          <cell r="A153" t="str">
            <v>DE 03512</v>
          </cell>
          <cell r="B153" t="str">
            <v>35 mm² Euro Type Cable Lug M12</v>
          </cell>
          <cell r="C153">
            <v>1.9850000000000001</v>
          </cell>
          <cell r="D153" t="str">
            <v>USD</v>
          </cell>
        </row>
        <row r="154">
          <cell r="A154" t="str">
            <v>DE 05006</v>
          </cell>
          <cell r="B154" t="str">
            <v>50 mm² Euro Type Cable Lug M6</v>
          </cell>
          <cell r="C154">
            <v>2.645</v>
          </cell>
          <cell r="D154" t="str">
            <v>USD</v>
          </cell>
        </row>
        <row r="155">
          <cell r="A155" t="str">
            <v>DE 05008</v>
          </cell>
          <cell r="B155" t="str">
            <v>50 mm² Euro Type Cable Lug M8</v>
          </cell>
          <cell r="C155">
            <v>2.645</v>
          </cell>
          <cell r="D155" t="str">
            <v>USD</v>
          </cell>
        </row>
        <row r="156">
          <cell r="A156" t="str">
            <v>DE 05010</v>
          </cell>
          <cell r="B156" t="str">
            <v>50 mm² Euro Type Cable Lug M10</v>
          </cell>
          <cell r="C156">
            <v>2.58</v>
          </cell>
          <cell r="D156" t="str">
            <v>USD</v>
          </cell>
        </row>
        <row r="157">
          <cell r="A157" t="str">
            <v>DE 05012</v>
          </cell>
          <cell r="B157" t="str">
            <v>50 mm² Euro Type Cable Lug M12</v>
          </cell>
          <cell r="C157">
            <v>2.91</v>
          </cell>
          <cell r="D157" t="str">
            <v>USD</v>
          </cell>
        </row>
        <row r="158">
          <cell r="A158" t="str">
            <v>DE 05014</v>
          </cell>
          <cell r="B158" t="str">
            <v>50 mm² Euro Type Cable Lug M14</v>
          </cell>
          <cell r="C158">
            <v>2.91</v>
          </cell>
          <cell r="D158" t="str">
            <v>USD</v>
          </cell>
        </row>
        <row r="159">
          <cell r="A159" t="str">
            <v>DE 05016</v>
          </cell>
          <cell r="B159" t="str">
            <v>50 mm² Euro Type Cable Lug M16</v>
          </cell>
          <cell r="C159">
            <v>3.375</v>
          </cell>
          <cell r="D159" t="str">
            <v>USD</v>
          </cell>
        </row>
        <row r="160">
          <cell r="A160" t="str">
            <v>DE 07006</v>
          </cell>
          <cell r="B160" t="str">
            <v>70 mm² Euro Type Cable Lug M6</v>
          </cell>
          <cell r="C160">
            <v>3.7050000000000001</v>
          </cell>
          <cell r="D160" t="str">
            <v>USD</v>
          </cell>
        </row>
        <row r="161">
          <cell r="A161" t="str">
            <v>DE 07008</v>
          </cell>
          <cell r="B161" t="str">
            <v>70 mm² Euro Type Cable Lug M8</v>
          </cell>
          <cell r="C161">
            <v>3.7050000000000001</v>
          </cell>
          <cell r="D161" t="str">
            <v>USD</v>
          </cell>
        </row>
        <row r="162">
          <cell r="A162" t="str">
            <v>DE 07010</v>
          </cell>
          <cell r="B162" t="str">
            <v>70 mm² Euro Type Cable Lug M10</v>
          </cell>
          <cell r="C162">
            <v>3.7050000000000001</v>
          </cell>
          <cell r="D162" t="str">
            <v>USD</v>
          </cell>
        </row>
        <row r="163">
          <cell r="A163" t="str">
            <v>DE 07012</v>
          </cell>
          <cell r="B163" t="str">
            <v>70 mm² Euro Type Cable Lug M12</v>
          </cell>
          <cell r="C163">
            <v>3.9050000000000002</v>
          </cell>
          <cell r="D163" t="str">
            <v>USD</v>
          </cell>
        </row>
        <row r="164">
          <cell r="A164" t="str">
            <v>DE 07014</v>
          </cell>
          <cell r="B164" t="str">
            <v>70 mm² Euro Type Cable Lug M14</v>
          </cell>
          <cell r="C164">
            <v>4.0999999999999996</v>
          </cell>
          <cell r="D164" t="str">
            <v>USD</v>
          </cell>
        </row>
        <row r="165">
          <cell r="A165" t="str">
            <v>DE 07016</v>
          </cell>
          <cell r="B165" t="str">
            <v>70 mm² Euro Type Cable Lug M16</v>
          </cell>
          <cell r="C165">
            <v>4.0999999999999996</v>
          </cell>
          <cell r="D165" t="str">
            <v>USD</v>
          </cell>
        </row>
        <row r="166">
          <cell r="A166" t="str">
            <v>DE 09508</v>
          </cell>
          <cell r="B166" t="str">
            <v>95 mm² Euro Type Cable Lug M8</v>
          </cell>
          <cell r="C166">
            <v>4.0999999999999996</v>
          </cell>
          <cell r="D166" t="str">
            <v>USD</v>
          </cell>
        </row>
        <row r="167">
          <cell r="A167" t="str">
            <v>DE 09510</v>
          </cell>
          <cell r="B167" t="str">
            <v>95 mm² Euro Type Cable Lug M10</v>
          </cell>
          <cell r="C167">
            <v>4.0999999999999996</v>
          </cell>
          <cell r="D167" t="str">
            <v>USD</v>
          </cell>
        </row>
        <row r="168">
          <cell r="A168" t="str">
            <v>DE 09512</v>
          </cell>
          <cell r="B168" t="str">
            <v>95 mm² Euro Type Cable Lug M12</v>
          </cell>
          <cell r="C168">
            <v>4.0999999999999996</v>
          </cell>
          <cell r="D168" t="str">
            <v>USD</v>
          </cell>
        </row>
        <row r="169">
          <cell r="A169" t="str">
            <v>DE 09514</v>
          </cell>
          <cell r="B169" t="str">
            <v>95 mm² Euro Type Cable Lug M14</v>
          </cell>
          <cell r="C169">
            <v>4.0999999999999996</v>
          </cell>
          <cell r="D169" t="str">
            <v>USD</v>
          </cell>
        </row>
        <row r="170">
          <cell r="A170" t="str">
            <v>DE 09516</v>
          </cell>
          <cell r="B170" t="str">
            <v>95 mm² Euro Type Cable Lug M16</v>
          </cell>
          <cell r="C170">
            <v>4.0999999999999996</v>
          </cell>
          <cell r="D170" t="str">
            <v>USD</v>
          </cell>
        </row>
        <row r="171">
          <cell r="A171" t="str">
            <v>DE 12008</v>
          </cell>
          <cell r="B171" t="str">
            <v>120 mm² EuroType Cable Lug M8</v>
          </cell>
          <cell r="C171">
            <v>4.5549999999999997</v>
          </cell>
          <cell r="D171" t="str">
            <v>USD</v>
          </cell>
        </row>
        <row r="172">
          <cell r="A172" t="str">
            <v>DE 12010</v>
          </cell>
          <cell r="B172" t="str">
            <v>120 mm² Euro Type Cable Lug M10</v>
          </cell>
          <cell r="C172">
            <v>4.5549999999999997</v>
          </cell>
          <cell r="D172" t="str">
            <v>USD</v>
          </cell>
        </row>
        <row r="173">
          <cell r="A173" t="str">
            <v>DE 12012</v>
          </cell>
          <cell r="B173" t="str">
            <v>120 mm² Euro Type Cable Lug M12</v>
          </cell>
          <cell r="C173">
            <v>4.5549999999999997</v>
          </cell>
          <cell r="D173" t="str">
            <v>USD</v>
          </cell>
        </row>
        <row r="174">
          <cell r="A174" t="str">
            <v>DE 12014</v>
          </cell>
          <cell r="B174" t="str">
            <v>120 mm² Euro Type Cable Lug M14</v>
          </cell>
          <cell r="C174">
            <v>4.5549999999999997</v>
          </cell>
          <cell r="D174" t="str">
            <v>USD</v>
          </cell>
        </row>
        <row r="175">
          <cell r="A175" t="str">
            <v>DE 12016</v>
          </cell>
          <cell r="B175" t="str">
            <v>120 mm² Euro Type Cable Lug M16</v>
          </cell>
          <cell r="C175">
            <v>4.625</v>
          </cell>
          <cell r="D175" t="str">
            <v>USD</v>
          </cell>
        </row>
        <row r="176">
          <cell r="A176" t="str">
            <v>DE 15008</v>
          </cell>
          <cell r="B176" t="str">
            <v>150 mm² Euro Type Cable Lug M8</v>
          </cell>
          <cell r="C176">
            <v>6.28</v>
          </cell>
          <cell r="D176" t="str">
            <v>USD</v>
          </cell>
        </row>
        <row r="177">
          <cell r="A177" t="str">
            <v>DE 15010</v>
          </cell>
          <cell r="B177" t="str">
            <v>150 mm² Euro Type Cable Lug M10</v>
          </cell>
          <cell r="C177">
            <v>6.5549999999999997</v>
          </cell>
          <cell r="D177" t="str">
            <v>USD</v>
          </cell>
        </row>
        <row r="178">
          <cell r="A178" t="str">
            <v>DE 15012</v>
          </cell>
          <cell r="B178" t="str">
            <v>150 mm² Euro Type Cable Lug M12</v>
          </cell>
          <cell r="C178">
            <v>6.3500000000000005</v>
          </cell>
          <cell r="D178" t="str">
            <v>USD</v>
          </cell>
        </row>
        <row r="179">
          <cell r="A179" t="str">
            <v>DE 15014</v>
          </cell>
          <cell r="B179" t="str">
            <v>150 mm² Euro Type Cable Lug M14</v>
          </cell>
          <cell r="C179">
            <v>6.3500000000000005</v>
          </cell>
          <cell r="D179" t="str">
            <v>USD</v>
          </cell>
        </row>
        <row r="180">
          <cell r="A180" t="str">
            <v>DE 15016</v>
          </cell>
          <cell r="B180" t="str">
            <v>150 mm² Euro Type Cable Lug M16</v>
          </cell>
          <cell r="C180">
            <v>6.6950000000000003</v>
          </cell>
          <cell r="D180" t="str">
            <v>USD</v>
          </cell>
        </row>
        <row r="181">
          <cell r="A181" t="str">
            <v>DE 18510</v>
          </cell>
          <cell r="B181" t="str">
            <v>185 mm² Euro Type Cable Lug M10</v>
          </cell>
          <cell r="C181">
            <v>7.5200000000000005</v>
          </cell>
          <cell r="D181" t="str">
            <v>USD</v>
          </cell>
        </row>
        <row r="182">
          <cell r="A182" t="str">
            <v>DE 18512</v>
          </cell>
          <cell r="B182" t="str">
            <v>185 mm² Euro Type Cable Lug M12</v>
          </cell>
          <cell r="C182">
            <v>7.5200000000000005</v>
          </cell>
          <cell r="D182" t="str">
            <v>USD</v>
          </cell>
        </row>
        <row r="183">
          <cell r="A183" t="str">
            <v>DE 18514</v>
          </cell>
          <cell r="B183" t="str">
            <v>185 mm² Euro Type Cable Lug M14</v>
          </cell>
          <cell r="C183">
            <v>7.5200000000000005</v>
          </cell>
          <cell r="D183" t="str">
            <v>USD</v>
          </cell>
        </row>
        <row r="184">
          <cell r="A184" t="str">
            <v>DE 18516</v>
          </cell>
          <cell r="B184" t="str">
            <v>185 mm² Euro Type Cable Lug M16</v>
          </cell>
          <cell r="C184">
            <v>7.5200000000000005</v>
          </cell>
          <cell r="D184" t="str">
            <v>USD</v>
          </cell>
        </row>
        <row r="185">
          <cell r="A185" t="str">
            <v>DE 24010</v>
          </cell>
          <cell r="B185" t="str">
            <v>240 mm² Euro Type Cable Lug M10</v>
          </cell>
          <cell r="C185">
            <v>10.210000000000001</v>
          </cell>
          <cell r="D185" t="str">
            <v>USD</v>
          </cell>
        </row>
        <row r="186">
          <cell r="A186" t="str">
            <v>DE 24012</v>
          </cell>
          <cell r="B186" t="str">
            <v>240 mm² Euro Type Cable Lug M12</v>
          </cell>
          <cell r="C186">
            <v>9.9350000000000005</v>
          </cell>
          <cell r="D186" t="str">
            <v>USD</v>
          </cell>
        </row>
        <row r="187">
          <cell r="A187" t="str">
            <v>DE 24014</v>
          </cell>
          <cell r="B187" t="str">
            <v>240 mm² Euro Type Cable Lug M14</v>
          </cell>
          <cell r="C187">
            <v>9.9350000000000005</v>
          </cell>
          <cell r="D187" t="str">
            <v>USD</v>
          </cell>
        </row>
        <row r="188">
          <cell r="A188" t="str">
            <v>DE 24016</v>
          </cell>
          <cell r="B188" t="str">
            <v>240 mm² Euro Type Cable Lug M16</v>
          </cell>
          <cell r="C188">
            <v>9.9350000000000005</v>
          </cell>
          <cell r="D188" t="str">
            <v>USD</v>
          </cell>
        </row>
        <row r="189">
          <cell r="A189" t="str">
            <v>DE 24020</v>
          </cell>
          <cell r="B189" t="str">
            <v>240 mm² Euro Type Cable Lug M20</v>
          </cell>
          <cell r="C189">
            <v>10.005000000000001</v>
          </cell>
          <cell r="D189" t="str">
            <v>USD</v>
          </cell>
        </row>
        <row r="190">
          <cell r="A190" t="str">
            <v>DE 30012</v>
          </cell>
          <cell r="B190" t="str">
            <v>300 mm² Euro Type Cable Lug M12</v>
          </cell>
          <cell r="C190">
            <v>12.625</v>
          </cell>
          <cell r="D190" t="str">
            <v>USD</v>
          </cell>
        </row>
        <row r="191">
          <cell r="A191" t="str">
            <v>DE 30014</v>
          </cell>
          <cell r="B191" t="str">
            <v>300 mm² Euro Type Cable Lug M14</v>
          </cell>
          <cell r="C191">
            <v>12.625</v>
          </cell>
          <cell r="D191" t="str">
            <v>USD</v>
          </cell>
        </row>
        <row r="192">
          <cell r="A192" t="str">
            <v>DE 30016</v>
          </cell>
          <cell r="B192" t="str">
            <v>300 mm² Euro Type Cable Lug M16</v>
          </cell>
          <cell r="C192">
            <v>12.625</v>
          </cell>
          <cell r="D192" t="str">
            <v>USD</v>
          </cell>
        </row>
        <row r="193">
          <cell r="A193" t="str">
            <v>DE 30020</v>
          </cell>
          <cell r="B193" t="str">
            <v>300 mm² Euro Type Cable Lug M20</v>
          </cell>
          <cell r="C193">
            <v>12.625</v>
          </cell>
          <cell r="D193" t="str">
            <v>USD</v>
          </cell>
        </row>
        <row r="194">
          <cell r="A194" t="str">
            <v>DE 40012</v>
          </cell>
          <cell r="B194" t="str">
            <v>400 mm² Euro Type Cable Lug M12</v>
          </cell>
          <cell r="C194">
            <v>19.87</v>
          </cell>
          <cell r="D194" t="str">
            <v>USD</v>
          </cell>
        </row>
        <row r="195">
          <cell r="A195" t="str">
            <v>DE 40014</v>
          </cell>
          <cell r="B195" t="str">
            <v>400 mm² Euro Type Cable Lug M14</v>
          </cell>
          <cell r="C195">
            <v>19.87</v>
          </cell>
          <cell r="D195" t="str">
            <v>USD</v>
          </cell>
        </row>
        <row r="196">
          <cell r="A196" t="str">
            <v>DE 40016</v>
          </cell>
          <cell r="B196" t="str">
            <v>400 mm² Euro Type Cable Lug M16</v>
          </cell>
          <cell r="C196">
            <v>19.87</v>
          </cell>
          <cell r="D196" t="str">
            <v>USD</v>
          </cell>
        </row>
        <row r="197">
          <cell r="A197" t="str">
            <v>DE 40020</v>
          </cell>
          <cell r="B197" t="str">
            <v>400 mm² Euro Type Cable Lug M20</v>
          </cell>
          <cell r="C197">
            <v>21.045000000000002</v>
          </cell>
          <cell r="D197" t="str">
            <v>USD</v>
          </cell>
        </row>
        <row r="198">
          <cell r="A198" t="str">
            <v>DE 00606I</v>
          </cell>
          <cell r="B198" t="str">
            <v>6 mm² Euro Type Cable Lug M6 (Inspection Hole)</v>
          </cell>
          <cell r="C198">
            <v>0.47500000000000003</v>
          </cell>
          <cell r="D198" t="str">
            <v>USD</v>
          </cell>
        </row>
        <row r="199">
          <cell r="A199" t="str">
            <v>DE 00608I</v>
          </cell>
          <cell r="B199" t="str">
            <v>6 mm² Euro Type Cable Lug M8 (Inspection Hole)</v>
          </cell>
          <cell r="C199">
            <v>0.47500000000000003</v>
          </cell>
          <cell r="D199" t="str">
            <v>USD</v>
          </cell>
        </row>
        <row r="200">
          <cell r="A200" t="str">
            <v>DE 01005I</v>
          </cell>
          <cell r="B200" t="str">
            <v>10 mm² Euro Type Cable Lug M5 (Inspection Hole)</v>
          </cell>
          <cell r="C200">
            <v>0.49</v>
          </cell>
          <cell r="D200" t="str">
            <v>USD</v>
          </cell>
        </row>
        <row r="201">
          <cell r="A201" t="str">
            <v>DE 01006I</v>
          </cell>
          <cell r="B201" t="str">
            <v>10 mm² Euro Type Cable Lug M6 (Inspection Hole)</v>
          </cell>
          <cell r="C201">
            <v>0.76500000000000001</v>
          </cell>
          <cell r="D201" t="str">
            <v>USD</v>
          </cell>
        </row>
        <row r="202">
          <cell r="A202" t="str">
            <v>DE 01008I</v>
          </cell>
          <cell r="B202" t="str">
            <v>10 mm² Euro Type Cable Lug M8 (Inspection Hole)</v>
          </cell>
          <cell r="C202">
            <v>0.57000000000000006</v>
          </cell>
          <cell r="D202" t="str">
            <v>USD</v>
          </cell>
        </row>
        <row r="203">
          <cell r="A203" t="str">
            <v>DE 01010I</v>
          </cell>
          <cell r="B203" t="str">
            <v>10 mm² Euro Type Cable Lug M10 (Inspection Hole)</v>
          </cell>
          <cell r="C203">
            <v>0.66</v>
          </cell>
          <cell r="D203" t="str">
            <v>USD</v>
          </cell>
        </row>
        <row r="204">
          <cell r="A204" t="str">
            <v>DE 01605I</v>
          </cell>
          <cell r="B204" t="str">
            <v>16 mm² Euro Type Cable Lug M5 (Inspection Hole)</v>
          </cell>
          <cell r="C204">
            <v>0.79500000000000004</v>
          </cell>
          <cell r="D204" t="str">
            <v>USD</v>
          </cell>
        </row>
        <row r="205">
          <cell r="A205" t="str">
            <v>DE 01606I</v>
          </cell>
          <cell r="B205" t="str">
            <v>16 mm² Euro Type Cable Lug M6 (Inspection Hole)</v>
          </cell>
          <cell r="C205">
            <v>0.79500000000000004</v>
          </cell>
          <cell r="D205" t="str">
            <v>USD</v>
          </cell>
        </row>
        <row r="206">
          <cell r="A206" t="str">
            <v>DE 01608I</v>
          </cell>
          <cell r="B206" t="str">
            <v>16 mm² Euro Type Cable Lug M8 (Inspection Hole)</v>
          </cell>
          <cell r="C206">
            <v>0.79500000000000004</v>
          </cell>
          <cell r="D206" t="str">
            <v>USD</v>
          </cell>
        </row>
        <row r="207">
          <cell r="A207" t="str">
            <v>DE 01610I</v>
          </cell>
          <cell r="B207" t="str">
            <v>16 mm² Euro Type Cable Lug M10 (Inspection Hole)</v>
          </cell>
          <cell r="C207">
            <v>0.94500000000000006</v>
          </cell>
          <cell r="D207" t="str">
            <v>USD</v>
          </cell>
        </row>
        <row r="208">
          <cell r="A208" t="str">
            <v>DE 02505I</v>
          </cell>
          <cell r="B208" t="str">
            <v>25 mm² Euro Type Cable Lug M5 (Inspection Hole)</v>
          </cell>
          <cell r="C208">
            <v>1.1400000000000001</v>
          </cell>
          <cell r="D208" t="str">
            <v>USD</v>
          </cell>
        </row>
        <row r="209">
          <cell r="A209" t="str">
            <v>DE 02506I</v>
          </cell>
          <cell r="B209" t="str">
            <v>25 mm² Euro Type Cable Lug M6 (Inspection Hole)</v>
          </cell>
          <cell r="C209">
            <v>1.1400000000000001</v>
          </cell>
          <cell r="D209" t="str">
            <v>USD</v>
          </cell>
        </row>
        <row r="210">
          <cell r="A210" t="str">
            <v>DE 02508I</v>
          </cell>
          <cell r="B210" t="str">
            <v>25 mm² Euro Type Cable Lug M8 (Inspection Hole)</v>
          </cell>
          <cell r="C210">
            <v>1.1400000000000001</v>
          </cell>
          <cell r="D210" t="str">
            <v>USD</v>
          </cell>
        </row>
        <row r="211">
          <cell r="A211" t="str">
            <v>DE 02510I</v>
          </cell>
          <cell r="B211" t="str">
            <v>25 mm² Euro Type Cable Lug M10 (Inspection Hole)</v>
          </cell>
          <cell r="C211">
            <v>1.23</v>
          </cell>
          <cell r="D211" t="str">
            <v>USD</v>
          </cell>
        </row>
        <row r="212">
          <cell r="A212" t="str">
            <v>DE 02512I</v>
          </cell>
          <cell r="B212" t="str">
            <v>25 mm² Euro Type Cable Lug M12 (Inspection Hole)</v>
          </cell>
          <cell r="C212">
            <v>1.3900000000000001</v>
          </cell>
          <cell r="D212" t="str">
            <v>USD</v>
          </cell>
        </row>
        <row r="213">
          <cell r="A213" t="str">
            <v>DE 03506I</v>
          </cell>
          <cell r="B213" t="str">
            <v>35 mm² Euro Type Cable Lug M6 (Inspection Hole)</v>
          </cell>
          <cell r="C213">
            <v>1.655</v>
          </cell>
          <cell r="D213" t="str">
            <v>USD</v>
          </cell>
        </row>
        <row r="214">
          <cell r="A214" t="str">
            <v>DE 03508I</v>
          </cell>
          <cell r="B214" t="str">
            <v>35 mm² Euro Type Cable Lug M8 (Inspection Hole)</v>
          </cell>
          <cell r="C214">
            <v>1.655</v>
          </cell>
          <cell r="D214" t="str">
            <v>USD</v>
          </cell>
        </row>
        <row r="215">
          <cell r="A215" t="str">
            <v>DE 03510I</v>
          </cell>
          <cell r="B215" t="str">
            <v>35 mm² Euro Type Cable Lug M10 (Inspection Hole)</v>
          </cell>
          <cell r="C215">
            <v>1.92</v>
          </cell>
          <cell r="D215" t="str">
            <v>USD</v>
          </cell>
        </row>
        <row r="216">
          <cell r="A216" t="str">
            <v>DE 05006I</v>
          </cell>
          <cell r="B216" t="str">
            <v>50 mm² Euro Type Cable Lug M6 (Inspection Hole)</v>
          </cell>
          <cell r="C216">
            <v>2.645</v>
          </cell>
          <cell r="D216" t="str">
            <v>USD</v>
          </cell>
        </row>
        <row r="217">
          <cell r="A217" t="str">
            <v>DE 05008I</v>
          </cell>
          <cell r="B217" t="str">
            <v>50 mm² Euro Type Cable Lug M8 (Inspection Hole)</v>
          </cell>
          <cell r="C217">
            <v>2.645</v>
          </cell>
          <cell r="D217" t="str">
            <v>USD</v>
          </cell>
        </row>
        <row r="218">
          <cell r="A218" t="str">
            <v>DE 05010I</v>
          </cell>
          <cell r="B218" t="str">
            <v>50 mm² Euro Type Cable Lug M10 (Inspection Hole)</v>
          </cell>
          <cell r="C218">
            <v>2.58</v>
          </cell>
          <cell r="D218" t="str">
            <v>USD</v>
          </cell>
        </row>
        <row r="219">
          <cell r="A219" t="str">
            <v>DE 05012I</v>
          </cell>
          <cell r="B219" t="str">
            <v>50 mm² Euro Type Cable Lug M12 (Inspection Hole)</v>
          </cell>
          <cell r="C219">
            <v>2.91</v>
          </cell>
          <cell r="D219" t="str">
            <v>USD</v>
          </cell>
        </row>
        <row r="220">
          <cell r="A220" t="str">
            <v>DE 05014I</v>
          </cell>
          <cell r="B220" t="str">
            <v>50 mm² Euro Type Cable Lug M14 (Inspection Hole)</v>
          </cell>
          <cell r="C220">
            <v>2.91</v>
          </cell>
          <cell r="D220" t="str">
            <v>USD</v>
          </cell>
        </row>
        <row r="221">
          <cell r="A221" t="str">
            <v>DE 05016I</v>
          </cell>
          <cell r="B221" t="str">
            <v>50 mm² Euro Type Cable Lug M16 (Inspection Hole)</v>
          </cell>
          <cell r="C221">
            <v>3.375</v>
          </cell>
          <cell r="D221" t="str">
            <v>USD</v>
          </cell>
        </row>
        <row r="222">
          <cell r="A222" t="str">
            <v>DE 07008I</v>
          </cell>
          <cell r="B222" t="str">
            <v>70 mm² Euro Type Cable Lug M8 (Inspection Hole)</v>
          </cell>
          <cell r="C222">
            <v>3.7050000000000001</v>
          </cell>
          <cell r="D222" t="str">
            <v>USD</v>
          </cell>
        </row>
        <row r="223">
          <cell r="A223" t="str">
            <v>DE 07010I</v>
          </cell>
          <cell r="B223" t="str">
            <v>70 mm² Euro Type Cable Lug M10 (Inspection Hole)</v>
          </cell>
          <cell r="C223">
            <v>3.7050000000000001</v>
          </cell>
          <cell r="D223" t="str">
            <v>USD</v>
          </cell>
        </row>
        <row r="224">
          <cell r="A224" t="str">
            <v>DE 07012I</v>
          </cell>
          <cell r="B224" t="str">
            <v>70 mm² Euro Type Cable Lug M12 (Inspection Hole)</v>
          </cell>
          <cell r="C224">
            <v>3.9050000000000002</v>
          </cell>
          <cell r="D224" t="str">
            <v>USD</v>
          </cell>
        </row>
        <row r="225">
          <cell r="A225" t="str">
            <v>DE 07014I</v>
          </cell>
          <cell r="B225" t="str">
            <v>70 mm² Euro Type Cable Lug M14 (Inspection Hole)</v>
          </cell>
          <cell r="C225">
            <v>4.0999999999999996</v>
          </cell>
          <cell r="D225" t="str">
            <v>USD</v>
          </cell>
        </row>
        <row r="226">
          <cell r="A226" t="str">
            <v>DE 09508I</v>
          </cell>
          <cell r="B226" t="str">
            <v>95 mm² Euro Type Cable Lug M8 (Inspection Hole)</v>
          </cell>
          <cell r="C226">
            <v>4.0999999999999996</v>
          </cell>
          <cell r="D226" t="str">
            <v>USD</v>
          </cell>
        </row>
        <row r="227">
          <cell r="A227" t="str">
            <v>DE 09510I</v>
          </cell>
          <cell r="B227" t="str">
            <v>95 mm² Euro Type Cable Lug M10 (Inspection Hole)</v>
          </cell>
          <cell r="C227">
            <v>4.0999999999999996</v>
          </cell>
          <cell r="D227" t="str">
            <v>USD</v>
          </cell>
        </row>
        <row r="228">
          <cell r="A228" t="str">
            <v>DE 09512I</v>
          </cell>
          <cell r="B228" t="str">
            <v>95 mm² Euro Type Cable Lug M12 (Inspection Hole)</v>
          </cell>
          <cell r="C228">
            <v>4.0999999999999996</v>
          </cell>
          <cell r="D228" t="str">
            <v>USD</v>
          </cell>
        </row>
        <row r="229">
          <cell r="A229" t="str">
            <v>DE 09514I</v>
          </cell>
          <cell r="B229" t="str">
            <v>95 mm² Euro Type Cable Lug M14 (Inspection Hole)</v>
          </cell>
          <cell r="C229">
            <v>4.0999999999999996</v>
          </cell>
          <cell r="D229" t="str">
            <v>USD</v>
          </cell>
        </row>
        <row r="230">
          <cell r="A230" t="str">
            <v>DE 09516I</v>
          </cell>
          <cell r="B230" t="str">
            <v>95 mm² Euro Type Cable Lug M16 (Inspection Hole)</v>
          </cell>
          <cell r="C230">
            <v>4.0999999999999996</v>
          </cell>
          <cell r="D230" t="str">
            <v>USD</v>
          </cell>
        </row>
        <row r="231">
          <cell r="A231" t="str">
            <v>DE 12008I</v>
          </cell>
          <cell r="B231" t="str">
            <v>120 mm² Euro Type Cable Lug M8 (Inspection Hole)</v>
          </cell>
          <cell r="C231">
            <v>4.5549999999999997</v>
          </cell>
          <cell r="D231" t="str">
            <v>USD</v>
          </cell>
        </row>
        <row r="232">
          <cell r="A232" t="str">
            <v>DE 12010I</v>
          </cell>
          <cell r="B232" t="str">
            <v>120 mm² Euro Type Cable Lug M10 (Inspection Hole)</v>
          </cell>
          <cell r="C232">
            <v>4.5549999999999997</v>
          </cell>
          <cell r="D232" t="str">
            <v>USD</v>
          </cell>
        </row>
        <row r="233">
          <cell r="A233" t="str">
            <v>DE 12012I</v>
          </cell>
          <cell r="B233" t="str">
            <v>120 mm² Euro Type Cable Lug M12 (Inspection Hole)</v>
          </cell>
          <cell r="C233">
            <v>4.5549999999999997</v>
          </cell>
          <cell r="D233" t="str">
            <v>USD</v>
          </cell>
        </row>
        <row r="234">
          <cell r="A234" t="str">
            <v>DE 12014I</v>
          </cell>
          <cell r="B234" t="str">
            <v>120 mm² Euro Type Cable Lug M14 (Inspection Hole)</v>
          </cell>
          <cell r="C234">
            <v>4.5549999999999997</v>
          </cell>
          <cell r="D234" t="str">
            <v>USD</v>
          </cell>
        </row>
        <row r="235">
          <cell r="A235" t="str">
            <v>DE 12016I</v>
          </cell>
          <cell r="B235" t="str">
            <v>120 mm² Euro Type Cable Lug M16 (Inspection Hole)</v>
          </cell>
          <cell r="C235">
            <v>4.625</v>
          </cell>
          <cell r="D235" t="str">
            <v>USD</v>
          </cell>
        </row>
        <row r="236">
          <cell r="A236" t="str">
            <v>DE 15008I</v>
          </cell>
          <cell r="B236" t="str">
            <v>150 mm² Euro Type Cable Lug M8 (Inspection Hole)</v>
          </cell>
          <cell r="C236">
            <v>6.28</v>
          </cell>
          <cell r="D236" t="str">
            <v>USD</v>
          </cell>
        </row>
        <row r="237">
          <cell r="A237" t="str">
            <v>DE 15010I</v>
          </cell>
          <cell r="B237" t="str">
            <v>150 mm² Euro Type Cable Lug M10 (Inspection Hole)</v>
          </cell>
          <cell r="C237">
            <v>6.5549999999999997</v>
          </cell>
          <cell r="D237" t="str">
            <v>USD</v>
          </cell>
        </row>
        <row r="238">
          <cell r="A238" t="str">
            <v>DE 15012I</v>
          </cell>
          <cell r="B238" t="str">
            <v>150 mm² Euro Type Cable Lug M12 (Inspection Hole)</v>
          </cell>
          <cell r="C238">
            <v>6.3500000000000005</v>
          </cell>
          <cell r="D238" t="str">
            <v>USD</v>
          </cell>
        </row>
        <row r="239">
          <cell r="A239" t="str">
            <v>DE 15014I</v>
          </cell>
          <cell r="B239" t="str">
            <v>150 mm² Euro Type Cable Lug M14 (Inspection Hole)</v>
          </cell>
          <cell r="C239">
            <v>6.3500000000000005</v>
          </cell>
          <cell r="D239" t="str">
            <v>USD</v>
          </cell>
        </row>
        <row r="240">
          <cell r="A240" t="str">
            <v>DE 15016I</v>
          </cell>
          <cell r="B240" t="str">
            <v>150 mm² Euro Type Cable Lug M16 (Inspection Hole)</v>
          </cell>
          <cell r="C240">
            <v>6.6950000000000003</v>
          </cell>
          <cell r="D240" t="str">
            <v>USD</v>
          </cell>
        </row>
        <row r="241">
          <cell r="A241" t="str">
            <v>DE 18510I</v>
          </cell>
          <cell r="B241" t="str">
            <v>185 mm² Euro Type Cable Lug M10 (Inspection Hole)</v>
          </cell>
          <cell r="C241">
            <v>7.5200000000000005</v>
          </cell>
          <cell r="D241" t="str">
            <v>USD</v>
          </cell>
        </row>
        <row r="242">
          <cell r="A242" t="str">
            <v>DE 18512I</v>
          </cell>
          <cell r="B242" t="str">
            <v>185 mm² Euro Type Cable Lug M12 (Inspection Hole)</v>
          </cell>
          <cell r="C242">
            <v>7.5200000000000005</v>
          </cell>
          <cell r="D242" t="str">
            <v>USD</v>
          </cell>
        </row>
        <row r="243">
          <cell r="A243" t="str">
            <v>DE 18514I</v>
          </cell>
          <cell r="B243" t="str">
            <v>185 mm² Euro Type Cable Lug M14 (Inspection Hole)</v>
          </cell>
          <cell r="C243">
            <v>7.5200000000000005</v>
          </cell>
          <cell r="D243" t="str">
            <v>USD</v>
          </cell>
        </row>
        <row r="244">
          <cell r="A244" t="str">
            <v>DE 18516I</v>
          </cell>
          <cell r="B244" t="str">
            <v>185 mm² Euro Type Cable Lug M16 (Inspection Hole)</v>
          </cell>
          <cell r="C244">
            <v>7.5200000000000005</v>
          </cell>
          <cell r="D244" t="str">
            <v>USD</v>
          </cell>
        </row>
        <row r="245">
          <cell r="A245" t="str">
            <v>DE 24010I</v>
          </cell>
          <cell r="B245" t="str">
            <v>240 mm² Euro Type Cable Lug M10 (Inspection Hole)</v>
          </cell>
          <cell r="C245">
            <v>10.210000000000001</v>
          </cell>
          <cell r="D245" t="str">
            <v>USD</v>
          </cell>
        </row>
        <row r="246">
          <cell r="A246" t="str">
            <v>DE 24012I</v>
          </cell>
          <cell r="B246" t="str">
            <v>240 mm² Euro Type Cable Lug M12 (Inspection Hole)</v>
          </cell>
          <cell r="C246">
            <v>9.9350000000000005</v>
          </cell>
          <cell r="D246" t="str">
            <v>USD</v>
          </cell>
        </row>
        <row r="247">
          <cell r="A247" t="str">
            <v>DE 24014I</v>
          </cell>
          <cell r="B247" t="str">
            <v>240 mm² Euro Type Cable Lug M14 (Inspection Hole)</v>
          </cell>
          <cell r="C247">
            <v>9.9350000000000005</v>
          </cell>
          <cell r="D247" t="str">
            <v>USD</v>
          </cell>
        </row>
        <row r="248">
          <cell r="A248" t="str">
            <v>DE 24016I</v>
          </cell>
          <cell r="B248" t="str">
            <v>240 mm² Euro Type Cable Lug M16 (Inspection Hole)</v>
          </cell>
          <cell r="C248">
            <v>9.9350000000000005</v>
          </cell>
          <cell r="D248" t="str">
            <v>USD</v>
          </cell>
        </row>
        <row r="249">
          <cell r="A249" t="str">
            <v>DE 24020I</v>
          </cell>
          <cell r="B249" t="str">
            <v>240 mm² Euro Type Cable Lug M20 (Inspection Hole)</v>
          </cell>
          <cell r="C249">
            <v>10.005000000000001</v>
          </cell>
          <cell r="D249" t="str">
            <v>USD</v>
          </cell>
        </row>
        <row r="250">
          <cell r="A250" t="str">
            <v>DE 30012I</v>
          </cell>
          <cell r="B250" t="str">
            <v>300 mm² Euro Type Cable Lug M12 (Inspection Hole)</v>
          </cell>
          <cell r="C250">
            <v>12.625</v>
          </cell>
          <cell r="D250" t="str">
            <v>USD</v>
          </cell>
        </row>
        <row r="251">
          <cell r="A251" t="str">
            <v>DE 30016I</v>
          </cell>
          <cell r="B251" t="str">
            <v>300 mm² Euro Type Cable Lug M16 (Inspection Hole)</v>
          </cell>
          <cell r="C251">
            <v>12.625</v>
          </cell>
          <cell r="D251" t="str">
            <v>USD</v>
          </cell>
        </row>
        <row r="252">
          <cell r="A252" t="str">
            <v>DE 00606W</v>
          </cell>
          <cell r="B252" t="str">
            <v>6 mm² Euro Type Cable Lug M6 (without tin plating)</v>
          </cell>
          <cell r="C252">
            <v>0.47500000000000003</v>
          </cell>
          <cell r="D252" t="str">
            <v>USD</v>
          </cell>
        </row>
        <row r="253">
          <cell r="A253" t="str">
            <v>DE 00608W</v>
          </cell>
          <cell r="B253" t="str">
            <v>6 mm² Euro Type Cable Lug M8 (without tin plating)</v>
          </cell>
          <cell r="C253">
            <v>0.47500000000000003</v>
          </cell>
          <cell r="D253" t="str">
            <v>USD</v>
          </cell>
        </row>
        <row r="254">
          <cell r="A254" t="str">
            <v>DE 01005W</v>
          </cell>
          <cell r="B254" t="str">
            <v>10 mm² Euro Type Cable Lug M5 (without tin plating)</v>
          </cell>
          <cell r="C254">
            <v>0.49</v>
          </cell>
          <cell r="D254" t="str">
            <v>USD</v>
          </cell>
        </row>
        <row r="255">
          <cell r="A255" t="str">
            <v>DE 01006W</v>
          </cell>
          <cell r="B255" t="str">
            <v>10 mm² Euro Type Cable Lug M6 (without tin plating)</v>
          </cell>
          <cell r="C255">
            <v>0.49</v>
          </cell>
          <cell r="D255" t="str">
            <v>USD</v>
          </cell>
        </row>
        <row r="256">
          <cell r="A256" t="str">
            <v>DE 01008W</v>
          </cell>
          <cell r="B256" t="str">
            <v>10 mm² Euro Type Cable Lug M8 (without tin plating)</v>
          </cell>
          <cell r="C256">
            <v>0.57000000000000006</v>
          </cell>
          <cell r="D256" t="str">
            <v>USD</v>
          </cell>
        </row>
        <row r="257">
          <cell r="A257" t="str">
            <v>DE 01010W</v>
          </cell>
          <cell r="B257" t="str">
            <v>10 mm² Euro Type Cable Lug M10 (without tin plating)</v>
          </cell>
          <cell r="C257">
            <v>0.66</v>
          </cell>
          <cell r="D257" t="str">
            <v>USD</v>
          </cell>
        </row>
        <row r="258">
          <cell r="A258" t="str">
            <v>DE 01606W</v>
          </cell>
          <cell r="B258" t="str">
            <v>16 mm² Euro Type Cable Lug M6 (without tin plating)</v>
          </cell>
          <cell r="C258">
            <v>0.79500000000000004</v>
          </cell>
          <cell r="D258" t="str">
            <v>USD</v>
          </cell>
        </row>
        <row r="259">
          <cell r="A259" t="str">
            <v>DE 01608W</v>
          </cell>
          <cell r="B259" t="str">
            <v>16 mm² Euro Type Cable Lug M8 (without tin plating)</v>
          </cell>
          <cell r="C259">
            <v>0.79500000000000004</v>
          </cell>
          <cell r="D259" t="str">
            <v>USD</v>
          </cell>
        </row>
        <row r="260">
          <cell r="A260" t="str">
            <v>DE 01610W</v>
          </cell>
          <cell r="B260" t="str">
            <v>16 mm² Euro Type Cable Lug M10 (without tin plating)</v>
          </cell>
          <cell r="C260">
            <v>0.94500000000000006</v>
          </cell>
          <cell r="D260" t="str">
            <v>USD</v>
          </cell>
        </row>
        <row r="261">
          <cell r="A261" t="str">
            <v>DE 02508W</v>
          </cell>
          <cell r="B261" t="str">
            <v>25 mm² Euro Type Cable Lug M8 (without tin plating)</v>
          </cell>
          <cell r="C261">
            <v>1.1400000000000001</v>
          </cell>
          <cell r="D261" t="str">
            <v>USD</v>
          </cell>
        </row>
        <row r="262">
          <cell r="A262" t="str">
            <v>DE 02510W</v>
          </cell>
          <cell r="B262" t="str">
            <v>25 mm² Euro Type Cable Lug M10 (without tin plating)</v>
          </cell>
          <cell r="C262">
            <v>1.23</v>
          </cell>
          <cell r="D262" t="str">
            <v>USD</v>
          </cell>
        </row>
        <row r="263">
          <cell r="A263" t="str">
            <v>DE 02512W</v>
          </cell>
          <cell r="B263" t="str">
            <v>25 mm² Euro Type Cable Lug M12 (without tin plating)</v>
          </cell>
          <cell r="C263">
            <v>1.3900000000000001</v>
          </cell>
          <cell r="D263" t="str">
            <v>USD</v>
          </cell>
        </row>
        <row r="264">
          <cell r="A264" t="str">
            <v>DE 03508W</v>
          </cell>
          <cell r="B264" t="str">
            <v>35 mm² Euro Type Cable Lug M8 (without tin plating)</v>
          </cell>
          <cell r="C264">
            <v>1.655</v>
          </cell>
          <cell r="D264" t="str">
            <v>USD</v>
          </cell>
        </row>
        <row r="265">
          <cell r="A265" t="str">
            <v>DE 03510W</v>
          </cell>
          <cell r="B265" t="str">
            <v>35 mm² Euro Type Cable Lug M10 (without tin plating)</v>
          </cell>
          <cell r="C265">
            <v>1.92</v>
          </cell>
          <cell r="D265" t="str">
            <v>USD</v>
          </cell>
        </row>
        <row r="266">
          <cell r="A266" t="str">
            <v>DE 03512W</v>
          </cell>
          <cell r="B266" t="str">
            <v>35 mm² Euro Type Cable Lug M12 (without tin plating)</v>
          </cell>
          <cell r="C266">
            <v>1.9850000000000001</v>
          </cell>
          <cell r="D266" t="str">
            <v>USD</v>
          </cell>
        </row>
        <row r="267">
          <cell r="A267" t="str">
            <v>DE 05008W</v>
          </cell>
          <cell r="B267" t="str">
            <v>50 mm² Euro Type Cable Lug M8 (without tin plating)</v>
          </cell>
          <cell r="C267">
            <v>2.645</v>
          </cell>
          <cell r="D267" t="str">
            <v>USD</v>
          </cell>
        </row>
        <row r="268">
          <cell r="A268" t="str">
            <v>DE 05010W</v>
          </cell>
          <cell r="B268" t="str">
            <v>50 mm² Euro Type Cable Lug M10 (without tin plating)</v>
          </cell>
          <cell r="C268">
            <v>2.58</v>
          </cell>
          <cell r="D268" t="str">
            <v>USD</v>
          </cell>
        </row>
        <row r="269">
          <cell r="A269" t="str">
            <v>DE 05012W</v>
          </cell>
          <cell r="B269" t="str">
            <v>50 mm² Euro Type Cable Lug M10 (without tin plating)</v>
          </cell>
          <cell r="C269">
            <v>2.91</v>
          </cell>
          <cell r="D269" t="str">
            <v>USD</v>
          </cell>
        </row>
        <row r="270">
          <cell r="A270" t="str">
            <v>DE 07008W</v>
          </cell>
          <cell r="B270" t="str">
            <v>70 mm² Euro Type Cable Lug M8 (without tin plating)</v>
          </cell>
          <cell r="C270">
            <v>3.7050000000000001</v>
          </cell>
          <cell r="D270" t="str">
            <v>USD</v>
          </cell>
        </row>
        <row r="271">
          <cell r="A271" t="str">
            <v>DE 07010W</v>
          </cell>
          <cell r="B271" t="str">
            <v>70 mm² Euro Type Cable Lug M10 (without tin plating)</v>
          </cell>
          <cell r="C271">
            <v>3.7050000000000001</v>
          </cell>
          <cell r="D271" t="str">
            <v>USD</v>
          </cell>
        </row>
        <row r="272">
          <cell r="A272" t="str">
            <v>DE 07012W</v>
          </cell>
          <cell r="B272" t="str">
            <v>70 mm² Euro Type Cable Lug M12 (without tin plating)</v>
          </cell>
          <cell r="C272">
            <v>3.9050000000000002</v>
          </cell>
          <cell r="D272" t="str">
            <v>USD</v>
          </cell>
        </row>
        <row r="273">
          <cell r="A273" t="str">
            <v>DE 07016W</v>
          </cell>
          <cell r="B273" t="str">
            <v>70 mm² Euro Type Cable Lug M16 (without tin plating)</v>
          </cell>
          <cell r="C273">
            <v>4.0999999999999996</v>
          </cell>
          <cell r="D273" t="str">
            <v>USD</v>
          </cell>
        </row>
        <row r="274">
          <cell r="A274" t="str">
            <v>DE 09508W</v>
          </cell>
          <cell r="B274" t="str">
            <v>95 mm² Euro Type Cable Lug M8 (without tin plating)</v>
          </cell>
          <cell r="C274">
            <v>4.0999999999999996</v>
          </cell>
          <cell r="D274" t="str">
            <v>USD</v>
          </cell>
        </row>
        <row r="275">
          <cell r="A275" t="str">
            <v>DE 09510W</v>
          </cell>
          <cell r="B275" t="str">
            <v>95 mm² Euro Type Cable Lug M10 (without tin plating)</v>
          </cell>
          <cell r="C275">
            <v>4.0999999999999996</v>
          </cell>
          <cell r="D275" t="str">
            <v>USD</v>
          </cell>
        </row>
        <row r="276">
          <cell r="A276" t="str">
            <v>DE 09512W</v>
          </cell>
          <cell r="B276" t="str">
            <v>95 mm² Euro Type Cable Lug M12 (without tin plating)</v>
          </cell>
          <cell r="C276">
            <v>4.0999999999999996</v>
          </cell>
          <cell r="D276" t="str">
            <v>USD</v>
          </cell>
        </row>
        <row r="277">
          <cell r="A277" t="str">
            <v>DE 09516W</v>
          </cell>
          <cell r="B277" t="str">
            <v>95 mm² Euro Type Cable Lug M16 (without tin plating)</v>
          </cell>
          <cell r="C277">
            <v>4.0999999999999996</v>
          </cell>
          <cell r="D277" t="str">
            <v>USD</v>
          </cell>
        </row>
        <row r="278">
          <cell r="A278" t="str">
            <v>DE 12010W</v>
          </cell>
          <cell r="B278" t="str">
            <v>120 mm² Euro Type Cable Lug M10 (without tin plating)</v>
          </cell>
          <cell r="C278">
            <v>4.5549999999999997</v>
          </cell>
          <cell r="D278" t="str">
            <v>USD</v>
          </cell>
        </row>
        <row r="279">
          <cell r="A279" t="str">
            <v>DE 12012W</v>
          </cell>
          <cell r="B279" t="str">
            <v>120 mm² Euro Type Cable Lug M12 (without tin plating)</v>
          </cell>
          <cell r="C279">
            <v>4.5549999999999997</v>
          </cell>
          <cell r="D279" t="str">
            <v>USD</v>
          </cell>
        </row>
        <row r="280">
          <cell r="A280" t="str">
            <v>DE 12016W</v>
          </cell>
          <cell r="B280" t="str">
            <v>120 mm² Euro Type Cable Lug M16  (without tin plating)</v>
          </cell>
          <cell r="C280">
            <v>4.625</v>
          </cell>
          <cell r="D280" t="str">
            <v>USD</v>
          </cell>
        </row>
        <row r="281">
          <cell r="A281" t="str">
            <v>DE 15010W</v>
          </cell>
          <cell r="B281" t="str">
            <v>150 mm² Euro Type Cable Lug M10 (without tin plating)</v>
          </cell>
          <cell r="C281">
            <v>6.5549999999999997</v>
          </cell>
          <cell r="D281" t="str">
            <v>USD</v>
          </cell>
        </row>
        <row r="282">
          <cell r="A282" t="str">
            <v>DE 15012W</v>
          </cell>
          <cell r="B282" t="str">
            <v>150 mm² Euro Type Cable Lug M12 (without tin plating)</v>
          </cell>
          <cell r="C282">
            <v>6.3500000000000005</v>
          </cell>
          <cell r="D282" t="str">
            <v>USD</v>
          </cell>
        </row>
        <row r="283">
          <cell r="A283" t="str">
            <v>DE 15016W</v>
          </cell>
          <cell r="B283" t="str">
            <v>150 mm² Euro Type Cable Lug M16 (without tin plating)</v>
          </cell>
          <cell r="C283">
            <v>6.6950000000000003</v>
          </cell>
          <cell r="D283" t="str">
            <v>USD</v>
          </cell>
        </row>
        <row r="284">
          <cell r="A284" t="str">
            <v>DE 18512W</v>
          </cell>
          <cell r="B284" t="str">
            <v>185 mm² Euro Type Cable Lug M12 (without tin plating)</v>
          </cell>
          <cell r="C284">
            <v>7.5200000000000005</v>
          </cell>
          <cell r="D284" t="str">
            <v>USD</v>
          </cell>
        </row>
        <row r="285">
          <cell r="A285" t="str">
            <v>DE 18516W</v>
          </cell>
          <cell r="B285" t="str">
            <v>185 mm² Euro Type Cable Lug M16 (without tin plating)</v>
          </cell>
          <cell r="C285">
            <v>7.5200000000000005</v>
          </cell>
          <cell r="D285" t="str">
            <v>USD</v>
          </cell>
        </row>
        <row r="286">
          <cell r="A286" t="str">
            <v>DE 24012W</v>
          </cell>
          <cell r="B286" t="str">
            <v>240 mm² Euro Type Cable Lug M12 (without tin plating)</v>
          </cell>
          <cell r="C286">
            <v>9.9350000000000005</v>
          </cell>
          <cell r="D286" t="str">
            <v>USD</v>
          </cell>
        </row>
        <row r="287">
          <cell r="A287" t="str">
            <v>DE 24016W</v>
          </cell>
          <cell r="B287" t="str">
            <v>240 mm² Euro Type Cable Lug M16 (without tin plating)</v>
          </cell>
          <cell r="C287">
            <v>9.9350000000000005</v>
          </cell>
          <cell r="D287" t="str">
            <v>USD</v>
          </cell>
        </row>
        <row r="288">
          <cell r="A288" t="str">
            <v>DE EM006</v>
          </cell>
          <cell r="B288" t="str">
            <v>6 mm²  Euro Type Butt Connector</v>
          </cell>
          <cell r="C288">
            <v>0.47500000000000003</v>
          </cell>
          <cell r="D288" t="str">
            <v>USD</v>
          </cell>
        </row>
        <row r="289">
          <cell r="A289" t="str">
            <v>DE EM010</v>
          </cell>
          <cell r="B289" t="str">
            <v>10 mm² Euro Type  Butt Connector</v>
          </cell>
          <cell r="C289">
            <v>0.47500000000000003</v>
          </cell>
          <cell r="D289" t="str">
            <v>USD</v>
          </cell>
        </row>
        <row r="290">
          <cell r="A290" t="str">
            <v>DE EM016</v>
          </cell>
          <cell r="B290" t="str">
            <v>16 mm² Euro Type  Butt Connector</v>
          </cell>
          <cell r="C290">
            <v>0.66</v>
          </cell>
          <cell r="D290" t="str">
            <v>USD</v>
          </cell>
        </row>
        <row r="291">
          <cell r="A291" t="str">
            <v>DE EM025</v>
          </cell>
          <cell r="B291" t="str">
            <v>25 mm² Euro Type Butt Connector</v>
          </cell>
          <cell r="C291">
            <v>0.995</v>
          </cell>
          <cell r="D291" t="str">
            <v>USD</v>
          </cell>
        </row>
        <row r="292">
          <cell r="A292" t="str">
            <v>DE EM035</v>
          </cell>
          <cell r="B292" t="str">
            <v>35 mm² Euro Type Butt Connector</v>
          </cell>
          <cell r="C292">
            <v>1.3900000000000001</v>
          </cell>
          <cell r="D292" t="str">
            <v>USD</v>
          </cell>
        </row>
        <row r="293">
          <cell r="A293" t="str">
            <v>DE EM050</v>
          </cell>
          <cell r="B293" t="str">
            <v>50 mm²  Euro Type Butt Connector</v>
          </cell>
          <cell r="C293">
            <v>2.1750000000000003</v>
          </cell>
          <cell r="D293" t="str">
            <v>USD</v>
          </cell>
        </row>
        <row r="294">
          <cell r="A294" t="str">
            <v>DE EM070</v>
          </cell>
          <cell r="B294" t="str">
            <v>70 mm² Euro Type Butt Connector</v>
          </cell>
          <cell r="C294">
            <v>3.0300000000000002</v>
          </cell>
          <cell r="D294" t="str">
            <v>USD</v>
          </cell>
        </row>
        <row r="295">
          <cell r="A295" t="str">
            <v>DE EM095</v>
          </cell>
          <cell r="B295" t="str">
            <v>95 mm² Euro Type Butt Connector</v>
          </cell>
          <cell r="C295">
            <v>3.7850000000000001</v>
          </cell>
          <cell r="D295" t="str">
            <v>USD</v>
          </cell>
        </row>
        <row r="296">
          <cell r="A296" t="str">
            <v>DE EM120</v>
          </cell>
          <cell r="B296" t="str">
            <v>120 mm² Euro Type Butt Connector</v>
          </cell>
          <cell r="C296">
            <v>4.415</v>
          </cell>
          <cell r="D296" t="str">
            <v>USD</v>
          </cell>
        </row>
        <row r="297">
          <cell r="A297" t="str">
            <v>DE EM150</v>
          </cell>
          <cell r="B297" t="str">
            <v>150 mm² Euro Type Butt Connector</v>
          </cell>
          <cell r="C297">
            <v>6.76</v>
          </cell>
          <cell r="D297" t="str">
            <v>USD</v>
          </cell>
        </row>
        <row r="298">
          <cell r="A298" t="str">
            <v>DE EM185</v>
          </cell>
          <cell r="B298" t="str">
            <v>185 mm² Euro Type Butt Connector</v>
          </cell>
          <cell r="C298">
            <v>8.2100000000000009</v>
          </cell>
          <cell r="D298" t="str">
            <v>USD</v>
          </cell>
        </row>
        <row r="299">
          <cell r="A299" t="str">
            <v>DE EM240</v>
          </cell>
          <cell r="B299" t="str">
            <v>240 mm² Euro Type Butt Connector</v>
          </cell>
          <cell r="C299">
            <v>11.245000000000001</v>
          </cell>
          <cell r="D299" t="str">
            <v>USD</v>
          </cell>
        </row>
        <row r="300">
          <cell r="A300" t="str">
            <v>DE EM300</v>
          </cell>
          <cell r="B300" t="str">
            <v>300 mm² Euro Type Butt Connector</v>
          </cell>
          <cell r="C300">
            <v>12.49</v>
          </cell>
          <cell r="D300" t="str">
            <v>USD</v>
          </cell>
        </row>
        <row r="301">
          <cell r="A301" t="str">
            <v>DE EM400</v>
          </cell>
          <cell r="B301" t="str">
            <v>400 mm² Euro Type Butt Connector</v>
          </cell>
          <cell r="C301">
            <v>21.594999999999999</v>
          </cell>
          <cell r="D301" t="str">
            <v>USD</v>
          </cell>
        </row>
        <row r="302">
          <cell r="A302" t="str">
            <v>DE EM006W</v>
          </cell>
          <cell r="B302" t="str">
            <v>6 mm²  Euro Type Butt Connector(without tin plating)</v>
          </cell>
          <cell r="C302">
            <v>0.47500000000000003</v>
          </cell>
          <cell r="D302" t="str">
            <v>USD</v>
          </cell>
        </row>
        <row r="303">
          <cell r="A303" t="str">
            <v>DE EM010W</v>
          </cell>
          <cell r="B303" t="str">
            <v>10 mm² Euro Type  Butt Connector (without tin plating)</v>
          </cell>
          <cell r="C303">
            <v>0.47500000000000003</v>
          </cell>
          <cell r="D303" t="str">
            <v>USD</v>
          </cell>
        </row>
        <row r="304">
          <cell r="A304" t="str">
            <v>DE EM016W</v>
          </cell>
          <cell r="B304" t="str">
            <v>16 mm² Euro Type  Butt Connector (without tin plating)</v>
          </cell>
          <cell r="C304">
            <v>0.66</v>
          </cell>
          <cell r="D304" t="str">
            <v>USD</v>
          </cell>
        </row>
        <row r="305">
          <cell r="A305" t="str">
            <v>DE EM025W</v>
          </cell>
          <cell r="B305" t="str">
            <v>25 mm² Euro Type Butt Connector (without tin plating)</v>
          </cell>
          <cell r="C305">
            <v>0.995</v>
          </cell>
          <cell r="D305" t="str">
            <v>USD</v>
          </cell>
        </row>
        <row r="306">
          <cell r="A306" t="str">
            <v>DE EM035W</v>
          </cell>
          <cell r="B306" t="str">
            <v>35 mm² Euro Type Butt Connector (without tin plating)</v>
          </cell>
          <cell r="C306">
            <v>1.3900000000000001</v>
          </cell>
          <cell r="D306" t="str">
            <v>USD</v>
          </cell>
        </row>
        <row r="307">
          <cell r="A307" t="str">
            <v>DE EM050W</v>
          </cell>
          <cell r="B307" t="str">
            <v>50 mm²  Euro Type Butt Connector (without tin plating)</v>
          </cell>
          <cell r="C307">
            <v>2.1750000000000003</v>
          </cell>
          <cell r="D307" t="str">
            <v>USD</v>
          </cell>
        </row>
        <row r="308">
          <cell r="A308" t="str">
            <v>DE EM070W</v>
          </cell>
          <cell r="B308" t="str">
            <v>70 mm²  Euro Type Butt Connector (without tin plating)</v>
          </cell>
          <cell r="C308">
            <v>3.0300000000000002</v>
          </cell>
          <cell r="D308" t="str">
            <v>USD</v>
          </cell>
        </row>
        <row r="309">
          <cell r="A309" t="str">
            <v>DE EM095W</v>
          </cell>
          <cell r="B309" t="str">
            <v>95 mm² Euro Type Butt Connector (without tin plating)</v>
          </cell>
          <cell r="C309">
            <v>3.7850000000000001</v>
          </cell>
          <cell r="D309" t="str">
            <v>USD</v>
          </cell>
        </row>
        <row r="310">
          <cell r="A310" t="str">
            <v>DE EM120W</v>
          </cell>
          <cell r="B310" t="str">
            <v>120 mm² Euro Type Butt Connector (without tin plating)</v>
          </cell>
          <cell r="C310">
            <v>4.415</v>
          </cell>
          <cell r="D310" t="str">
            <v>USD</v>
          </cell>
        </row>
        <row r="311">
          <cell r="A311" t="str">
            <v>DE EM150W</v>
          </cell>
          <cell r="B311" t="str">
            <v>150 mm² Euro Type Butt Connector (without tin plating)</v>
          </cell>
          <cell r="C311">
            <v>6.76</v>
          </cell>
          <cell r="D311" t="str">
            <v>USD</v>
          </cell>
        </row>
        <row r="312">
          <cell r="A312" t="str">
            <v>DE EM185W</v>
          </cell>
          <cell r="B312" t="str">
            <v>185 mm² Euro Type Butt Connector (without tin plating)</v>
          </cell>
          <cell r="C312">
            <v>8.2100000000000009</v>
          </cell>
          <cell r="D312" t="str">
            <v>USD</v>
          </cell>
        </row>
        <row r="313">
          <cell r="A313" t="str">
            <v>DE EM240W</v>
          </cell>
          <cell r="B313" t="str">
            <v>240 mm² Euro Type Butt Connector (without tin plating)</v>
          </cell>
          <cell r="C313">
            <v>11.245000000000001</v>
          </cell>
          <cell r="D313" t="str">
            <v>USD</v>
          </cell>
        </row>
        <row r="314">
          <cell r="A314" t="str">
            <v>DE EM300W</v>
          </cell>
          <cell r="B314" t="str">
            <v>300 mm² Euro Type Butt Connector (without tin plating)</v>
          </cell>
          <cell r="C314">
            <v>12.49</v>
          </cell>
          <cell r="D314" t="str">
            <v>USD</v>
          </cell>
        </row>
        <row r="315">
          <cell r="A315" t="str">
            <v>DE EM400W</v>
          </cell>
          <cell r="B315" t="str">
            <v>400 mm² Euro Type Butt Connector (without tin plating)</v>
          </cell>
          <cell r="C315">
            <v>21.594999999999999</v>
          </cell>
          <cell r="D315" t="str">
            <v>USD</v>
          </cell>
        </row>
        <row r="316">
          <cell r="A316" t="str">
            <v>DE45 01005</v>
          </cell>
          <cell r="B316" t="str">
            <v>10 mm² Euro Type 45° Cable Lug M5</v>
          </cell>
          <cell r="C316">
            <v>0.66</v>
          </cell>
          <cell r="D316" t="str">
            <v>USD</v>
          </cell>
        </row>
        <row r="317">
          <cell r="A317" t="str">
            <v>DE45 01006</v>
          </cell>
          <cell r="B317" t="str">
            <v>10 mm² Euro Type 45° Cable Lug M6</v>
          </cell>
          <cell r="C317">
            <v>0.66</v>
          </cell>
          <cell r="D317" t="str">
            <v>USD</v>
          </cell>
        </row>
        <row r="318">
          <cell r="A318" t="str">
            <v>DE45 01008</v>
          </cell>
          <cell r="B318" t="str">
            <v>10 mm² EuroType 45° Cable Lug M8</v>
          </cell>
          <cell r="C318">
            <v>0.66</v>
          </cell>
          <cell r="D318" t="str">
            <v>USD</v>
          </cell>
        </row>
        <row r="319">
          <cell r="A319" t="str">
            <v>DE45 01606</v>
          </cell>
          <cell r="B319" t="str">
            <v>10 mm² EuroType 45° Cable Lug M8</v>
          </cell>
          <cell r="C319">
            <v>1.04</v>
          </cell>
          <cell r="D319" t="str">
            <v>USD</v>
          </cell>
        </row>
        <row r="320">
          <cell r="A320" t="str">
            <v>DE45 01608</v>
          </cell>
          <cell r="B320" t="str">
            <v>16 mm² EuroType 45° Cable Lug M8</v>
          </cell>
          <cell r="C320">
            <v>1.04</v>
          </cell>
          <cell r="D320" t="str">
            <v>USD</v>
          </cell>
        </row>
        <row r="321">
          <cell r="A321" t="str">
            <v>DE45 01610</v>
          </cell>
          <cell r="B321" t="str">
            <v>16 mm² EuroType 45° Cable Lug M10</v>
          </cell>
          <cell r="C321">
            <v>1.23</v>
          </cell>
          <cell r="D321" t="str">
            <v>USD</v>
          </cell>
        </row>
        <row r="322">
          <cell r="A322" t="str">
            <v>DE45 02506</v>
          </cell>
          <cell r="B322" t="str">
            <v>25 mm² EuroType 45° Cable Lug M6</v>
          </cell>
          <cell r="C322">
            <v>1.5</v>
          </cell>
          <cell r="D322" t="str">
            <v>USD</v>
          </cell>
        </row>
        <row r="323">
          <cell r="A323" t="str">
            <v>DE45 02508</v>
          </cell>
          <cell r="B323" t="str">
            <v>25 mm² EuroType 45° Cable Lug M8</v>
          </cell>
          <cell r="C323">
            <v>1.5</v>
          </cell>
          <cell r="D323" t="str">
            <v>USD</v>
          </cell>
        </row>
        <row r="324">
          <cell r="A324" t="str">
            <v>DE45 02510</v>
          </cell>
          <cell r="B324" t="str">
            <v>25 mm² EuroType 45° Cable Lug M10</v>
          </cell>
          <cell r="C324">
            <v>1.675</v>
          </cell>
          <cell r="D324" t="str">
            <v>USD</v>
          </cell>
        </row>
        <row r="325">
          <cell r="A325" t="str">
            <v>DE45 03506</v>
          </cell>
          <cell r="B325" t="str">
            <v>35 mm² EuroType 45° Cable Lug M6</v>
          </cell>
          <cell r="C325">
            <v>2.2000000000000002</v>
          </cell>
          <cell r="D325" t="str">
            <v>USD</v>
          </cell>
        </row>
        <row r="326">
          <cell r="A326" t="str">
            <v>DE45 03508</v>
          </cell>
          <cell r="B326" t="str">
            <v>35 mm² EuroType 45° Cable Lug M8</v>
          </cell>
          <cell r="C326">
            <v>2.2000000000000002</v>
          </cell>
          <cell r="D326" t="str">
            <v>USD</v>
          </cell>
        </row>
        <row r="327">
          <cell r="A327" t="str">
            <v>DE45 03510</v>
          </cell>
          <cell r="B327" t="str">
            <v>35 mm² EuroType 45° Cable Lug M10</v>
          </cell>
          <cell r="C327">
            <v>2.645</v>
          </cell>
          <cell r="D327" t="str">
            <v>USD</v>
          </cell>
        </row>
        <row r="328">
          <cell r="A328" t="str">
            <v>DE45 05006</v>
          </cell>
          <cell r="B328" t="str">
            <v>50 mm² EuroType 45° Cable Lug M6</v>
          </cell>
          <cell r="C328">
            <v>3.49</v>
          </cell>
          <cell r="D328" t="str">
            <v>USD</v>
          </cell>
        </row>
        <row r="329">
          <cell r="A329" t="str">
            <v>DE45 05008</v>
          </cell>
          <cell r="B329" t="str">
            <v>50 mm² EuroType 45° Cable Lug M8</v>
          </cell>
          <cell r="C329">
            <v>3.49</v>
          </cell>
          <cell r="D329" t="str">
            <v>USD</v>
          </cell>
        </row>
        <row r="330">
          <cell r="A330" t="str">
            <v>DE45 05010</v>
          </cell>
          <cell r="B330" t="str">
            <v>50 mm² EuroType 45° Cable Lug M10</v>
          </cell>
          <cell r="C330">
            <v>3.4050000000000002</v>
          </cell>
          <cell r="D330" t="str">
            <v>USD</v>
          </cell>
        </row>
        <row r="331">
          <cell r="A331" t="str">
            <v>DE45 05012</v>
          </cell>
          <cell r="B331" t="str">
            <v>50 mm² EuroType 45° Cable Lug M12</v>
          </cell>
          <cell r="C331">
            <v>3.4050000000000002</v>
          </cell>
          <cell r="D331" t="str">
            <v>USD</v>
          </cell>
        </row>
        <row r="332">
          <cell r="A332" t="str">
            <v>DE45 07008</v>
          </cell>
          <cell r="B332" t="str">
            <v>70 mm² EuroType 45° Cable Lug M8</v>
          </cell>
          <cell r="C332">
            <v>4.0650000000000004</v>
          </cell>
          <cell r="D332" t="str">
            <v>USD</v>
          </cell>
        </row>
        <row r="333">
          <cell r="A333" t="str">
            <v>DE45 07010</v>
          </cell>
          <cell r="B333" t="str">
            <v>70 mm² EuroType 45° Cable Lug M10</v>
          </cell>
          <cell r="C333">
            <v>4.0650000000000004</v>
          </cell>
          <cell r="D333" t="str">
            <v>USD</v>
          </cell>
        </row>
        <row r="334">
          <cell r="A334" t="str">
            <v>DE45 07012</v>
          </cell>
          <cell r="B334" t="str">
            <v>70 mm² EuroType 45° Cable Lug M12</v>
          </cell>
          <cell r="C334">
            <v>4.26</v>
          </cell>
          <cell r="D334" t="str">
            <v>USD</v>
          </cell>
        </row>
        <row r="335">
          <cell r="A335" t="str">
            <v>DE45 09508</v>
          </cell>
          <cell r="B335" t="str">
            <v>95 mm² EuroType 45° Cable Lug M8</v>
          </cell>
          <cell r="C335">
            <v>4.82</v>
          </cell>
          <cell r="D335" t="str">
            <v>USD</v>
          </cell>
        </row>
        <row r="336">
          <cell r="A336" t="str">
            <v>DE45 09510</v>
          </cell>
          <cell r="B336" t="str">
            <v>95 mm² EuroType 45° Cable Lug M10</v>
          </cell>
          <cell r="C336">
            <v>4.82</v>
          </cell>
          <cell r="D336" t="str">
            <v>USD</v>
          </cell>
        </row>
        <row r="337">
          <cell r="A337" t="str">
            <v>DE45 09512</v>
          </cell>
          <cell r="B337" t="str">
            <v>95 mm² EuroType 45° Cable Lug M12</v>
          </cell>
          <cell r="C337">
            <v>4.82</v>
          </cell>
          <cell r="D337" t="str">
            <v>USD</v>
          </cell>
        </row>
        <row r="338">
          <cell r="A338" t="str">
            <v>DE45 09516</v>
          </cell>
          <cell r="B338" t="str">
            <v>95 mm² EuroType 45° Cable Lug M16</v>
          </cell>
          <cell r="C338">
            <v>4.82</v>
          </cell>
          <cell r="D338" t="str">
            <v>USD</v>
          </cell>
        </row>
        <row r="339">
          <cell r="A339" t="str">
            <v>DE45 12010</v>
          </cell>
          <cell r="B339" t="str">
            <v>120 mm² EuroType 45° Cable Lug M10</v>
          </cell>
          <cell r="C339">
            <v>6.0150000000000006</v>
          </cell>
          <cell r="D339" t="str">
            <v>USD</v>
          </cell>
        </row>
        <row r="340">
          <cell r="A340" t="str">
            <v>DE45 12012</v>
          </cell>
          <cell r="B340" t="str">
            <v>120 mm² EuroType 45° Cable Lug M12</v>
          </cell>
          <cell r="C340">
            <v>6.0150000000000006</v>
          </cell>
          <cell r="D340" t="str">
            <v>USD</v>
          </cell>
        </row>
        <row r="341">
          <cell r="A341" t="str">
            <v>DE45 15010</v>
          </cell>
          <cell r="B341" t="str">
            <v>150 mm² EuroType 45° Cable Lug M10</v>
          </cell>
          <cell r="C341">
            <v>7.1050000000000004</v>
          </cell>
          <cell r="D341" t="str">
            <v>USD</v>
          </cell>
        </row>
        <row r="342">
          <cell r="A342" t="str">
            <v>DE45 15012</v>
          </cell>
          <cell r="B342" t="str">
            <v>150 mm² EuroType 45° Cable Lug M12</v>
          </cell>
          <cell r="C342">
            <v>7.1050000000000004</v>
          </cell>
          <cell r="D342" t="str">
            <v>USD</v>
          </cell>
        </row>
        <row r="343">
          <cell r="A343" t="str">
            <v>DE45 15016</v>
          </cell>
          <cell r="B343" t="str">
            <v>150 mm² EuroType 45° Cable Lug M16</v>
          </cell>
          <cell r="C343">
            <v>7.1050000000000004</v>
          </cell>
          <cell r="D343" t="str">
            <v>USD</v>
          </cell>
        </row>
        <row r="344">
          <cell r="A344" t="str">
            <v>DE45 18510</v>
          </cell>
          <cell r="B344" t="str">
            <v>185 mm² EuroType 45° Cable Lug M10</v>
          </cell>
          <cell r="C344">
            <v>10.165000000000001</v>
          </cell>
          <cell r="D344" t="str">
            <v>USD</v>
          </cell>
        </row>
        <row r="345">
          <cell r="A345" t="str">
            <v>DE45 18512</v>
          </cell>
          <cell r="B345" t="str">
            <v>185 mm² EuroType 45° Cable Lug M12</v>
          </cell>
          <cell r="C345">
            <v>10.165000000000001</v>
          </cell>
          <cell r="D345" t="str">
            <v>USD</v>
          </cell>
        </row>
        <row r="346">
          <cell r="A346" t="str">
            <v>DE45 18516</v>
          </cell>
          <cell r="B346" t="str">
            <v>185 mm² EuroType 45° Cable Lug M16</v>
          </cell>
          <cell r="C346">
            <v>10.165000000000001</v>
          </cell>
          <cell r="D346" t="str">
            <v>USD</v>
          </cell>
        </row>
        <row r="347">
          <cell r="A347" t="str">
            <v>DE45 24010</v>
          </cell>
          <cell r="B347" t="str">
            <v>240 mm² EuroType 45° Cable Lug M10</v>
          </cell>
          <cell r="C347">
            <v>11.64</v>
          </cell>
          <cell r="D347" t="str">
            <v>USD</v>
          </cell>
        </row>
        <row r="348">
          <cell r="A348" t="str">
            <v>DE45 24012</v>
          </cell>
          <cell r="B348" t="str">
            <v>240 mm² EuroType 45° Cable Lug M12</v>
          </cell>
          <cell r="C348">
            <v>11.64</v>
          </cell>
          <cell r="D348" t="str">
            <v>USD</v>
          </cell>
        </row>
        <row r="349">
          <cell r="A349" t="str">
            <v>DE45 24016</v>
          </cell>
          <cell r="B349" t="str">
            <v>240 mm² EuroType 45° Cable Lug M16</v>
          </cell>
          <cell r="C349">
            <v>11.64</v>
          </cell>
          <cell r="D349" t="str">
            <v>USD</v>
          </cell>
        </row>
        <row r="350">
          <cell r="A350" t="str">
            <v>DE90 01005</v>
          </cell>
          <cell r="B350" t="str">
            <v>10 mm² Euro Type 90° Cable Lug M5</v>
          </cell>
          <cell r="C350">
            <v>0.66</v>
          </cell>
          <cell r="D350" t="str">
            <v>USD</v>
          </cell>
        </row>
        <row r="351">
          <cell r="A351" t="str">
            <v>DE90 01006</v>
          </cell>
          <cell r="B351" t="str">
            <v>10 mm² Euro Type 90° Cable Lug M6</v>
          </cell>
          <cell r="C351">
            <v>0.66</v>
          </cell>
          <cell r="D351" t="str">
            <v>USD</v>
          </cell>
        </row>
        <row r="352">
          <cell r="A352" t="str">
            <v>DE90 01008</v>
          </cell>
          <cell r="B352" t="str">
            <v>10 mm² Euro Type 90° Cable Lug M8</v>
          </cell>
          <cell r="C352">
            <v>0.66</v>
          </cell>
          <cell r="D352" t="str">
            <v>USD</v>
          </cell>
        </row>
        <row r="353">
          <cell r="A353" t="str">
            <v>DE90 01010</v>
          </cell>
          <cell r="B353" t="str">
            <v>10 mm² Euro Type 90° Cable Lug M10</v>
          </cell>
          <cell r="C353">
            <v>0.66</v>
          </cell>
          <cell r="D353" t="str">
            <v>USD</v>
          </cell>
        </row>
        <row r="354">
          <cell r="A354" t="str">
            <v>DE90 01605</v>
          </cell>
          <cell r="B354" t="str">
            <v>16 mm² Euro Type 90° Cable Lug M5</v>
          </cell>
          <cell r="C354">
            <v>1.04</v>
          </cell>
          <cell r="D354" t="str">
            <v>USD</v>
          </cell>
        </row>
        <row r="355">
          <cell r="A355" t="str">
            <v>DE90 01606</v>
          </cell>
          <cell r="B355" t="str">
            <v>16 mm² Euro Type 90° Cable Lug M6</v>
          </cell>
          <cell r="C355">
            <v>1.04</v>
          </cell>
          <cell r="D355" t="str">
            <v>USD</v>
          </cell>
        </row>
        <row r="356">
          <cell r="A356" t="str">
            <v>DE90 01608</v>
          </cell>
          <cell r="B356" t="str">
            <v>16 mm² Euro Type 90° Cable Lug M8</v>
          </cell>
          <cell r="C356">
            <v>1.04</v>
          </cell>
          <cell r="D356" t="str">
            <v>USD</v>
          </cell>
        </row>
        <row r="357">
          <cell r="A357" t="str">
            <v>DE90 01610</v>
          </cell>
          <cell r="B357" t="str">
            <v>16 mm² Euro Type 90° Cable Lug M10</v>
          </cell>
          <cell r="C357">
            <v>1.23</v>
          </cell>
          <cell r="D357" t="str">
            <v>USD</v>
          </cell>
        </row>
        <row r="358">
          <cell r="A358" t="str">
            <v>DE90 02505</v>
          </cell>
          <cell r="B358" t="str">
            <v>25 mm² Euro Type 90° Cable Lug M5</v>
          </cell>
          <cell r="C358">
            <v>1.5</v>
          </cell>
          <cell r="D358" t="str">
            <v>USD</v>
          </cell>
        </row>
        <row r="359">
          <cell r="A359" t="str">
            <v>DE90 02506</v>
          </cell>
          <cell r="B359" t="str">
            <v>25 mm² Euro Type 90° Cable Lug M6</v>
          </cell>
          <cell r="C359">
            <v>1.5</v>
          </cell>
          <cell r="D359" t="str">
            <v>USD</v>
          </cell>
        </row>
        <row r="360">
          <cell r="A360" t="str">
            <v>DE90 02508</v>
          </cell>
          <cell r="B360" t="str">
            <v>25 mm² Euro Type 90° Cable Lug M8</v>
          </cell>
          <cell r="C360">
            <v>1.5</v>
          </cell>
          <cell r="D360" t="str">
            <v>USD</v>
          </cell>
        </row>
        <row r="361">
          <cell r="A361" t="str">
            <v>DE90 02510</v>
          </cell>
          <cell r="B361" t="str">
            <v>25 mm² Euro Type 90° Cable Lug M10</v>
          </cell>
          <cell r="C361">
            <v>1.675</v>
          </cell>
          <cell r="D361" t="str">
            <v>USD</v>
          </cell>
        </row>
        <row r="362">
          <cell r="A362" t="str">
            <v>DE90 03506</v>
          </cell>
          <cell r="B362" t="str">
            <v>35 mm² Euro Type 90° Cable Lug M6</v>
          </cell>
          <cell r="C362">
            <v>2.2000000000000002</v>
          </cell>
          <cell r="D362" t="str">
            <v>USD</v>
          </cell>
        </row>
        <row r="363">
          <cell r="A363" t="str">
            <v>DE90 03508</v>
          </cell>
          <cell r="B363" t="str">
            <v>35 mm² Euro Type 90° Cable Lug M8</v>
          </cell>
          <cell r="C363">
            <v>2.2000000000000002</v>
          </cell>
          <cell r="D363" t="str">
            <v>USD</v>
          </cell>
        </row>
        <row r="364">
          <cell r="A364" t="str">
            <v>DE90 03510</v>
          </cell>
          <cell r="B364" t="str">
            <v>35 mm² Euro Type 90° Cable Lug M10</v>
          </cell>
          <cell r="C364">
            <v>2.645</v>
          </cell>
          <cell r="D364" t="str">
            <v>USD</v>
          </cell>
        </row>
        <row r="365">
          <cell r="A365" t="str">
            <v>DE90 05006</v>
          </cell>
          <cell r="B365" t="str">
            <v>50 mm² Euro Type 90° Cable Lug M6</v>
          </cell>
          <cell r="C365">
            <v>3.49</v>
          </cell>
          <cell r="D365" t="str">
            <v>USD</v>
          </cell>
        </row>
        <row r="366">
          <cell r="A366" t="str">
            <v>DE90 05008</v>
          </cell>
          <cell r="B366" t="str">
            <v>50 mm² Euro Type 90° Cable Lug M8</v>
          </cell>
          <cell r="C366">
            <v>3.49</v>
          </cell>
          <cell r="D366" t="str">
            <v>USD</v>
          </cell>
        </row>
        <row r="367">
          <cell r="A367" t="str">
            <v>DE90 05010</v>
          </cell>
          <cell r="B367" t="str">
            <v>50 mm² Euro Type 90° Cable Lug M10</v>
          </cell>
          <cell r="C367">
            <v>3.4050000000000002</v>
          </cell>
          <cell r="D367" t="str">
            <v>USD</v>
          </cell>
        </row>
        <row r="368">
          <cell r="A368" t="str">
            <v>DE90 05012</v>
          </cell>
          <cell r="B368" t="str">
            <v>50 mm² Euro Type 90° Cable Lug M12</v>
          </cell>
          <cell r="C368">
            <v>3.4050000000000002</v>
          </cell>
          <cell r="D368" t="str">
            <v>USD</v>
          </cell>
        </row>
        <row r="369">
          <cell r="A369" t="str">
            <v>DE90 07008</v>
          </cell>
          <cell r="B369" t="str">
            <v>70 mm² Euro Type 90° Cable Lug M8</v>
          </cell>
          <cell r="C369">
            <v>4.0650000000000004</v>
          </cell>
          <cell r="D369" t="str">
            <v>USD</v>
          </cell>
        </row>
        <row r="370">
          <cell r="A370" t="str">
            <v>DE90 07010</v>
          </cell>
          <cell r="B370" t="str">
            <v>70 mm² Euro Type 90° Cable Lug M10</v>
          </cell>
          <cell r="C370">
            <v>4.0650000000000004</v>
          </cell>
          <cell r="D370" t="str">
            <v>USD</v>
          </cell>
        </row>
        <row r="371">
          <cell r="A371" t="str">
            <v>DE90 07012</v>
          </cell>
          <cell r="B371" t="str">
            <v>70 mm² Euro Type 90° Cable Lug M12</v>
          </cell>
          <cell r="C371">
            <v>4.26</v>
          </cell>
          <cell r="D371" t="str">
            <v>USD</v>
          </cell>
        </row>
        <row r="372">
          <cell r="A372" t="str">
            <v>DE90 09508</v>
          </cell>
          <cell r="B372" t="str">
            <v>95 mm² Euro Type 90° Cable Lug M8</v>
          </cell>
          <cell r="C372">
            <v>4.82</v>
          </cell>
          <cell r="D372" t="str">
            <v>USD</v>
          </cell>
        </row>
        <row r="373">
          <cell r="A373" t="str">
            <v>DE90 09510</v>
          </cell>
          <cell r="B373" t="str">
            <v>95 mm² Euro Type 90° Cable Lug M10</v>
          </cell>
          <cell r="C373">
            <v>4.82</v>
          </cell>
          <cell r="D373" t="str">
            <v>USD</v>
          </cell>
        </row>
        <row r="374">
          <cell r="A374" t="str">
            <v>DE90 09512</v>
          </cell>
          <cell r="B374" t="str">
            <v>95 mm² Euro Type 90° Cable Lug M12</v>
          </cell>
          <cell r="C374">
            <v>4.82</v>
          </cell>
          <cell r="D374" t="str">
            <v>USD</v>
          </cell>
        </row>
        <row r="375">
          <cell r="A375" t="str">
            <v>DE90 12010</v>
          </cell>
          <cell r="B375" t="str">
            <v>120 mm² Euro Type 90° Cable Lug M10</v>
          </cell>
          <cell r="C375">
            <v>6.0150000000000006</v>
          </cell>
          <cell r="D375" t="str">
            <v>USD</v>
          </cell>
        </row>
        <row r="376">
          <cell r="A376" t="str">
            <v>DE90 12012</v>
          </cell>
          <cell r="B376" t="str">
            <v>120 mm² Euro Type 90° Cable Lug M12</v>
          </cell>
          <cell r="C376">
            <v>6.0150000000000006</v>
          </cell>
          <cell r="D376" t="str">
            <v>USD</v>
          </cell>
        </row>
        <row r="377">
          <cell r="A377" t="str">
            <v>DE90 12020</v>
          </cell>
          <cell r="B377" t="str">
            <v>120 mm² Euro Type 90° Cable Lug M20</v>
          </cell>
          <cell r="C377">
            <v>6.0150000000000006</v>
          </cell>
          <cell r="D377" t="str">
            <v>USD</v>
          </cell>
        </row>
        <row r="378">
          <cell r="A378" t="str">
            <v>DE90 15010</v>
          </cell>
          <cell r="B378" t="str">
            <v>150 mm² Euro Type 90° Cable Lug M10</v>
          </cell>
          <cell r="C378">
            <v>7.1050000000000004</v>
          </cell>
          <cell r="D378" t="str">
            <v>USD</v>
          </cell>
        </row>
        <row r="379">
          <cell r="A379" t="str">
            <v>DE90 15012</v>
          </cell>
          <cell r="B379" t="str">
            <v>150 mm² Euro Type 90° Cable Lug M12</v>
          </cell>
          <cell r="C379">
            <v>7.1050000000000004</v>
          </cell>
          <cell r="D379" t="str">
            <v>USD</v>
          </cell>
        </row>
        <row r="380">
          <cell r="A380" t="str">
            <v>DE90 15016</v>
          </cell>
          <cell r="B380" t="str">
            <v>150 mm² Euro Type 90° Cable Lug M16</v>
          </cell>
          <cell r="C380">
            <v>7.1050000000000004</v>
          </cell>
          <cell r="D380" t="str">
            <v>USD</v>
          </cell>
        </row>
        <row r="381">
          <cell r="A381" t="str">
            <v>DE90 18510</v>
          </cell>
          <cell r="B381" t="str">
            <v>185 mm² Euro Type 90° Cable Lug M10</v>
          </cell>
          <cell r="C381">
            <v>10.165000000000001</v>
          </cell>
          <cell r="D381" t="str">
            <v>USD</v>
          </cell>
        </row>
        <row r="382">
          <cell r="A382" t="str">
            <v>DE90 18512</v>
          </cell>
          <cell r="B382" t="str">
            <v>185 mm² Euro Type 90° Cable Lug M12</v>
          </cell>
          <cell r="C382">
            <v>10.165000000000001</v>
          </cell>
          <cell r="D382" t="str">
            <v>USD</v>
          </cell>
        </row>
        <row r="383">
          <cell r="A383" t="str">
            <v>DE90 18516</v>
          </cell>
          <cell r="B383" t="str">
            <v>185 mm² Euro Type 90° Cable Lug M16</v>
          </cell>
          <cell r="C383">
            <v>10.165000000000001</v>
          </cell>
          <cell r="D383" t="str">
            <v>USD</v>
          </cell>
        </row>
        <row r="384">
          <cell r="A384" t="str">
            <v>DE90 24010</v>
          </cell>
          <cell r="B384" t="str">
            <v>240 mm² Euro Type 90° Cable Lug M10</v>
          </cell>
          <cell r="C384">
            <v>11.64</v>
          </cell>
          <cell r="D384" t="str">
            <v>USD</v>
          </cell>
        </row>
        <row r="385">
          <cell r="A385" t="str">
            <v>DE90 24012</v>
          </cell>
          <cell r="B385" t="str">
            <v>240 mm² Euro Type 90° Cable Lug M12</v>
          </cell>
          <cell r="C385">
            <v>11.64</v>
          </cell>
          <cell r="D385" t="str">
            <v>USD</v>
          </cell>
        </row>
        <row r="386">
          <cell r="A386" t="str">
            <v>DE90 24016</v>
          </cell>
          <cell r="B386" t="str">
            <v>240 mm² Euro Type 90° Cable Lug M16</v>
          </cell>
          <cell r="C386">
            <v>11.64</v>
          </cell>
          <cell r="D386" t="str">
            <v>USD</v>
          </cell>
        </row>
        <row r="387">
          <cell r="A387" t="str">
            <v>DIN 01005</v>
          </cell>
          <cell r="B387" t="str">
            <v>10 mm² DIN 46 235 Type Cable Lug M5</v>
          </cell>
          <cell r="C387">
            <v>0.42499999999999999</v>
          </cell>
          <cell r="D387" t="str">
            <v>USD</v>
          </cell>
        </row>
        <row r="388">
          <cell r="A388" t="str">
            <v>DIN 01006</v>
          </cell>
          <cell r="B388" t="str">
            <v>10 mm² DIN 46 235 Type Cable Lug M6</v>
          </cell>
          <cell r="C388">
            <v>0.42499999999999999</v>
          </cell>
          <cell r="D388" t="str">
            <v>USD</v>
          </cell>
        </row>
        <row r="389">
          <cell r="A389" t="str">
            <v>DIN 01008</v>
          </cell>
          <cell r="B389" t="str">
            <v>10 mm² DIN 46 235 Type Cable Lug M8</v>
          </cell>
          <cell r="C389">
            <v>0.45500000000000002</v>
          </cell>
          <cell r="D389" t="str">
            <v>USD</v>
          </cell>
        </row>
        <row r="390">
          <cell r="A390" t="str">
            <v>DIN 01606</v>
          </cell>
          <cell r="B390" t="str">
            <v>16 mm² DIN 46 235 Type Cable Lug M6</v>
          </cell>
          <cell r="C390">
            <v>0.97</v>
          </cell>
          <cell r="D390" t="str">
            <v>USD</v>
          </cell>
        </row>
        <row r="391">
          <cell r="A391" t="str">
            <v>DIN 01608</v>
          </cell>
          <cell r="B391" t="str">
            <v>16 mm² DIN 46 235 Type Cable Lug M8</v>
          </cell>
          <cell r="C391">
            <v>0.97</v>
          </cell>
          <cell r="D391" t="str">
            <v>USD</v>
          </cell>
        </row>
        <row r="392">
          <cell r="A392" t="str">
            <v>DIN 01610</v>
          </cell>
          <cell r="B392" t="str">
            <v>16 mm² DIN 46 235 Type Cable Lug M10</v>
          </cell>
          <cell r="C392">
            <v>0.97</v>
          </cell>
          <cell r="D392" t="str">
            <v>USD</v>
          </cell>
        </row>
        <row r="393">
          <cell r="A393" t="str">
            <v>DIN 01612</v>
          </cell>
          <cell r="B393" t="str">
            <v>16 mm² DIN 46 235 Type Cable Lug M12</v>
          </cell>
          <cell r="C393">
            <v>0.97</v>
          </cell>
          <cell r="D393" t="str">
            <v>USD</v>
          </cell>
        </row>
        <row r="394">
          <cell r="A394" t="str">
            <v>DIN 02506</v>
          </cell>
          <cell r="B394" t="str">
            <v>25 mm² DIN 46 235 Type Cable Lug M6</v>
          </cell>
          <cell r="C394">
            <v>1.37</v>
          </cell>
          <cell r="D394" t="str">
            <v>USD</v>
          </cell>
        </row>
        <row r="395">
          <cell r="A395" t="str">
            <v>DIN 02508</v>
          </cell>
          <cell r="B395" t="str">
            <v>25 mm² DIN 46 235 Type Cable Lug M8</v>
          </cell>
          <cell r="C395">
            <v>1.35</v>
          </cell>
          <cell r="D395" t="str">
            <v>USD</v>
          </cell>
        </row>
        <row r="396">
          <cell r="A396" t="str">
            <v>DIN 02510</v>
          </cell>
          <cell r="B396" t="str">
            <v>25 mm² DIN 46 235 Type Cable Lug M10</v>
          </cell>
          <cell r="C396">
            <v>1.37</v>
          </cell>
          <cell r="D396" t="str">
            <v>USD</v>
          </cell>
        </row>
        <row r="397">
          <cell r="A397" t="str">
            <v>DIN 02512</v>
          </cell>
          <cell r="B397" t="str">
            <v>25 mm² DIN 46 235 Type Cable Lug M12</v>
          </cell>
          <cell r="C397">
            <v>1.42</v>
          </cell>
          <cell r="D397" t="str">
            <v>USD</v>
          </cell>
        </row>
        <row r="398">
          <cell r="A398" t="str">
            <v>DIN 02514</v>
          </cell>
          <cell r="B398" t="str">
            <v>25 mm² DIN 46 235 Type Cable Lug M14</v>
          </cell>
          <cell r="C398">
            <v>1.35</v>
          </cell>
          <cell r="D398" t="str">
            <v>USD</v>
          </cell>
        </row>
        <row r="399">
          <cell r="A399" t="str">
            <v>DIN 03506</v>
          </cell>
          <cell r="B399" t="str">
            <v>35 mm² DIN 46 235 Type Cable Lug M6</v>
          </cell>
          <cell r="C399">
            <v>2.37</v>
          </cell>
          <cell r="D399" t="str">
            <v>USD</v>
          </cell>
        </row>
        <row r="400">
          <cell r="A400" t="str">
            <v>DIN 03508</v>
          </cell>
          <cell r="B400" t="str">
            <v>35 mm² DIN 46 235 Type Cable Lug M8</v>
          </cell>
          <cell r="C400">
            <v>2.37</v>
          </cell>
          <cell r="D400" t="str">
            <v>USD</v>
          </cell>
        </row>
        <row r="401">
          <cell r="A401" t="str">
            <v>DIN 03510</v>
          </cell>
          <cell r="B401" t="str">
            <v>35 mm² DIN 46 235 Type Cable Lug M10</v>
          </cell>
          <cell r="C401">
            <v>2.37</v>
          </cell>
          <cell r="D401" t="str">
            <v>USD</v>
          </cell>
        </row>
        <row r="402">
          <cell r="A402" t="str">
            <v>DIN 03512</v>
          </cell>
          <cell r="B402" t="str">
            <v>35 mm² DIN 46 235 Type Cable Lug M12</v>
          </cell>
          <cell r="C402">
            <v>2.37</v>
          </cell>
          <cell r="D402" t="str">
            <v>USD</v>
          </cell>
        </row>
        <row r="403">
          <cell r="A403" t="str">
            <v>DIN 03514</v>
          </cell>
          <cell r="B403" t="str">
            <v>35 mm² DIN 46 235 Type Cable Lug M14</v>
          </cell>
          <cell r="C403">
            <v>2.37</v>
          </cell>
          <cell r="D403" t="str">
            <v>USD</v>
          </cell>
        </row>
        <row r="404">
          <cell r="A404" t="str">
            <v>DIN 05006</v>
          </cell>
          <cell r="B404" t="str">
            <v>50 mm² DIN 46 235 Type Cable Lug M6</v>
          </cell>
          <cell r="C404">
            <v>3.645</v>
          </cell>
          <cell r="D404" t="str">
            <v>USD</v>
          </cell>
        </row>
        <row r="405">
          <cell r="A405" t="str">
            <v>DIN 05008</v>
          </cell>
          <cell r="B405" t="str">
            <v>50 mm² DIN 46 235 Type Cable Lug M8</v>
          </cell>
          <cell r="C405">
            <v>3.645</v>
          </cell>
          <cell r="D405" t="str">
            <v>USD</v>
          </cell>
        </row>
        <row r="406">
          <cell r="A406" t="str">
            <v>DIN 05010</v>
          </cell>
          <cell r="B406" t="str">
            <v>50 mm² DIN 46 235 Type Cable Lug M10</v>
          </cell>
          <cell r="C406">
            <v>3.645</v>
          </cell>
          <cell r="D406" t="str">
            <v>USD</v>
          </cell>
        </row>
        <row r="407">
          <cell r="A407" t="str">
            <v>DIN 05012</v>
          </cell>
          <cell r="B407" t="str">
            <v>50 mm² DIN 46 235 Type Cable Lug M12</v>
          </cell>
          <cell r="C407">
            <v>3.645</v>
          </cell>
          <cell r="D407" t="str">
            <v>USD</v>
          </cell>
        </row>
        <row r="408">
          <cell r="A408" t="str">
            <v>DIN 05014</v>
          </cell>
          <cell r="B408" t="str">
            <v>50 mm² DIN 46 235 Type Cable Lug M14</v>
          </cell>
          <cell r="C408">
            <v>3.645</v>
          </cell>
          <cell r="D408" t="str">
            <v>USD</v>
          </cell>
        </row>
        <row r="409">
          <cell r="A409" t="str">
            <v>DIN 05016</v>
          </cell>
          <cell r="B409" t="str">
            <v>50 mm² DIN 46 235 Type Cable Lug M16</v>
          </cell>
          <cell r="C409">
            <v>4.1349999999999998</v>
          </cell>
          <cell r="D409" t="str">
            <v>USD</v>
          </cell>
        </row>
        <row r="410">
          <cell r="A410" t="str">
            <v>DIN 07006</v>
          </cell>
          <cell r="B410" t="str">
            <v>70 mm² DIN 46 235 Type Cable Lug M6</v>
          </cell>
          <cell r="C410">
            <v>5.2050000000000001</v>
          </cell>
          <cell r="D410" t="str">
            <v>USD</v>
          </cell>
        </row>
        <row r="411">
          <cell r="A411" t="str">
            <v>DIN 07008</v>
          </cell>
          <cell r="B411" t="str">
            <v>70 mm² DIN 46 235 Type Cable Lug M8</v>
          </cell>
          <cell r="C411">
            <v>5.2050000000000001</v>
          </cell>
          <cell r="D411" t="str">
            <v>USD</v>
          </cell>
        </row>
        <row r="412">
          <cell r="A412" t="str">
            <v>DIN 07010</v>
          </cell>
          <cell r="B412" t="str">
            <v>70 mm² DIN 46 235 Type Cable Lug M10</v>
          </cell>
          <cell r="C412">
            <v>5.2050000000000001</v>
          </cell>
          <cell r="D412" t="str">
            <v>USD</v>
          </cell>
        </row>
        <row r="413">
          <cell r="A413" t="str">
            <v>DIN 07012</v>
          </cell>
          <cell r="B413" t="str">
            <v>70 mm² DIN 46 235 Type Cable Lug M12</v>
          </cell>
          <cell r="C413">
            <v>5.2050000000000001</v>
          </cell>
          <cell r="D413" t="str">
            <v>USD</v>
          </cell>
        </row>
        <row r="414">
          <cell r="A414" t="str">
            <v>DIN 07014</v>
          </cell>
          <cell r="B414" t="str">
            <v>70 mm² DIN 46 235 Type Cable Lug M14</v>
          </cell>
          <cell r="C414">
            <v>5.2050000000000001</v>
          </cell>
          <cell r="D414" t="str">
            <v>USD</v>
          </cell>
        </row>
        <row r="415">
          <cell r="A415" t="str">
            <v>DIN 07016</v>
          </cell>
          <cell r="B415" t="str">
            <v>70 mm² DIN 46 235 Type Cable Lug M16</v>
          </cell>
          <cell r="C415">
            <v>5.2949999999999999</v>
          </cell>
          <cell r="D415" t="str">
            <v>USD</v>
          </cell>
        </row>
        <row r="416">
          <cell r="A416" t="str">
            <v>DIN 09508</v>
          </cell>
          <cell r="B416" t="str">
            <v>95 mm² DIN 46 235 Type Cable Lug M8</v>
          </cell>
          <cell r="C416">
            <v>6.62</v>
          </cell>
          <cell r="D416" t="str">
            <v>USD</v>
          </cell>
        </row>
        <row r="417">
          <cell r="A417" t="str">
            <v>DIN 09510</v>
          </cell>
          <cell r="B417" t="str">
            <v>95 mm² DIN 46 235 Type Cable Lug M10</v>
          </cell>
          <cell r="C417">
            <v>6.62</v>
          </cell>
          <cell r="D417" t="str">
            <v>USD</v>
          </cell>
        </row>
        <row r="418">
          <cell r="A418" t="str">
            <v>DIN 09512</v>
          </cell>
          <cell r="B418" t="str">
            <v>95 mm² DIN 46 235 Type Cable Lug M12</v>
          </cell>
          <cell r="C418">
            <v>6.62</v>
          </cell>
          <cell r="D418" t="str">
            <v>USD</v>
          </cell>
        </row>
        <row r="419">
          <cell r="A419" t="str">
            <v>DIN 09514</v>
          </cell>
          <cell r="B419" t="str">
            <v>95 mm² DIN 46 235 Type Cable Lug M14</v>
          </cell>
          <cell r="C419">
            <v>6.62</v>
          </cell>
          <cell r="D419" t="str">
            <v>USD</v>
          </cell>
        </row>
        <row r="420">
          <cell r="A420" t="str">
            <v>DIN 09516</v>
          </cell>
          <cell r="B420" t="str">
            <v>95 mm² DIN 46 235 Type Cable Lug M16</v>
          </cell>
          <cell r="C420">
            <v>6.62</v>
          </cell>
          <cell r="D420" t="str">
            <v>USD</v>
          </cell>
        </row>
        <row r="421">
          <cell r="A421" t="str">
            <v>DIN 09520</v>
          </cell>
          <cell r="B421" t="str">
            <v>95 mm² DIN 46 235 Type Cable Lug M20</v>
          </cell>
          <cell r="C421">
            <v>6.62</v>
          </cell>
          <cell r="D421" t="str">
            <v>USD</v>
          </cell>
        </row>
        <row r="422">
          <cell r="A422" t="str">
            <v>DIN 12008</v>
          </cell>
          <cell r="B422" t="str">
            <v>120 mm² DIN 46 235 Type Cable Lug M8</v>
          </cell>
          <cell r="C422">
            <v>8.68</v>
          </cell>
          <cell r="D422" t="str">
            <v>USD</v>
          </cell>
        </row>
        <row r="423">
          <cell r="A423" t="str">
            <v>DIN 12010</v>
          </cell>
          <cell r="B423" t="str">
            <v>120 mm² DIN 46 235 Type Cable Lug M10</v>
          </cell>
          <cell r="C423">
            <v>8.68</v>
          </cell>
          <cell r="D423" t="str">
            <v>USD</v>
          </cell>
        </row>
        <row r="424">
          <cell r="A424" t="str">
            <v>DIN 12012</v>
          </cell>
          <cell r="B424" t="str">
            <v>120 mm² DIN 46 235 Type Cable Lug M12</v>
          </cell>
          <cell r="C424">
            <v>8.68</v>
          </cell>
          <cell r="D424" t="str">
            <v>USD</v>
          </cell>
        </row>
        <row r="425">
          <cell r="A425" t="str">
            <v>DIN 12014</v>
          </cell>
          <cell r="B425" t="str">
            <v>120 mm² DIN 46 235 Type Cable Lug M14</v>
          </cell>
          <cell r="C425">
            <v>8.68</v>
          </cell>
          <cell r="D425" t="str">
            <v>USD</v>
          </cell>
        </row>
        <row r="426">
          <cell r="A426" t="str">
            <v>DIN 12016</v>
          </cell>
          <cell r="B426" t="str">
            <v>120 mm² DIN 46 235 Type Cable Lug M16</v>
          </cell>
          <cell r="C426">
            <v>8.68</v>
          </cell>
          <cell r="D426" t="str">
            <v>USD</v>
          </cell>
        </row>
        <row r="427">
          <cell r="A427" t="str">
            <v>DIN 12020</v>
          </cell>
          <cell r="B427" t="str">
            <v>120 mm² DIN 46 235 Type Cable Lug M20</v>
          </cell>
          <cell r="C427">
            <v>8.68</v>
          </cell>
          <cell r="D427" t="str">
            <v>USD</v>
          </cell>
        </row>
        <row r="428">
          <cell r="A428" t="str">
            <v>DIN 15008</v>
          </cell>
          <cell r="B428" t="str">
            <v>150 mm² DIN 46 235 Type Cable Lug M8</v>
          </cell>
          <cell r="C428">
            <v>12.34</v>
          </cell>
          <cell r="D428" t="str">
            <v>USD</v>
          </cell>
        </row>
        <row r="429">
          <cell r="A429" t="str">
            <v>DIN 15010</v>
          </cell>
          <cell r="B429" t="str">
            <v>150 mm² DIN 46 235 Type Cable Lug M10</v>
          </cell>
          <cell r="C429">
            <v>12.34</v>
          </cell>
          <cell r="D429" t="str">
            <v>USD</v>
          </cell>
        </row>
        <row r="430">
          <cell r="A430" t="str">
            <v>DIN 15012</v>
          </cell>
          <cell r="B430" t="str">
            <v>150 mm² DIN 46 235 Type Cable Lug M12</v>
          </cell>
          <cell r="C430">
            <v>12.34</v>
          </cell>
          <cell r="D430" t="str">
            <v>USD</v>
          </cell>
        </row>
        <row r="431">
          <cell r="A431" t="str">
            <v>DIN 15014</v>
          </cell>
          <cell r="B431" t="str">
            <v>150 mm² DIN 46 235 Type Cable Lug M14</v>
          </cell>
          <cell r="C431">
            <v>12.34</v>
          </cell>
          <cell r="D431" t="str">
            <v>USD</v>
          </cell>
        </row>
        <row r="432">
          <cell r="A432" t="str">
            <v>DIN 15016</v>
          </cell>
          <cell r="B432" t="str">
            <v>150 mm² DIN 46 235 Type Cable Lug M16</v>
          </cell>
          <cell r="C432">
            <v>12.34</v>
          </cell>
          <cell r="D432" t="str">
            <v>USD</v>
          </cell>
        </row>
        <row r="433">
          <cell r="A433" t="str">
            <v>DIN 15020</v>
          </cell>
          <cell r="B433" t="str">
            <v>150 mm² DIN 46 235 Type Cable Lug M20</v>
          </cell>
          <cell r="C433">
            <v>12.34</v>
          </cell>
          <cell r="D433" t="str">
            <v>USD</v>
          </cell>
        </row>
        <row r="434">
          <cell r="A434" t="str">
            <v>DIN 18508</v>
          </cell>
          <cell r="B434" t="str">
            <v>185 mm² DIN 46 235 Type Cable Lug M8</v>
          </cell>
          <cell r="C434">
            <v>14.8</v>
          </cell>
          <cell r="D434" t="str">
            <v>USD</v>
          </cell>
        </row>
        <row r="435">
          <cell r="A435" t="str">
            <v>DIN 18510</v>
          </cell>
          <cell r="B435" t="str">
            <v>185 mm² DIN 46 235 Type Cable Lug M10</v>
          </cell>
          <cell r="C435">
            <v>14.8</v>
          </cell>
          <cell r="D435" t="str">
            <v>USD</v>
          </cell>
        </row>
        <row r="436">
          <cell r="A436" t="str">
            <v>DIN 18512</v>
          </cell>
          <cell r="B436" t="str">
            <v>185 mm² DIN 46 235 Type Cable Lug M12</v>
          </cell>
          <cell r="C436">
            <v>14.8</v>
          </cell>
          <cell r="D436" t="str">
            <v>USD</v>
          </cell>
        </row>
        <row r="437">
          <cell r="A437" t="str">
            <v>DIN 18514</v>
          </cell>
          <cell r="B437" t="str">
            <v>185 mm² DIN 46 235 Type Cable Lug M14</v>
          </cell>
          <cell r="C437">
            <v>14.8</v>
          </cell>
          <cell r="D437" t="str">
            <v>USD</v>
          </cell>
        </row>
        <row r="438">
          <cell r="A438" t="str">
            <v>DIN 18516</v>
          </cell>
          <cell r="B438" t="str">
            <v>185 mm² DIN 46 235 Type Cable Lug M16</v>
          </cell>
          <cell r="C438">
            <v>14.8</v>
          </cell>
          <cell r="D438" t="str">
            <v>USD</v>
          </cell>
        </row>
        <row r="439">
          <cell r="A439" t="str">
            <v>DIN 18520</v>
          </cell>
          <cell r="B439" t="str">
            <v>185 mm² DIN 46 235 Type Cable Lug M20</v>
          </cell>
          <cell r="C439">
            <v>14.8</v>
          </cell>
          <cell r="D439" t="str">
            <v>USD</v>
          </cell>
        </row>
        <row r="440">
          <cell r="A440" t="str">
            <v>DIN 24008</v>
          </cell>
          <cell r="B440" t="str">
            <v>240 mm² DIN 46 235 Type Cable Lug M8</v>
          </cell>
          <cell r="C440">
            <v>19.734999999999999</v>
          </cell>
          <cell r="D440" t="str">
            <v>USD</v>
          </cell>
        </row>
        <row r="441">
          <cell r="A441" t="str">
            <v>DIN 24010</v>
          </cell>
          <cell r="B441" t="str">
            <v>240 mm² DIN 46 235 Type Cable Lug M10</v>
          </cell>
          <cell r="C441">
            <v>19.734999999999999</v>
          </cell>
          <cell r="D441" t="str">
            <v>USD</v>
          </cell>
        </row>
        <row r="442">
          <cell r="A442" t="str">
            <v>DIN 24012</v>
          </cell>
          <cell r="B442" t="str">
            <v>240 mm² DIN 46 235 Type Cable Lug M12</v>
          </cell>
          <cell r="C442">
            <v>19.734999999999999</v>
          </cell>
          <cell r="D442" t="str">
            <v>USD</v>
          </cell>
        </row>
        <row r="443">
          <cell r="A443" t="str">
            <v>DIN 24014</v>
          </cell>
          <cell r="B443" t="str">
            <v>240 mm² DIN 46 235 Type Cable Lug M14</v>
          </cell>
          <cell r="C443">
            <v>19.734999999999999</v>
          </cell>
          <cell r="D443" t="str">
            <v>USD</v>
          </cell>
        </row>
        <row r="444">
          <cell r="A444" t="str">
            <v>DIN 24016</v>
          </cell>
          <cell r="B444" t="str">
            <v>240 mm² DIN 46 235 Type Cable Lug M16</v>
          </cell>
          <cell r="C444">
            <v>19.734999999999999</v>
          </cell>
          <cell r="D444" t="str">
            <v>USD</v>
          </cell>
        </row>
        <row r="445">
          <cell r="A445" t="str">
            <v>DIN 24020</v>
          </cell>
          <cell r="B445" t="str">
            <v>240 mm² DIN 46 235 Type Cable Lug M20</v>
          </cell>
          <cell r="C445">
            <v>19.734999999999999</v>
          </cell>
          <cell r="D445" t="str">
            <v>USD</v>
          </cell>
        </row>
        <row r="446">
          <cell r="A446" t="str">
            <v>DIN 30008</v>
          </cell>
          <cell r="B446" t="str">
            <v>299 mm² DIN 46 235 Type Cable Lug M10</v>
          </cell>
          <cell r="C446">
            <v>25.655000000000001</v>
          </cell>
          <cell r="D446" t="str">
            <v>USD</v>
          </cell>
        </row>
        <row r="447">
          <cell r="A447" t="str">
            <v>DIN 30010</v>
          </cell>
          <cell r="B447" t="str">
            <v>300 mm² DIN 46 235 Type Cable Lug M10</v>
          </cell>
          <cell r="C447">
            <v>25.655000000000001</v>
          </cell>
          <cell r="D447" t="str">
            <v>USD</v>
          </cell>
        </row>
        <row r="448">
          <cell r="A448" t="str">
            <v>DIN 30012</v>
          </cell>
          <cell r="B448" t="str">
            <v>300 mm² DIN 46 235 Type Cable Lug M12</v>
          </cell>
          <cell r="C448">
            <v>25.655000000000001</v>
          </cell>
          <cell r="D448" t="str">
            <v>USD</v>
          </cell>
        </row>
        <row r="449">
          <cell r="A449" t="str">
            <v>DIN 30014</v>
          </cell>
          <cell r="B449" t="str">
            <v>300 mm² DIN 46 235 Type Cable Lug M14</v>
          </cell>
          <cell r="C449">
            <v>25.655000000000001</v>
          </cell>
          <cell r="D449" t="str">
            <v>USD</v>
          </cell>
        </row>
        <row r="450">
          <cell r="A450" t="str">
            <v>DIN 30016</v>
          </cell>
          <cell r="B450" t="str">
            <v>300 mm² DIN 46 235 Type Cable Lug M16</v>
          </cell>
          <cell r="C450">
            <v>25.655000000000001</v>
          </cell>
          <cell r="D450" t="str">
            <v>USD</v>
          </cell>
        </row>
        <row r="451">
          <cell r="A451" t="str">
            <v>DIN 30020</v>
          </cell>
          <cell r="B451" t="str">
            <v>300 mm² DIN 46 235 Type Cable Lug M20</v>
          </cell>
          <cell r="C451">
            <v>25.655000000000001</v>
          </cell>
          <cell r="D451" t="str">
            <v>USD</v>
          </cell>
        </row>
        <row r="452">
          <cell r="A452" t="str">
            <v>DIN 40010</v>
          </cell>
          <cell r="B452" t="str">
            <v>400 mm² DIN 46 235 Type Cable Lug M10</v>
          </cell>
          <cell r="C452">
            <v>49.335000000000001</v>
          </cell>
          <cell r="D452" t="str">
            <v>USD</v>
          </cell>
        </row>
        <row r="453">
          <cell r="A453" t="str">
            <v>DIN 40012</v>
          </cell>
          <cell r="B453" t="str">
            <v>400 mm² DIN 46 235 Type Cable Lug M12</v>
          </cell>
          <cell r="C453">
            <v>49.335000000000001</v>
          </cell>
          <cell r="D453" t="str">
            <v>USD</v>
          </cell>
        </row>
        <row r="454">
          <cell r="A454" t="str">
            <v>DIN 40014</v>
          </cell>
          <cell r="B454" t="str">
            <v>400 mm² DIN 46 235 Type Cable Lug M14</v>
          </cell>
          <cell r="C454">
            <v>49.335000000000001</v>
          </cell>
          <cell r="D454" t="str">
            <v>USD</v>
          </cell>
        </row>
        <row r="455">
          <cell r="A455" t="str">
            <v>DIN 40016</v>
          </cell>
          <cell r="B455" t="str">
            <v>400 mm² DIN 46 235 Type Cable Lug M16</v>
          </cell>
          <cell r="C455">
            <v>49.335000000000001</v>
          </cell>
          <cell r="D455" t="str">
            <v>USD</v>
          </cell>
        </row>
        <row r="456">
          <cell r="A456" t="str">
            <v>DIN 40020</v>
          </cell>
          <cell r="B456" t="str">
            <v>400 mm² DIN 46 235 Type Cable Lug M20</v>
          </cell>
          <cell r="C456">
            <v>49.335000000000001</v>
          </cell>
          <cell r="D456" t="str">
            <v>USD</v>
          </cell>
        </row>
        <row r="457">
          <cell r="A457" t="str">
            <v>DIN 50010</v>
          </cell>
          <cell r="B457" t="str">
            <v>500 mm² DIN 46 235 Type Cable Lug M10</v>
          </cell>
          <cell r="C457">
            <v>61.175000000000004</v>
          </cell>
          <cell r="D457" t="str">
            <v>USD</v>
          </cell>
        </row>
        <row r="458">
          <cell r="A458" t="str">
            <v xml:space="preserve">DIN 50012 </v>
          </cell>
          <cell r="B458" t="str">
            <v>500 mm² DIN 46 235 Type Cable Lug M12</v>
          </cell>
          <cell r="C458">
            <v>61.175000000000004</v>
          </cell>
          <cell r="D458" t="str">
            <v>USD</v>
          </cell>
        </row>
        <row r="459">
          <cell r="A459" t="str">
            <v>DIN 50016</v>
          </cell>
          <cell r="B459" t="str">
            <v>500 mm² DIN 46 235 Type Cable Lug M16</v>
          </cell>
          <cell r="C459">
            <v>61.175000000000004</v>
          </cell>
          <cell r="D459" t="str">
            <v>USD</v>
          </cell>
        </row>
        <row r="460">
          <cell r="A460" t="str">
            <v>DIN 50020</v>
          </cell>
          <cell r="B460" t="str">
            <v>500 mm² DIN 46 235 Type Cable Lug M20</v>
          </cell>
          <cell r="C460">
            <v>61.175000000000004</v>
          </cell>
          <cell r="D460" t="str">
            <v>USD</v>
          </cell>
        </row>
        <row r="461">
          <cell r="A461" t="str">
            <v>DIN 62512</v>
          </cell>
          <cell r="B461" t="str">
            <v>625 mm² DIN 46 235 Type Cable Lug M12</v>
          </cell>
          <cell r="C461">
            <v>63.145000000000003</v>
          </cell>
          <cell r="D461" t="str">
            <v>USD</v>
          </cell>
        </row>
        <row r="462">
          <cell r="A462" t="str">
            <v>DIN 62514</v>
          </cell>
          <cell r="B462" t="str">
            <v>625 mm² DIN 46 235 Type Cable Lug M14</v>
          </cell>
          <cell r="C462">
            <v>63.145000000000003</v>
          </cell>
          <cell r="D462" t="str">
            <v>USD</v>
          </cell>
        </row>
        <row r="463">
          <cell r="A463" t="str">
            <v>DIN 62516</v>
          </cell>
          <cell r="B463" t="str">
            <v>625 mm² DIN 46 235 Type Cable Lug M16</v>
          </cell>
          <cell r="C463">
            <v>63.145000000000003</v>
          </cell>
          <cell r="D463" t="str">
            <v>USD</v>
          </cell>
        </row>
        <row r="464">
          <cell r="A464" t="str">
            <v>DIN 62520</v>
          </cell>
          <cell r="B464" t="str">
            <v>625 mm² DIN 46 235 Type Cable Lug M20</v>
          </cell>
          <cell r="C464">
            <v>63.145000000000003</v>
          </cell>
          <cell r="D464" t="str">
            <v>USD</v>
          </cell>
        </row>
        <row r="465">
          <cell r="A465" t="str">
            <v>DIN EM010</v>
          </cell>
          <cell r="B465" t="str">
            <v>10 mm² Butt Connector - DIN Norm</v>
          </cell>
          <cell r="C465">
            <v>0.38</v>
          </cell>
          <cell r="D465" t="str">
            <v>USD</v>
          </cell>
        </row>
        <row r="466">
          <cell r="A466" t="str">
            <v>DIN EM016</v>
          </cell>
          <cell r="B466" t="str">
            <v>16 mm² Butt Connector - DIN Norm</v>
          </cell>
          <cell r="C466">
            <v>1.08</v>
          </cell>
          <cell r="D466" t="str">
            <v>USD</v>
          </cell>
        </row>
        <row r="467">
          <cell r="A467" t="str">
            <v>DIN EM025</v>
          </cell>
          <cell r="B467" t="str">
            <v>25 mm² Butt Connector - DIN Norm</v>
          </cell>
          <cell r="C467">
            <v>1.34</v>
          </cell>
          <cell r="D467" t="str">
            <v>USD</v>
          </cell>
        </row>
        <row r="468">
          <cell r="A468" t="str">
            <v>DIN EM035</v>
          </cell>
          <cell r="B468" t="str">
            <v>35 mm² Butt Connector - DIN Norm</v>
          </cell>
          <cell r="C468">
            <v>2.39</v>
          </cell>
          <cell r="D468" t="str">
            <v>USD</v>
          </cell>
        </row>
        <row r="469">
          <cell r="A469" t="str">
            <v>DIN EM050</v>
          </cell>
          <cell r="B469" t="str">
            <v>50 mm² Butt Connector - DIN Norm</v>
          </cell>
          <cell r="C469">
            <v>3.4950000000000001</v>
          </cell>
          <cell r="D469" t="str">
            <v>USD</v>
          </cell>
        </row>
        <row r="470">
          <cell r="A470" t="str">
            <v>DIN EM070</v>
          </cell>
          <cell r="B470" t="str">
            <v>70 mm² Butt Connector - DIN Norm</v>
          </cell>
          <cell r="C470">
            <v>4.0149999999999997</v>
          </cell>
          <cell r="D470" t="str">
            <v>USD</v>
          </cell>
        </row>
        <row r="471">
          <cell r="A471" t="str">
            <v>DIN EM095</v>
          </cell>
          <cell r="B471" t="str">
            <v>95 mm² Butt Connector - DIN Norm</v>
          </cell>
          <cell r="C471">
            <v>6.17</v>
          </cell>
          <cell r="D471" t="str">
            <v>USD</v>
          </cell>
        </row>
        <row r="472">
          <cell r="A472" t="str">
            <v>DIN EM120</v>
          </cell>
          <cell r="B472" t="str">
            <v>120 mm² Butt Connector - DIN Norm</v>
          </cell>
          <cell r="C472">
            <v>6.7850000000000001</v>
          </cell>
          <cell r="D472" t="str">
            <v>USD</v>
          </cell>
        </row>
        <row r="473">
          <cell r="A473" t="str">
            <v>DIN EM150</v>
          </cell>
          <cell r="B473" t="str">
            <v>150 mm² Butt Connector - DIN Norm</v>
          </cell>
          <cell r="C473">
            <v>10.07</v>
          </cell>
          <cell r="D473" t="str">
            <v>USD</v>
          </cell>
        </row>
        <row r="474">
          <cell r="A474" t="str">
            <v>DIN EM185</v>
          </cell>
          <cell r="B474" t="str">
            <v>185 mm² Butt Connector - DIN Norm</v>
          </cell>
          <cell r="C474">
            <v>11.305</v>
          </cell>
          <cell r="D474" t="str">
            <v>USD</v>
          </cell>
        </row>
        <row r="475">
          <cell r="A475" t="str">
            <v>DIN EM240</v>
          </cell>
          <cell r="B475" t="str">
            <v>240 mm² Butt Connector - DIN Norm</v>
          </cell>
          <cell r="C475">
            <v>16.445</v>
          </cell>
          <cell r="D475" t="str">
            <v>USD</v>
          </cell>
        </row>
        <row r="476">
          <cell r="A476" t="str">
            <v>DIN EM300</v>
          </cell>
          <cell r="B476" t="str">
            <v>300 mm² Butt Connector - DIN Norm</v>
          </cell>
          <cell r="C476">
            <v>21.585000000000001</v>
          </cell>
          <cell r="D476" t="str">
            <v>USD</v>
          </cell>
        </row>
        <row r="477">
          <cell r="A477" t="str">
            <v>DIN EM400</v>
          </cell>
          <cell r="B477" t="str">
            <v>400 mm² Butt Connector - DIN Norm</v>
          </cell>
          <cell r="C477">
            <v>51.395000000000003</v>
          </cell>
          <cell r="D477" t="str">
            <v>USD</v>
          </cell>
        </row>
        <row r="478">
          <cell r="A478" t="str">
            <v>DIN EM500</v>
          </cell>
          <cell r="B478" t="str">
            <v>500 mm² Butt Connector - DIN Norm</v>
          </cell>
          <cell r="C478">
            <v>61.67</v>
          </cell>
          <cell r="D478" t="str">
            <v>USD</v>
          </cell>
        </row>
        <row r="479">
          <cell r="A479" t="str">
            <v>DIN EM625</v>
          </cell>
          <cell r="B479" t="str">
            <v>625 mm² Butt Connector - DIN Norm</v>
          </cell>
          <cell r="C479">
            <v>67.84</v>
          </cell>
          <cell r="D479" t="str">
            <v>USD</v>
          </cell>
        </row>
        <row r="480">
          <cell r="A480" t="str">
            <v>DIN EM010R</v>
          </cell>
          <cell r="B480" t="str">
            <v>10 mm² Butt Connector - DIN Norm</v>
          </cell>
          <cell r="C480">
            <v>0.36</v>
          </cell>
          <cell r="D480" t="str">
            <v>USD</v>
          </cell>
        </row>
        <row r="481">
          <cell r="A481" t="str">
            <v>DIN EM016R</v>
          </cell>
          <cell r="B481" t="str">
            <v>EK MUF 16mm2 DIN NORM</v>
          </cell>
          <cell r="C481">
            <v>1.0349999999999999</v>
          </cell>
          <cell r="D481" t="str">
            <v>USD</v>
          </cell>
        </row>
        <row r="482">
          <cell r="A482" t="str">
            <v>DIN EM025R</v>
          </cell>
          <cell r="B482" t="str">
            <v>EK MUF 25mm2 DIN NORM</v>
          </cell>
          <cell r="C482">
            <v>1.2750000000000001</v>
          </cell>
          <cell r="D482" t="str">
            <v>USD</v>
          </cell>
        </row>
        <row r="483">
          <cell r="A483" t="str">
            <v>DIN EM035R</v>
          </cell>
          <cell r="B483" t="str">
            <v>EK MUF 35mm2 DIN NORM</v>
          </cell>
          <cell r="C483">
            <v>2.2949999999999999</v>
          </cell>
          <cell r="D483" t="str">
            <v>USD</v>
          </cell>
        </row>
        <row r="484">
          <cell r="A484" t="str">
            <v>DIN EM050R</v>
          </cell>
          <cell r="B484" t="str">
            <v>EK MUF 50mm2 DIN NORM</v>
          </cell>
          <cell r="C484">
            <v>3.3450000000000002</v>
          </cell>
          <cell r="D484" t="str">
            <v>USD</v>
          </cell>
        </row>
        <row r="485">
          <cell r="A485" t="str">
            <v>DIN EM070R</v>
          </cell>
          <cell r="B485" t="str">
            <v>EK MUF 70mm2 DIN NORM</v>
          </cell>
          <cell r="C485">
            <v>3.8450000000000002</v>
          </cell>
          <cell r="D485" t="str">
            <v>USD</v>
          </cell>
        </row>
        <row r="486">
          <cell r="A486" t="str">
            <v>DIN EM095R</v>
          </cell>
          <cell r="B486" t="str">
            <v>EK MUF 95mm2 DIN NORM</v>
          </cell>
          <cell r="C486">
            <v>5.915</v>
          </cell>
          <cell r="D486" t="str">
            <v>USD</v>
          </cell>
        </row>
        <row r="487">
          <cell r="A487" t="str">
            <v>DIN EM120R</v>
          </cell>
          <cell r="B487" t="str">
            <v>EK MUF 120mm2 DIN NORM</v>
          </cell>
          <cell r="C487">
            <v>6.5200000000000005</v>
          </cell>
          <cell r="D487" t="str">
            <v>USD</v>
          </cell>
        </row>
        <row r="488">
          <cell r="A488" t="str">
            <v>DIN EM150R</v>
          </cell>
          <cell r="B488" t="str">
            <v>EK MUF 150mm2 DIN NORM</v>
          </cell>
          <cell r="C488">
            <v>9.66</v>
          </cell>
          <cell r="D488" t="str">
            <v>USD</v>
          </cell>
        </row>
        <row r="489">
          <cell r="A489" t="str">
            <v>DIN EM185R</v>
          </cell>
          <cell r="B489" t="str">
            <v>EK MUF 185mm2 DIN NORM</v>
          </cell>
          <cell r="C489">
            <v>10.85</v>
          </cell>
          <cell r="D489" t="str">
            <v>USD</v>
          </cell>
        </row>
        <row r="490">
          <cell r="A490" t="str">
            <v>DIN EM240R</v>
          </cell>
          <cell r="B490" t="str">
            <v>EK MUF 240mm2 DIN NORM</v>
          </cell>
          <cell r="C490">
            <v>15.785</v>
          </cell>
          <cell r="D490" t="str">
            <v>USD</v>
          </cell>
        </row>
        <row r="491">
          <cell r="A491" t="str">
            <v>DIN EM300R</v>
          </cell>
          <cell r="B491" t="str">
            <v>EK MUF 300mm2 DIN NORM</v>
          </cell>
          <cell r="C491">
            <v>20.715</v>
          </cell>
          <cell r="D491" t="str">
            <v>USD</v>
          </cell>
        </row>
        <row r="492">
          <cell r="A492" t="str">
            <v>DIN EM400R</v>
          </cell>
          <cell r="B492" t="str">
            <v>400 mm² Butt Connector - DIN Norm</v>
          </cell>
          <cell r="C492">
            <v>49.335000000000001</v>
          </cell>
          <cell r="D492" t="str">
            <v>USD</v>
          </cell>
        </row>
        <row r="493">
          <cell r="A493" t="str">
            <v>CD 01606-16</v>
          </cell>
          <cell r="B493" t="str">
            <v>16 mm² SE Type Double Bolt Cable Lug M6, x=16 mm.</v>
          </cell>
          <cell r="C493">
            <v>1.5250000000000001</v>
          </cell>
          <cell r="D493" t="str">
            <v>USD</v>
          </cell>
        </row>
        <row r="494">
          <cell r="A494" t="str">
            <v>CD 01606-25</v>
          </cell>
          <cell r="B494" t="str">
            <v>16 mm² Double Hole Cable Lug M6 (hole distance 25mm)</v>
          </cell>
          <cell r="C494">
            <v>1.85</v>
          </cell>
          <cell r="D494" t="str">
            <v>USD</v>
          </cell>
        </row>
        <row r="495">
          <cell r="A495" t="str">
            <v>CD 02506-16</v>
          </cell>
          <cell r="B495" t="str">
            <v>25 mm² SE Type Double Bolt Cable Lug M6, x=16 mm.</v>
          </cell>
          <cell r="C495">
            <v>1.9850000000000001</v>
          </cell>
          <cell r="D495" t="str">
            <v>USD</v>
          </cell>
        </row>
        <row r="496">
          <cell r="A496" t="str">
            <v>CD 02506-25</v>
          </cell>
          <cell r="B496" t="str">
            <v>25 mm² Double Hole Cable Lug M6 (hole distance 25mm)</v>
          </cell>
          <cell r="C496">
            <v>2.4500000000000002</v>
          </cell>
          <cell r="D496" t="str">
            <v>USD</v>
          </cell>
        </row>
        <row r="497">
          <cell r="A497" t="str">
            <v>CD 02508-16</v>
          </cell>
          <cell r="B497" t="str">
            <v>25 mm² Double Hole Cable Lug M8 (hole distance 16mm)</v>
          </cell>
          <cell r="C497">
            <v>1.9850000000000001</v>
          </cell>
          <cell r="D497" t="str">
            <v>USD</v>
          </cell>
        </row>
        <row r="498">
          <cell r="A498" t="str">
            <v>CD 02508-25</v>
          </cell>
          <cell r="B498" t="str">
            <v>25 mm² Double Hole Cable Lug M8 (hole distance 25mm)</v>
          </cell>
          <cell r="C498">
            <v>2.4500000000000002</v>
          </cell>
          <cell r="D498" t="str">
            <v>USD</v>
          </cell>
        </row>
        <row r="499">
          <cell r="A499" t="str">
            <v>CD 03508-16</v>
          </cell>
          <cell r="B499" t="str">
            <v>35 mm² Double Hole Cable Lug M8 (hole distance 16mm)</v>
          </cell>
          <cell r="C499">
            <v>3.5100000000000002</v>
          </cell>
          <cell r="D499" t="str">
            <v>USD</v>
          </cell>
        </row>
        <row r="500">
          <cell r="A500" t="str">
            <v>CD 03508-25</v>
          </cell>
          <cell r="B500" t="str">
            <v>35 mm² Double Hole Cable Lug M8 (hole distance 25mm)</v>
          </cell>
          <cell r="C500">
            <v>3.77</v>
          </cell>
          <cell r="D500" t="str">
            <v>USD</v>
          </cell>
        </row>
        <row r="501">
          <cell r="A501" t="str">
            <v>CD 03508-40</v>
          </cell>
          <cell r="B501" t="str">
            <v>35 mm² Double Hole Cable Lug M8 (hole distance 40mm)</v>
          </cell>
          <cell r="C501">
            <v>4.17</v>
          </cell>
          <cell r="D501" t="str">
            <v>USD</v>
          </cell>
        </row>
        <row r="502">
          <cell r="A502" t="str">
            <v>CD 03510-25</v>
          </cell>
          <cell r="B502" t="str">
            <v>35 mm² Double Hole Cable Lug M10 (hole distance 25mm)</v>
          </cell>
          <cell r="C502">
            <v>3.77</v>
          </cell>
          <cell r="D502" t="str">
            <v>USD</v>
          </cell>
        </row>
        <row r="503">
          <cell r="A503" t="str">
            <v>CD 03510-40</v>
          </cell>
          <cell r="B503" t="str">
            <v>35 mm² Double Hole Cable Lug M10 (hole distance 40mm)</v>
          </cell>
          <cell r="C503">
            <v>4.17</v>
          </cell>
          <cell r="D503" t="str">
            <v>USD</v>
          </cell>
        </row>
        <row r="504">
          <cell r="A504" t="str">
            <v>CD 05006-25</v>
          </cell>
          <cell r="B504" t="str">
            <v>50 mm² Double Hole Cable Lug M6 (hole distance 25mm)</v>
          </cell>
          <cell r="C504">
            <v>5.95</v>
          </cell>
          <cell r="D504" t="str">
            <v>USD</v>
          </cell>
        </row>
        <row r="505">
          <cell r="A505" t="str">
            <v>CD 05006-40</v>
          </cell>
          <cell r="B505" t="str">
            <v>50 mm² Double Hole Cable Lug M6 (hole distance 40mm)</v>
          </cell>
          <cell r="C505">
            <v>6.415</v>
          </cell>
          <cell r="D505" t="str">
            <v>USD</v>
          </cell>
        </row>
        <row r="506">
          <cell r="A506" t="str">
            <v>CD 05008-25</v>
          </cell>
          <cell r="B506" t="str">
            <v>50 mm² Double Hole Cable Lug M8 (hole distance 25mm)</v>
          </cell>
          <cell r="C506">
            <v>5.95</v>
          </cell>
          <cell r="D506" t="str">
            <v>USD</v>
          </cell>
        </row>
        <row r="507">
          <cell r="A507" t="str">
            <v>CD 05008-40</v>
          </cell>
          <cell r="B507" t="str">
            <v>50 mm² Double Hole Cable Lug M8 (hole distance 40mm)</v>
          </cell>
          <cell r="C507">
            <v>6.415</v>
          </cell>
          <cell r="D507" t="str">
            <v>USD</v>
          </cell>
        </row>
        <row r="508">
          <cell r="A508" t="str">
            <v>CD 05010-25</v>
          </cell>
          <cell r="B508" t="str">
            <v>50 mm² Double Hole Cable Lug M10 (hole distance 25mm)</v>
          </cell>
          <cell r="C508">
            <v>5.95</v>
          </cell>
          <cell r="D508" t="str">
            <v>USD</v>
          </cell>
        </row>
        <row r="509">
          <cell r="A509" t="str">
            <v>CD 05010-40</v>
          </cell>
          <cell r="B509" t="str">
            <v>50 mm² Double Hole Cable Lug M10 (hole distance 45mm)</v>
          </cell>
          <cell r="C509">
            <v>6.415</v>
          </cell>
          <cell r="D509" t="str">
            <v>USD</v>
          </cell>
        </row>
        <row r="510">
          <cell r="A510" t="str">
            <v>CD 05012-25</v>
          </cell>
          <cell r="B510" t="str">
            <v>50 mm² Double Hole Cable Lug M12 (hole distance 25mm)</v>
          </cell>
          <cell r="C510">
            <v>5.95</v>
          </cell>
          <cell r="D510" t="str">
            <v>USD</v>
          </cell>
        </row>
        <row r="511">
          <cell r="A511" t="str">
            <v>CD 05012-40</v>
          </cell>
          <cell r="B511" t="str">
            <v>50 mm² Double Hole Cable Lug M12 (hole distance 40mm)</v>
          </cell>
          <cell r="C511">
            <v>6.415</v>
          </cell>
          <cell r="D511" t="str">
            <v>USD</v>
          </cell>
        </row>
        <row r="512">
          <cell r="A512" t="str">
            <v>CD 07008-25</v>
          </cell>
          <cell r="B512" t="str">
            <v>70 mm² Double Hole Cable Lug M8 (hole distance 25mm)</v>
          </cell>
          <cell r="C512">
            <v>7.2750000000000004</v>
          </cell>
          <cell r="D512" t="str">
            <v>USD</v>
          </cell>
        </row>
        <row r="513">
          <cell r="A513" t="str">
            <v>CD 07008-40</v>
          </cell>
          <cell r="B513" t="str">
            <v>70 mm² Double Hole Cable Lug M8 (hole distance 40mm)</v>
          </cell>
          <cell r="C513">
            <v>7.74</v>
          </cell>
          <cell r="D513" t="str">
            <v>USD</v>
          </cell>
        </row>
        <row r="514">
          <cell r="A514" t="str">
            <v>CD 07010-25</v>
          </cell>
          <cell r="B514" t="str">
            <v>70 mm² Double Hole Cable Lug M10 (hole distance 25mm)</v>
          </cell>
          <cell r="C514">
            <v>7.2750000000000004</v>
          </cell>
          <cell r="D514" t="str">
            <v>USD</v>
          </cell>
        </row>
        <row r="515">
          <cell r="A515" t="str">
            <v>CD 07010-40</v>
          </cell>
          <cell r="B515" t="str">
            <v>70 mm² Double Hole Cable Lug M10 (hole distance 40mm)</v>
          </cell>
          <cell r="C515">
            <v>7.74</v>
          </cell>
          <cell r="D515" t="str">
            <v>USD</v>
          </cell>
        </row>
        <row r="516">
          <cell r="A516" t="str">
            <v>CD 07012-25</v>
          </cell>
          <cell r="B516" t="str">
            <v>70 mm² Double Hole Cable Lug M12 (hole distance 25mm)</v>
          </cell>
          <cell r="C516">
            <v>7.2750000000000004</v>
          </cell>
          <cell r="D516" t="str">
            <v>USD</v>
          </cell>
        </row>
        <row r="517">
          <cell r="A517" t="str">
            <v>CD 07012-40</v>
          </cell>
          <cell r="B517" t="str">
            <v>70 mm² Double Hole Cable Lug M12 (hole distance 40mm)</v>
          </cell>
          <cell r="C517">
            <v>7.74</v>
          </cell>
          <cell r="D517" t="str">
            <v>USD</v>
          </cell>
        </row>
        <row r="518">
          <cell r="A518" t="str">
            <v>CD 07012-45</v>
          </cell>
          <cell r="B518" t="str">
            <v>70 mm² Double Hole Cable Lug M12 (hole distance 45mm)</v>
          </cell>
          <cell r="C518">
            <v>7.74</v>
          </cell>
          <cell r="D518" t="str">
            <v>USD</v>
          </cell>
        </row>
        <row r="519">
          <cell r="A519" t="str">
            <v>CD 07012-60</v>
          </cell>
          <cell r="B519" t="str">
            <v>70 mm² Double Hole Cable Lug M12 (hole distance 60mm)</v>
          </cell>
          <cell r="C519">
            <v>8.1349999999999998</v>
          </cell>
          <cell r="D519" t="str">
            <v>USD</v>
          </cell>
        </row>
        <row r="520">
          <cell r="A520" t="str">
            <v>CD 09510-25</v>
          </cell>
          <cell r="B520" t="str">
            <v>95 mm² Double Hole Cable Lug M10(hole distance 25mm)</v>
          </cell>
          <cell r="C520">
            <v>7.2750000000000004</v>
          </cell>
          <cell r="D520" t="str">
            <v>USD</v>
          </cell>
        </row>
        <row r="521">
          <cell r="A521" t="str">
            <v>CD 09510-40</v>
          </cell>
          <cell r="B521" t="str">
            <v>95 mm² Double Hole Cable Lug M10(hole distance 40mm)</v>
          </cell>
          <cell r="C521">
            <v>7.74</v>
          </cell>
          <cell r="D521" t="str">
            <v>USD</v>
          </cell>
        </row>
        <row r="522">
          <cell r="A522" t="str">
            <v>CD 09512-25</v>
          </cell>
          <cell r="B522" t="str">
            <v>95 mm² Double Hole Cable Lug M12(hole distance 25mm)</v>
          </cell>
          <cell r="C522">
            <v>7.2750000000000004</v>
          </cell>
          <cell r="D522" t="str">
            <v>USD</v>
          </cell>
        </row>
        <row r="523">
          <cell r="A523" t="str">
            <v>CD 09512-40</v>
          </cell>
          <cell r="B523" t="str">
            <v>95 mm² Double Hole Cable Lug M12(hole distance 40mm)</v>
          </cell>
          <cell r="C523">
            <v>7.74</v>
          </cell>
          <cell r="D523" t="str">
            <v>USD</v>
          </cell>
        </row>
        <row r="524">
          <cell r="A524" t="str">
            <v>CD 09512-45</v>
          </cell>
          <cell r="B524" t="str">
            <v>95 mm² Double Hole Cable Lug M12(hole distance 45mm)</v>
          </cell>
          <cell r="C524">
            <v>7.74</v>
          </cell>
          <cell r="D524" t="str">
            <v>USD</v>
          </cell>
        </row>
        <row r="525">
          <cell r="A525" t="str">
            <v>CD 09512-60</v>
          </cell>
          <cell r="B525" t="str">
            <v>95 mm² Double Hole Cable Lug M12(hole distance 60mm)</v>
          </cell>
          <cell r="C525">
            <v>8.1349999999999998</v>
          </cell>
          <cell r="D525" t="str">
            <v>USD</v>
          </cell>
        </row>
        <row r="526">
          <cell r="A526" t="str">
            <v>CD 12012-25</v>
          </cell>
          <cell r="B526" t="str">
            <v>120 mm² Double Hole Cable Lug M12(hole distance 25mm)</v>
          </cell>
          <cell r="C526">
            <v>8.5150000000000006</v>
          </cell>
          <cell r="D526" t="str">
            <v>USD</v>
          </cell>
        </row>
        <row r="527">
          <cell r="A527" t="str">
            <v>CD 12012-40</v>
          </cell>
          <cell r="B527" t="str">
            <v>120 mm² Double Hole Cable Lug M12(hole distance 40mm)</v>
          </cell>
          <cell r="C527">
            <v>8.9700000000000006</v>
          </cell>
          <cell r="D527" t="str">
            <v>USD</v>
          </cell>
        </row>
        <row r="528">
          <cell r="A528" t="str">
            <v>CD 12012-45</v>
          </cell>
          <cell r="B528" t="str">
            <v>120 mm² Double Hole Cable Lug M12(hole distance 45mm)</v>
          </cell>
          <cell r="C528">
            <v>9.4550000000000001</v>
          </cell>
          <cell r="D528" t="str">
            <v>USD</v>
          </cell>
        </row>
        <row r="529">
          <cell r="A529" t="str">
            <v>CD 12012-60</v>
          </cell>
          <cell r="B529" t="str">
            <v>120 mm² Double Hole Cable Lug M12(hole distance 60mm)</v>
          </cell>
          <cell r="C529">
            <v>9.8650000000000002</v>
          </cell>
          <cell r="D529" t="str">
            <v>USD</v>
          </cell>
        </row>
        <row r="530">
          <cell r="A530" t="str">
            <v>CD 12016-40</v>
          </cell>
          <cell r="B530" t="str">
            <v>120 mm² Double Hole Cable Lug M16(hole distance 40mm)</v>
          </cell>
          <cell r="C530">
            <v>8.9700000000000006</v>
          </cell>
          <cell r="D530" t="str">
            <v>USD</v>
          </cell>
        </row>
        <row r="531">
          <cell r="A531" t="str">
            <v>CD 12016-50</v>
          </cell>
          <cell r="B531" t="str">
            <v>120 mm² Double Hole Cable Lug M16(hole distance 50mm)</v>
          </cell>
          <cell r="C531">
            <v>9.4550000000000001</v>
          </cell>
          <cell r="D531" t="str">
            <v>USD</v>
          </cell>
        </row>
        <row r="532">
          <cell r="A532" t="str">
            <v>CD 15012-25</v>
          </cell>
          <cell r="B532" t="str">
            <v>150 mm² Double Hole Cable Lug M12 (hole distance 25mm)</v>
          </cell>
          <cell r="C532">
            <v>9.1750000000000007</v>
          </cell>
          <cell r="D532" t="str">
            <v>USD</v>
          </cell>
        </row>
        <row r="533">
          <cell r="A533" t="str">
            <v>CD 15012-40</v>
          </cell>
          <cell r="B533" t="str">
            <v>150 mm² Double Hole Cable Lug M12 (hole distance 40mm)</v>
          </cell>
          <cell r="C533">
            <v>9.8650000000000002</v>
          </cell>
          <cell r="D533" t="str">
            <v>USD</v>
          </cell>
        </row>
        <row r="534">
          <cell r="A534" t="str">
            <v>CD 15012-45</v>
          </cell>
          <cell r="B534" t="str">
            <v>150 mm² Double Hole Cable Lug M12 (hole distance 45mm)</v>
          </cell>
          <cell r="C534">
            <v>10.35</v>
          </cell>
          <cell r="D534" t="str">
            <v>USD</v>
          </cell>
        </row>
        <row r="535">
          <cell r="A535" t="str">
            <v>CD 15012-50</v>
          </cell>
          <cell r="B535" t="str">
            <v>150 mm² Double Hole Cable Lug M12 (hole distance 50mm)</v>
          </cell>
          <cell r="C535">
            <v>10.35</v>
          </cell>
          <cell r="D535" t="str">
            <v>USD</v>
          </cell>
        </row>
        <row r="536">
          <cell r="A536" t="str">
            <v>CD 15012-60</v>
          </cell>
          <cell r="B536" t="str">
            <v>150 mm² Double Hole Cable Lug M12 (hole distance 60mm)</v>
          </cell>
          <cell r="C536">
            <v>10.835000000000001</v>
          </cell>
          <cell r="D536" t="str">
            <v>USD</v>
          </cell>
        </row>
        <row r="537">
          <cell r="A537" t="str">
            <v>CD 15016-40</v>
          </cell>
          <cell r="B537" t="str">
            <v>150 mm² Double Hole Cable Lug M16 (hole distance 40mm)</v>
          </cell>
          <cell r="C537">
            <v>9.8650000000000002</v>
          </cell>
          <cell r="D537" t="str">
            <v>USD</v>
          </cell>
        </row>
        <row r="538">
          <cell r="A538" t="str">
            <v>CD 15016-50</v>
          </cell>
          <cell r="B538" t="str">
            <v>150 mm² Double Hole Cable Lug M16 (hole distance 50mm)</v>
          </cell>
          <cell r="C538">
            <v>10.35</v>
          </cell>
          <cell r="D538" t="str">
            <v>USD</v>
          </cell>
        </row>
        <row r="539">
          <cell r="A539" t="str">
            <v>CD 18512-25</v>
          </cell>
          <cell r="B539" t="str">
            <v>185 mm² Double Hole Cable Lug M12 (hole distance 25mm)</v>
          </cell>
          <cell r="C539">
            <v>11.935</v>
          </cell>
          <cell r="D539" t="str">
            <v>USD</v>
          </cell>
        </row>
        <row r="540">
          <cell r="A540" t="str">
            <v>CD 18512-40</v>
          </cell>
          <cell r="B540" t="str">
            <v>185 mm² Double Hole Cable Lug M12 (hole distance 40mm)</v>
          </cell>
          <cell r="C540">
            <v>12.905000000000001</v>
          </cell>
          <cell r="D540" t="str">
            <v>USD</v>
          </cell>
        </row>
        <row r="541">
          <cell r="A541" t="str">
            <v>CD 18512-50</v>
          </cell>
          <cell r="B541" t="str">
            <v>185 mm² Double Hole Cable Lug M12 (hole distance 50mm)</v>
          </cell>
          <cell r="C541">
            <v>13.315</v>
          </cell>
          <cell r="D541" t="str">
            <v>USD</v>
          </cell>
        </row>
        <row r="542">
          <cell r="A542" t="str">
            <v>CD 18516-40</v>
          </cell>
          <cell r="B542" t="str">
            <v>185 mm² Double Hole Cable Lug M16 (hole distance 40mm)</v>
          </cell>
          <cell r="C542">
            <v>12.905000000000001</v>
          </cell>
          <cell r="D542" t="str">
            <v>USD</v>
          </cell>
        </row>
        <row r="543">
          <cell r="A543" t="str">
            <v>CD 18516-50</v>
          </cell>
          <cell r="B543" t="str">
            <v>185 mm² Double Hole Cable Lug M16 (hole distance 50mm)</v>
          </cell>
          <cell r="C543">
            <v>13.315</v>
          </cell>
          <cell r="D543" t="str">
            <v>USD</v>
          </cell>
        </row>
        <row r="544">
          <cell r="A544" t="str">
            <v>CD 24012-25</v>
          </cell>
          <cell r="B544" t="str">
            <v>240 mm² Double Hole Cable Lug M12 (hole distance 25mm)</v>
          </cell>
          <cell r="C544">
            <v>16.835000000000001</v>
          </cell>
          <cell r="D544" t="str">
            <v>USD</v>
          </cell>
        </row>
        <row r="545">
          <cell r="A545" t="str">
            <v>CD 24012-40</v>
          </cell>
          <cell r="B545" t="str">
            <v>240 mm² Double Hole Cable Lug M12 (hole distance 40mm)</v>
          </cell>
          <cell r="C545">
            <v>17.525000000000002</v>
          </cell>
          <cell r="D545" t="str">
            <v>USD</v>
          </cell>
        </row>
        <row r="546">
          <cell r="A546" t="str">
            <v>CD 24012-50</v>
          </cell>
          <cell r="B546" t="str">
            <v>240 mm² Double Hole Cable Lug M12 (hole distance 50mm)</v>
          </cell>
          <cell r="C546">
            <v>17.940000000000001</v>
          </cell>
          <cell r="D546" t="str">
            <v>USD</v>
          </cell>
        </row>
        <row r="547">
          <cell r="A547" t="str">
            <v>CD 24016-40</v>
          </cell>
          <cell r="B547" t="str">
            <v>240 mm² Double Hole Cable Lug M16 (hole distance 40mm)</v>
          </cell>
          <cell r="C547">
            <v>17.525000000000002</v>
          </cell>
          <cell r="D547" t="str">
            <v>USD</v>
          </cell>
        </row>
        <row r="548">
          <cell r="A548" t="str">
            <v>CD 24016-50</v>
          </cell>
          <cell r="B548" t="str">
            <v>240 mm² Double Hole Cable Lug M16 (hole distance 50mm)</v>
          </cell>
          <cell r="C548">
            <v>17.940000000000001</v>
          </cell>
          <cell r="D548" t="str">
            <v>USD</v>
          </cell>
        </row>
        <row r="549">
          <cell r="A549" t="str">
            <v>DG 03506</v>
          </cell>
          <cell r="B549" t="str">
            <v>35 mm² Narrow Palm Cable Lug M6</v>
          </cell>
          <cell r="C549">
            <v>1.79</v>
          </cell>
          <cell r="D549" t="str">
            <v>USD</v>
          </cell>
        </row>
        <row r="550">
          <cell r="A550" t="str">
            <v>DG 05006</v>
          </cell>
          <cell r="B550" t="str">
            <v>50 mm² Narrow Palm Cable Lug M6</v>
          </cell>
          <cell r="C550">
            <v>2.7149999999999999</v>
          </cell>
          <cell r="D550" t="str">
            <v>USD</v>
          </cell>
        </row>
        <row r="551">
          <cell r="A551" t="str">
            <v>DG 05008</v>
          </cell>
          <cell r="B551" t="str">
            <v>50 mm² Narrow Palm Cable Lug M8</v>
          </cell>
          <cell r="C551">
            <v>2.7149999999999999</v>
          </cell>
          <cell r="D551" t="str">
            <v>USD</v>
          </cell>
        </row>
        <row r="552">
          <cell r="A552" t="str">
            <v>DG 05010</v>
          </cell>
          <cell r="B552" t="str">
            <v>50 mm² Narrow Palm Cable Lug M10</v>
          </cell>
          <cell r="C552">
            <v>2.7149999999999999</v>
          </cell>
          <cell r="D552" t="str">
            <v>USD</v>
          </cell>
        </row>
        <row r="553">
          <cell r="A553" t="str">
            <v>DG 07008</v>
          </cell>
          <cell r="B553" t="str">
            <v>70 mm² Narrow Palm Cable Lug M8</v>
          </cell>
          <cell r="C553">
            <v>3.7050000000000001</v>
          </cell>
          <cell r="D553" t="str">
            <v>USD</v>
          </cell>
        </row>
        <row r="554">
          <cell r="A554" t="str">
            <v>DG 07010</v>
          </cell>
          <cell r="B554" t="str">
            <v>70 mm² Narrow Palm Cable Lug M10</v>
          </cell>
          <cell r="C554">
            <v>3.7050000000000001</v>
          </cell>
          <cell r="D554" t="str">
            <v>USD</v>
          </cell>
        </row>
        <row r="555">
          <cell r="A555" t="str">
            <v>DG 07012</v>
          </cell>
          <cell r="B555" t="str">
            <v>70 mm² Narrow Palm Cable Lug M12</v>
          </cell>
          <cell r="C555">
            <v>4.5650000000000004</v>
          </cell>
          <cell r="D555" t="str">
            <v>USD</v>
          </cell>
        </row>
        <row r="556">
          <cell r="A556" t="str">
            <v>DG 09508</v>
          </cell>
          <cell r="B556" t="str">
            <v>95 mm² Narrow Palm Cable Lug M8</v>
          </cell>
          <cell r="C556">
            <v>4.8950000000000005</v>
          </cell>
          <cell r="D556" t="str">
            <v>USD</v>
          </cell>
        </row>
        <row r="557">
          <cell r="A557" t="str">
            <v>DG 09510</v>
          </cell>
          <cell r="B557" t="str">
            <v>95 mm² Narrow Palm Cable Lug M10</v>
          </cell>
          <cell r="C557">
            <v>4.8950000000000005</v>
          </cell>
          <cell r="D557" t="str">
            <v>USD</v>
          </cell>
        </row>
        <row r="558">
          <cell r="A558" t="str">
            <v>DG 09512</v>
          </cell>
          <cell r="B558" t="str">
            <v>95 mm² Narrow Palm Cable Lug M12</v>
          </cell>
          <cell r="C558">
            <v>4.8950000000000005</v>
          </cell>
          <cell r="D558" t="str">
            <v>USD</v>
          </cell>
        </row>
        <row r="559">
          <cell r="A559" t="str">
            <v>DG 12008</v>
          </cell>
          <cell r="B559" t="str">
            <v>120 mm² Narrow Palm Cable Lug M8</v>
          </cell>
          <cell r="C559">
            <v>5.9350000000000005</v>
          </cell>
          <cell r="D559" t="str">
            <v>USD</v>
          </cell>
        </row>
        <row r="560">
          <cell r="A560" t="str">
            <v>DG 12010</v>
          </cell>
          <cell r="B560" t="str">
            <v>120 mm² Narrow Palm Cable Lug M10</v>
          </cell>
          <cell r="C560">
            <v>5.9350000000000005</v>
          </cell>
          <cell r="D560" t="str">
            <v>USD</v>
          </cell>
        </row>
        <row r="561">
          <cell r="A561" t="str">
            <v>DG 12012</v>
          </cell>
          <cell r="B561" t="str">
            <v>120 mm² Narrow Palm Cable Lug M12</v>
          </cell>
          <cell r="C561">
            <v>5.9350000000000005</v>
          </cell>
          <cell r="D561" t="str">
            <v>USD</v>
          </cell>
        </row>
        <row r="562">
          <cell r="A562" t="str">
            <v>DG 15008</v>
          </cell>
          <cell r="B562" t="str">
            <v>150 mm² Narrow Palm Cable Lug M8</v>
          </cell>
          <cell r="C562">
            <v>7.59</v>
          </cell>
          <cell r="D562" t="str">
            <v>USD</v>
          </cell>
        </row>
        <row r="563">
          <cell r="A563" t="str">
            <v>DG 15010</v>
          </cell>
          <cell r="B563" t="str">
            <v>150 mm² Narrow Palm Cable Lug M10</v>
          </cell>
          <cell r="C563">
            <v>7.59</v>
          </cell>
          <cell r="D563" t="str">
            <v>USD</v>
          </cell>
        </row>
        <row r="564">
          <cell r="A564" t="str">
            <v>DG 15012</v>
          </cell>
          <cell r="B564" t="str">
            <v>150 mm² Narrow Palm Cable Lug M12</v>
          </cell>
          <cell r="C564">
            <v>7.59</v>
          </cell>
          <cell r="D564" t="str">
            <v>USD</v>
          </cell>
        </row>
        <row r="565">
          <cell r="A565" t="str">
            <v>DG 18510</v>
          </cell>
          <cell r="B565" t="str">
            <v>185 mm² Narrow Palm Cable Lug M10</v>
          </cell>
          <cell r="C565">
            <v>11.040000000000001</v>
          </cell>
          <cell r="D565" t="str">
            <v>USD</v>
          </cell>
        </row>
        <row r="566">
          <cell r="A566" t="str">
            <v>DG 18512</v>
          </cell>
          <cell r="B566" t="str">
            <v>185 mm² Narrow Palm Cable Lug M12</v>
          </cell>
          <cell r="C566">
            <v>11.040000000000001</v>
          </cell>
          <cell r="D566" t="str">
            <v>USD</v>
          </cell>
        </row>
        <row r="567">
          <cell r="A567" t="str">
            <v>DG 18516</v>
          </cell>
          <cell r="B567" t="str">
            <v>185 mm² Narrow Palm Cable Lug M16</v>
          </cell>
          <cell r="C567">
            <v>11.040000000000001</v>
          </cell>
          <cell r="D567" t="str">
            <v>USD</v>
          </cell>
        </row>
        <row r="568">
          <cell r="A568" t="str">
            <v>DG 24010</v>
          </cell>
          <cell r="B568" t="str">
            <v>240 mm² Narrow Palm Cable Lug M10</v>
          </cell>
          <cell r="C568">
            <v>13.8</v>
          </cell>
          <cell r="D568" t="str">
            <v>USD</v>
          </cell>
        </row>
        <row r="569">
          <cell r="A569" t="str">
            <v>DG 24012</v>
          </cell>
          <cell r="B569" t="str">
            <v>240 mm² Narrow Palm Cable Lug M12</v>
          </cell>
          <cell r="C569">
            <v>13.8</v>
          </cell>
          <cell r="D569" t="str">
            <v>USD</v>
          </cell>
        </row>
        <row r="570">
          <cell r="A570" t="str">
            <v>DG 24016</v>
          </cell>
          <cell r="B570" t="str">
            <v>240 mm² Narrow Palm Cable Lug M16</v>
          </cell>
          <cell r="C570">
            <v>13.8</v>
          </cell>
          <cell r="D570" t="str">
            <v>USD</v>
          </cell>
        </row>
        <row r="571">
          <cell r="A571" t="str">
            <v>AL 01608</v>
          </cell>
          <cell r="B571" t="str">
            <v>16 mm² Aluminum Cable Lug M8</v>
          </cell>
          <cell r="C571">
            <v>0.38</v>
          </cell>
          <cell r="D571" t="str">
            <v>USD</v>
          </cell>
        </row>
        <row r="572">
          <cell r="A572" t="str">
            <v>AL 01610</v>
          </cell>
          <cell r="B572" t="str">
            <v>16 mm² Aluminum Cable Lug M10</v>
          </cell>
          <cell r="C572">
            <v>0.66</v>
          </cell>
          <cell r="D572" t="str">
            <v>USD</v>
          </cell>
        </row>
        <row r="573">
          <cell r="A573" t="str">
            <v>AL 02508</v>
          </cell>
          <cell r="B573" t="str">
            <v>25 mm² Aluminum Cable Lug M8</v>
          </cell>
          <cell r="C573">
            <v>0.63500000000000001</v>
          </cell>
          <cell r="D573" t="str">
            <v>USD</v>
          </cell>
        </row>
        <row r="574">
          <cell r="A574" t="str">
            <v>AL 02510</v>
          </cell>
          <cell r="B574" t="str">
            <v>25 mm² Aluminum Cable Lug M10</v>
          </cell>
          <cell r="C574">
            <v>0.63500000000000001</v>
          </cell>
          <cell r="D574" t="str">
            <v>USD</v>
          </cell>
        </row>
        <row r="575">
          <cell r="A575" t="str">
            <v>AL 03506</v>
          </cell>
          <cell r="B575" t="str">
            <v>35 mm² Aluminum Cable Lug M 6</v>
          </cell>
          <cell r="C575">
            <v>1.1400000000000001</v>
          </cell>
          <cell r="D575" t="str">
            <v>USD</v>
          </cell>
        </row>
        <row r="576">
          <cell r="A576" t="str">
            <v>AL 03510</v>
          </cell>
          <cell r="B576" t="str">
            <v>35 mm² Aluminum Cable Lug M10</v>
          </cell>
          <cell r="C576">
            <v>1.1400000000000001</v>
          </cell>
          <cell r="D576" t="str">
            <v>USD</v>
          </cell>
        </row>
        <row r="577">
          <cell r="A577" t="str">
            <v>AL 03512</v>
          </cell>
          <cell r="B577" t="str">
            <v>35 mm² Aluminum Cable Lug M12</v>
          </cell>
          <cell r="C577">
            <v>1.1400000000000001</v>
          </cell>
          <cell r="D577" t="str">
            <v>USD</v>
          </cell>
        </row>
        <row r="578">
          <cell r="A578" t="str">
            <v>AL 05010</v>
          </cell>
          <cell r="B578" t="str">
            <v>50 mm² Aluminum Cable Lug M10</v>
          </cell>
          <cell r="C578">
            <v>1.645</v>
          </cell>
          <cell r="D578" t="str">
            <v>USD</v>
          </cell>
        </row>
        <row r="579">
          <cell r="A579" t="str">
            <v>AL 05012</v>
          </cell>
          <cell r="B579" t="str">
            <v>50 mm² Aluminum Cable Lug M12</v>
          </cell>
          <cell r="C579">
            <v>1.645</v>
          </cell>
          <cell r="D579" t="str">
            <v>USD</v>
          </cell>
        </row>
        <row r="580">
          <cell r="A580" t="str">
            <v>AL 07010</v>
          </cell>
          <cell r="B580" t="str">
            <v>70 mm² Aluminum Cable Lug M10</v>
          </cell>
          <cell r="C580">
            <v>2.5300000000000002</v>
          </cell>
          <cell r="D580" t="str">
            <v>USD</v>
          </cell>
        </row>
        <row r="581">
          <cell r="A581" t="str">
            <v>AL 07012</v>
          </cell>
          <cell r="B581" t="str">
            <v>70 mm² Aluminum Cable Lug M12</v>
          </cell>
          <cell r="C581">
            <v>2.5300000000000002</v>
          </cell>
          <cell r="D581" t="str">
            <v>USD</v>
          </cell>
        </row>
        <row r="582">
          <cell r="A582" t="str">
            <v>AL 09510</v>
          </cell>
          <cell r="B582" t="str">
            <v>95 mm² Aluminum Cable Lug M10</v>
          </cell>
          <cell r="C582">
            <v>3.415</v>
          </cell>
          <cell r="D582" t="str">
            <v>USD</v>
          </cell>
        </row>
        <row r="583">
          <cell r="A583" t="str">
            <v>AL 09512</v>
          </cell>
          <cell r="B583" t="str">
            <v>95 mm² Aluminum Cable Lug M12</v>
          </cell>
          <cell r="C583">
            <v>3.415</v>
          </cell>
          <cell r="D583" t="str">
            <v>USD</v>
          </cell>
        </row>
        <row r="584">
          <cell r="A584" t="str">
            <v>AL 09516</v>
          </cell>
          <cell r="B584" t="str">
            <v>95 mm² Aluminum Cable Lug M16</v>
          </cell>
          <cell r="C584">
            <v>3.415</v>
          </cell>
          <cell r="D584" t="str">
            <v>USD</v>
          </cell>
        </row>
        <row r="585">
          <cell r="A585" t="str">
            <v>AL 12012</v>
          </cell>
          <cell r="B585" t="str">
            <v>120 mm² Aluminum Cable Lug M12</v>
          </cell>
          <cell r="C585">
            <v>4.05</v>
          </cell>
          <cell r="D585" t="str">
            <v>USD</v>
          </cell>
        </row>
        <row r="586">
          <cell r="A586" t="str">
            <v>AL 12016</v>
          </cell>
          <cell r="B586" t="str">
            <v>120 mm² Aluminum Cable Lug M16</v>
          </cell>
          <cell r="C586">
            <v>4.05</v>
          </cell>
          <cell r="D586" t="str">
            <v>USD</v>
          </cell>
        </row>
        <row r="587">
          <cell r="A587" t="str">
            <v>AL 15012</v>
          </cell>
          <cell r="B587" t="str">
            <v>150 mm² Aluminum Cable Lug M12</v>
          </cell>
          <cell r="C587">
            <v>5.44</v>
          </cell>
          <cell r="D587" t="str">
            <v>USD</v>
          </cell>
        </row>
        <row r="588">
          <cell r="A588" t="str">
            <v>AL 15016</v>
          </cell>
          <cell r="B588" t="str">
            <v>150 mm² Aluminum Cable Lug M16</v>
          </cell>
          <cell r="C588">
            <v>5.44</v>
          </cell>
          <cell r="D588" t="str">
            <v>USD</v>
          </cell>
        </row>
        <row r="589">
          <cell r="A589" t="str">
            <v>AL 15020</v>
          </cell>
          <cell r="B589" t="str">
            <v>150 mm² Aluminum Cable Lug M20</v>
          </cell>
          <cell r="C589">
            <v>5.44</v>
          </cell>
          <cell r="D589" t="str">
            <v>USD</v>
          </cell>
        </row>
        <row r="590">
          <cell r="A590" t="str">
            <v>AL 18512</v>
          </cell>
          <cell r="B590" t="str">
            <v>185 mm² Aluminum Cable Lug M12</v>
          </cell>
          <cell r="C590">
            <v>7.4649999999999999</v>
          </cell>
          <cell r="D590" t="str">
            <v>USD</v>
          </cell>
        </row>
        <row r="591">
          <cell r="A591" t="str">
            <v>AL 18516</v>
          </cell>
          <cell r="B591" t="str">
            <v>185 mm² Aluminum Cable Lug M16</v>
          </cell>
          <cell r="C591">
            <v>7.4649999999999999</v>
          </cell>
          <cell r="D591" t="str">
            <v>USD</v>
          </cell>
        </row>
        <row r="592">
          <cell r="A592" t="str">
            <v>AL 18520</v>
          </cell>
          <cell r="B592" t="str">
            <v>185 mm² Aluminum Cable Lug M20</v>
          </cell>
          <cell r="C592">
            <v>7.4649999999999999</v>
          </cell>
          <cell r="D592" t="str">
            <v>USD</v>
          </cell>
        </row>
        <row r="593">
          <cell r="A593" t="str">
            <v>AL 24012</v>
          </cell>
          <cell r="B593" t="str">
            <v>240 mm² Aluminum Cable Lug M12</v>
          </cell>
          <cell r="C593">
            <v>9.11</v>
          </cell>
          <cell r="D593" t="str">
            <v>USD</v>
          </cell>
        </row>
        <row r="594">
          <cell r="A594" t="str">
            <v>AL 24016</v>
          </cell>
          <cell r="B594" t="str">
            <v>240 mm² Aluminum Cable Lug M16</v>
          </cell>
          <cell r="C594">
            <v>9.11</v>
          </cell>
          <cell r="D594" t="str">
            <v>USD</v>
          </cell>
        </row>
        <row r="595">
          <cell r="A595" t="str">
            <v>AL 24020</v>
          </cell>
          <cell r="B595" t="str">
            <v>240 mm² Aluminum Cable Lug M20</v>
          </cell>
          <cell r="C595">
            <v>9.11</v>
          </cell>
          <cell r="D595" t="str">
            <v>USD</v>
          </cell>
        </row>
        <row r="596">
          <cell r="A596" t="str">
            <v>AL 30012</v>
          </cell>
          <cell r="B596" t="str">
            <v>300 mm² Aluminum Cable Lug M12</v>
          </cell>
          <cell r="C596">
            <v>12.525</v>
          </cell>
          <cell r="D596" t="str">
            <v>USD</v>
          </cell>
        </row>
        <row r="597">
          <cell r="A597" t="str">
            <v>AL 30016</v>
          </cell>
          <cell r="B597" t="str">
            <v>300 mm² Aluminum Cable Lug M16</v>
          </cell>
          <cell r="C597">
            <v>12.525</v>
          </cell>
          <cell r="D597" t="str">
            <v>USD</v>
          </cell>
        </row>
        <row r="598">
          <cell r="A598" t="str">
            <v>AL 30020</v>
          </cell>
          <cell r="B598" t="str">
            <v>300 mm² Aluminum Cable Lug M20</v>
          </cell>
          <cell r="C598">
            <v>12.525</v>
          </cell>
          <cell r="D598" t="str">
            <v>USD</v>
          </cell>
        </row>
        <row r="599">
          <cell r="A599" t="str">
            <v>AL 40016</v>
          </cell>
          <cell r="B599" t="str">
            <v>400 mm² Aluminum Cable Lug M16</v>
          </cell>
          <cell r="C599">
            <v>23.91</v>
          </cell>
          <cell r="D599" t="str">
            <v>USD</v>
          </cell>
        </row>
        <row r="600">
          <cell r="A600" t="str">
            <v>AL 40020</v>
          </cell>
          <cell r="B600" t="str">
            <v>400 mm² Aluminum Cable Lug M20</v>
          </cell>
          <cell r="C600">
            <v>23.91</v>
          </cell>
          <cell r="D600" t="str">
            <v>USD</v>
          </cell>
        </row>
        <row r="601">
          <cell r="A601" t="str">
            <v>AL EM010</v>
          </cell>
          <cell r="B601" t="str">
            <v>10 mm² DIN Norm Aluminium Butt-Connectors</v>
          </cell>
          <cell r="C601">
            <v>0.5</v>
          </cell>
          <cell r="D601" t="str">
            <v>USD</v>
          </cell>
        </row>
        <row r="602">
          <cell r="A602" t="str">
            <v>AL EM016</v>
          </cell>
          <cell r="B602" t="str">
            <v>16 mm² DIN Norm Aluminium Butt-Connectors</v>
          </cell>
          <cell r="C602">
            <v>0.45</v>
          </cell>
          <cell r="D602" t="str">
            <v>USD</v>
          </cell>
        </row>
        <row r="603">
          <cell r="A603" t="str">
            <v>AL EM025</v>
          </cell>
          <cell r="B603" t="str">
            <v>25 mm² DIN Norm Aluminium Butt-Connectors</v>
          </cell>
          <cell r="C603">
            <v>0.72499999999999998</v>
          </cell>
          <cell r="D603" t="str">
            <v>USD</v>
          </cell>
        </row>
        <row r="604">
          <cell r="A604" t="str">
            <v>AL EM035</v>
          </cell>
          <cell r="B604" t="str">
            <v>35 mm² DIN Norm Aluminium Butt-Connectors</v>
          </cell>
          <cell r="C604">
            <v>1.2250000000000001</v>
          </cell>
          <cell r="D604" t="str">
            <v>USD</v>
          </cell>
        </row>
        <row r="605">
          <cell r="A605" t="str">
            <v>AL EM050</v>
          </cell>
          <cell r="B605" t="str">
            <v>50 mm² DIN Norm Aluminium Butt-Connectors</v>
          </cell>
          <cell r="C605">
            <v>1.7350000000000001</v>
          </cell>
          <cell r="D605" t="str">
            <v>USD</v>
          </cell>
        </row>
        <row r="606">
          <cell r="A606" t="str">
            <v>AL EM070</v>
          </cell>
          <cell r="B606" t="str">
            <v>70 mm² DIN Norm Aluminium Butt-Connectors</v>
          </cell>
          <cell r="C606">
            <v>2.46</v>
          </cell>
          <cell r="D606" t="str">
            <v>USD</v>
          </cell>
        </row>
        <row r="607">
          <cell r="A607" t="str">
            <v>AL EM095</v>
          </cell>
          <cell r="B607" t="str">
            <v>95 mm² DIN Norm Aluminium Butt-Connectors</v>
          </cell>
          <cell r="C607">
            <v>3.54</v>
          </cell>
          <cell r="D607" t="str">
            <v>USD</v>
          </cell>
        </row>
        <row r="608">
          <cell r="A608" t="str">
            <v>AL EM120</v>
          </cell>
          <cell r="B608" t="str">
            <v>120 mm² DIN Norm Aluminium Butt-Connectors</v>
          </cell>
          <cell r="C608">
            <v>4.3449999999999998</v>
          </cell>
          <cell r="D608" t="str">
            <v>USD</v>
          </cell>
        </row>
        <row r="609">
          <cell r="A609" t="str">
            <v>AL EM150</v>
          </cell>
          <cell r="B609" t="str">
            <v>150 mm² DIN Norm Aluminium Butt-Connectors</v>
          </cell>
          <cell r="C609">
            <v>5.7949999999999999</v>
          </cell>
          <cell r="D609" t="str">
            <v>USD</v>
          </cell>
        </row>
        <row r="610">
          <cell r="A610" t="str">
            <v>AL EM185</v>
          </cell>
          <cell r="B610" t="str">
            <v>185 mm² DIN Norm Aluminium Butt-Connectors</v>
          </cell>
          <cell r="C610">
            <v>8.0500000000000007</v>
          </cell>
          <cell r="D610" t="str">
            <v>USD</v>
          </cell>
        </row>
        <row r="611">
          <cell r="A611" t="str">
            <v>AL EM240</v>
          </cell>
          <cell r="B611" t="str">
            <v>240 mm² DIN Norm Aluminium Butt-Connectors</v>
          </cell>
          <cell r="C611">
            <v>10.145</v>
          </cell>
          <cell r="D611" t="str">
            <v>USD</v>
          </cell>
        </row>
        <row r="612">
          <cell r="A612" t="str">
            <v>AL EM300</v>
          </cell>
          <cell r="B612" t="str">
            <v>300 mm² DIN Norm Aluminium Butt-Connectors</v>
          </cell>
          <cell r="C612">
            <v>17.39</v>
          </cell>
          <cell r="D612" t="str">
            <v>USD</v>
          </cell>
        </row>
        <row r="613">
          <cell r="A613" t="str">
            <v>AL EM400</v>
          </cell>
          <cell r="B613" t="str">
            <v>400 mm² DIN Norm Aluminium Butt-Connectors</v>
          </cell>
          <cell r="C613">
            <v>24.635000000000002</v>
          </cell>
          <cell r="D613" t="str">
            <v>USD</v>
          </cell>
        </row>
        <row r="614">
          <cell r="A614" t="str">
            <v>ML201-12</v>
          </cell>
          <cell r="B614" t="str">
            <v>Mechanical Termination Lugs  25-95 mm²</v>
          </cell>
          <cell r="C614">
            <v>11.55</v>
          </cell>
          <cell r="D614" t="str">
            <v>USD</v>
          </cell>
        </row>
        <row r="615">
          <cell r="A615" t="str">
            <v>ML202-12</v>
          </cell>
          <cell r="B615" t="str">
            <v>Mechanical Termination Lugs  70-150 mm²</v>
          </cell>
          <cell r="C615">
            <v>15.75</v>
          </cell>
          <cell r="D615" t="str">
            <v>USD</v>
          </cell>
        </row>
        <row r="616">
          <cell r="A616" t="str">
            <v>ML203-12</v>
          </cell>
          <cell r="B616" t="str">
            <v>Mechanical Termination Lugs  120-240 mm²</v>
          </cell>
          <cell r="C616">
            <v>23.1</v>
          </cell>
          <cell r="D616" t="str">
            <v>USD</v>
          </cell>
        </row>
        <row r="617">
          <cell r="A617" t="str">
            <v>ML2035-16</v>
          </cell>
          <cell r="B617" t="str">
            <v>Mechanical Termination Lugs  185-300 mm²</v>
          </cell>
          <cell r="C617">
            <v>29.400000000000002</v>
          </cell>
          <cell r="D617" t="str">
            <v>USD</v>
          </cell>
        </row>
        <row r="618">
          <cell r="A618" t="str">
            <v>ML204-16</v>
          </cell>
          <cell r="B618" t="str">
            <v>Mechanical Termination Lugs  240-400 mm²</v>
          </cell>
          <cell r="C618">
            <v>39.9</v>
          </cell>
          <cell r="D618" t="str">
            <v>USD</v>
          </cell>
        </row>
        <row r="619">
          <cell r="A619" t="str">
            <v>MF201</v>
          </cell>
          <cell r="B619" t="str">
            <v>Mechanical Splicing Connector 25-95 mm²</v>
          </cell>
          <cell r="C619">
            <v>11.55</v>
          </cell>
          <cell r="D619" t="str">
            <v>USD</v>
          </cell>
        </row>
        <row r="620">
          <cell r="A620" t="str">
            <v>MF202</v>
          </cell>
          <cell r="B620" t="str">
            <v>Mechanical Splicing Connector 70-150 mm²</v>
          </cell>
          <cell r="C620">
            <v>16.8</v>
          </cell>
          <cell r="D620" t="str">
            <v>USD</v>
          </cell>
        </row>
        <row r="621">
          <cell r="A621" t="str">
            <v>MF203</v>
          </cell>
          <cell r="B621" t="str">
            <v>Mechanical Splicing Connector 120-240 mm²</v>
          </cell>
          <cell r="C621">
            <v>25.2</v>
          </cell>
          <cell r="D621" t="str">
            <v>USD</v>
          </cell>
        </row>
        <row r="622">
          <cell r="A622" t="str">
            <v>MF204</v>
          </cell>
          <cell r="B622" t="str">
            <v>Mechanical Splicing Connector 240-400 mm²</v>
          </cell>
          <cell r="C622">
            <v>44.1</v>
          </cell>
          <cell r="D622" t="str">
            <v>USD</v>
          </cell>
        </row>
        <row r="623">
          <cell r="A623" t="str">
            <v>SFK-BVA-10-35-8/1</v>
          </cell>
          <cell r="B623" t="str">
            <v>Low voltage 1 kV bi-metal screw cable lugs 10-35mm2-M8/1 bolt</v>
          </cell>
          <cell r="C623">
            <v>10.700000000000001</v>
          </cell>
          <cell r="D623" t="str">
            <v>USD</v>
          </cell>
        </row>
        <row r="624">
          <cell r="A624" t="str">
            <v>SFK-BVA-10-35-10/1</v>
          </cell>
          <cell r="B624" t="str">
            <v>Low voltage 1 kV bi-metal screw cable lugs 10-35 mm2 - M10 / 1 bolts</v>
          </cell>
          <cell r="C624">
            <v>10.700000000000001</v>
          </cell>
          <cell r="D624" t="str">
            <v>USD</v>
          </cell>
        </row>
        <row r="625">
          <cell r="A625" t="str">
            <v>SFK-BVA-50-95-8/1</v>
          </cell>
          <cell r="B625" t="str">
            <v>Low voltage 1 kV bi-metal screw cable lugs 50-95mm2-M8/1 bolt</v>
          </cell>
          <cell r="C625">
            <v>14.5</v>
          </cell>
          <cell r="D625" t="str">
            <v>USD</v>
          </cell>
        </row>
        <row r="626">
          <cell r="A626" t="str">
            <v>SFK-BVA-50-95-10/1</v>
          </cell>
          <cell r="B626" t="str">
            <v>Low voltage 1 kV bi-metal screw cable lugs 50-95 mm2 - M10 / 1 bolts</v>
          </cell>
          <cell r="C626">
            <v>14.5</v>
          </cell>
          <cell r="D626" t="str">
            <v>USD</v>
          </cell>
        </row>
        <row r="627">
          <cell r="A627" t="str">
            <v>SFK-BVA-120-185-10/1</v>
          </cell>
          <cell r="B627" t="str">
            <v>Low voltage 1 kV bi-metal screw cable lugs 120-185mm2-M10/1 bolt</v>
          </cell>
          <cell r="C627">
            <v>21.400000000000002</v>
          </cell>
          <cell r="D627" t="str">
            <v>USD</v>
          </cell>
        </row>
        <row r="628">
          <cell r="A628" t="str">
            <v>SFK-BVA-240-300-12/2</v>
          </cell>
          <cell r="B628" t="str">
            <v>Low voltage 1 kV bi-metal screw cable lugs 240-300 mm2 - M12 / 2 bolts</v>
          </cell>
          <cell r="C628">
            <v>40.300000000000004</v>
          </cell>
          <cell r="D628" t="str">
            <v>USD</v>
          </cell>
        </row>
        <row r="629">
          <cell r="A629" t="str">
            <v>SFK-BVO-25-95-12/1</v>
          </cell>
          <cell r="B629" t="str">
            <v>Medium Voltage Bimetal Lug</v>
          </cell>
          <cell r="C629">
            <v>17</v>
          </cell>
          <cell r="D629" t="str">
            <v>USD</v>
          </cell>
        </row>
        <row r="630">
          <cell r="A630" t="str">
            <v>SFK-BVO-35-150-12/2</v>
          </cell>
          <cell r="B630" t="str">
            <v>Medium Voltage Bimetal Lug</v>
          </cell>
          <cell r="C630">
            <v>30</v>
          </cell>
          <cell r="D630" t="str">
            <v>USD</v>
          </cell>
        </row>
        <row r="631">
          <cell r="A631" t="str">
            <v>SFK-BVO-35-150-16/2</v>
          </cell>
          <cell r="B631" t="str">
            <v>Medium voltage 36 kV bi-metal screw cable lugs 35-150mm2-M16/2 bolts</v>
          </cell>
          <cell r="C631">
            <v>30</v>
          </cell>
          <cell r="D631" t="str">
            <v>USD</v>
          </cell>
        </row>
        <row r="632">
          <cell r="A632" t="str">
            <v>SFK-BVO-70-240-12/2</v>
          </cell>
          <cell r="B632" t="str">
            <v>Medium voltage 36 kV bi-metal screw cable lugs 70-240 mm2  - M12 / 2 bolts</v>
          </cell>
          <cell r="C632">
            <v>36.550000000000004</v>
          </cell>
          <cell r="D632" t="str">
            <v>USD</v>
          </cell>
        </row>
        <row r="633">
          <cell r="A633" t="str">
            <v>SFK-BVO-70-240-16/2</v>
          </cell>
          <cell r="B633" t="str">
            <v>Medium voltage 36 kV bi-metal screw cable lugs 70-240 mm2 - M16 / 2 bolts</v>
          </cell>
          <cell r="C633">
            <v>36.550000000000004</v>
          </cell>
          <cell r="D633" t="str">
            <v>USD</v>
          </cell>
        </row>
        <row r="634">
          <cell r="A634" t="str">
            <v>SFK-BVO-120-300-12/2</v>
          </cell>
          <cell r="B634" t="str">
            <v>Medium voltage 36 kV bi-metal screw cable lugs 120-300mm2-M12/2 bolts</v>
          </cell>
          <cell r="C634">
            <v>50.400000000000006</v>
          </cell>
          <cell r="D634" t="str">
            <v>USD</v>
          </cell>
        </row>
        <row r="635">
          <cell r="A635" t="str">
            <v>SFK-BVO-120-300-16/2</v>
          </cell>
          <cell r="B635" t="str">
            <v>Medium voltage 36 kV bi-metal screw cable lugs 120-300mm2- M16/2 bolts</v>
          </cell>
          <cell r="C635">
            <v>50.400000000000006</v>
          </cell>
          <cell r="D635" t="str">
            <v>USD</v>
          </cell>
        </row>
        <row r="636">
          <cell r="A636" t="str">
            <v>SFK-BVO-185-400-12/3</v>
          </cell>
          <cell r="B636" t="str">
            <v>Medium voltage 36 kV bi-metal screw cable lugs 185-240 mm2-M12/3 bolts</v>
          </cell>
          <cell r="C636">
            <v>88.2</v>
          </cell>
          <cell r="D636" t="str">
            <v>USD</v>
          </cell>
        </row>
        <row r="637">
          <cell r="A637" t="str">
            <v>SFK-BVO-185-400-16/3</v>
          </cell>
          <cell r="B637" t="str">
            <v>Medium voltage 36 kV bi-metal screw cable lugs 185-240mm2-M16/3 bolts</v>
          </cell>
          <cell r="C637">
            <v>88.2</v>
          </cell>
          <cell r="D637" t="str">
            <v>USD</v>
          </cell>
        </row>
        <row r="638">
          <cell r="A638" t="str">
            <v>AL-VP-25-95-12/1</v>
          </cell>
          <cell r="B638" t="str">
            <v>Medium voltage 36 kV screw cable lugs 28-95 mm2 - M12 / 1 bolts</v>
          </cell>
          <cell r="C638">
            <v>11.350000000000001</v>
          </cell>
          <cell r="D638" t="str">
            <v>USD</v>
          </cell>
        </row>
        <row r="639">
          <cell r="A639" t="str">
            <v>AL-VP-35-150-12/1</v>
          </cell>
          <cell r="B639" t="str">
            <v>Medium voltage 36 kV screw cable lugs 35-150 mm2 - M12 / 1 bolts</v>
          </cell>
          <cell r="C639">
            <v>15.75</v>
          </cell>
          <cell r="D639" t="str">
            <v>USD</v>
          </cell>
        </row>
        <row r="640">
          <cell r="A640" t="str">
            <v>AL-VP-35-150-16/1</v>
          </cell>
          <cell r="B640" t="str">
            <v>Medium voltage 36 kV screw cable lugs 35-150 mm2 - M16 / 1 bolts</v>
          </cell>
          <cell r="C640">
            <v>15.75</v>
          </cell>
          <cell r="D640" t="str">
            <v>USD</v>
          </cell>
        </row>
        <row r="641">
          <cell r="A641" t="str">
            <v>AL-VP-70-240-12/2</v>
          </cell>
          <cell r="B641" t="str">
            <v>Medium voltage 36 kV screw cable lugs 70-240 mm2  - M12 / 2 bolts</v>
          </cell>
          <cell r="C641">
            <v>28.35</v>
          </cell>
          <cell r="D641" t="str">
            <v>USD</v>
          </cell>
        </row>
        <row r="642">
          <cell r="A642" t="str">
            <v>AL-VP-70-240-16/2</v>
          </cell>
          <cell r="B642" t="str">
            <v>Medium voltage 36 kV screw cable lugs 70-240 mm2 - M16 / 2 bolts</v>
          </cell>
          <cell r="C642">
            <v>28.35</v>
          </cell>
          <cell r="D642" t="str">
            <v>USD</v>
          </cell>
        </row>
        <row r="643">
          <cell r="A643" t="str">
            <v>AL-VP-120-300-12/2</v>
          </cell>
          <cell r="B643" t="str">
            <v>Medium voltage 36 kV screw cable lugs 120-300 mm2 - M12 / 2 bolts</v>
          </cell>
          <cell r="C643">
            <v>46</v>
          </cell>
          <cell r="D643" t="str">
            <v>USD</v>
          </cell>
        </row>
        <row r="644">
          <cell r="A644" t="str">
            <v>AL-VP-120-300-16/2</v>
          </cell>
          <cell r="B644" t="str">
            <v>Medium voltage 36 kV screw cable lugs 120-300 mm2 - M16 / 2 bolts</v>
          </cell>
          <cell r="C644">
            <v>46</v>
          </cell>
          <cell r="D644" t="str">
            <v>USD</v>
          </cell>
        </row>
        <row r="645">
          <cell r="A645" t="str">
            <v>AL-VP-185-400-12/3</v>
          </cell>
          <cell r="B645" t="str">
            <v>Medium voltage 36 kV screw cable lugs 185-240 mm2 - M12 / 3 bolts</v>
          </cell>
          <cell r="C645">
            <v>59.2</v>
          </cell>
          <cell r="D645" t="str">
            <v>USD</v>
          </cell>
        </row>
        <row r="646">
          <cell r="A646" t="str">
            <v>AL-VP-185-400-16/3</v>
          </cell>
          <cell r="B646" t="str">
            <v>Medium voltage 36 kV screw cable lugs 185-240 mm2 - M16 / 3 bolts</v>
          </cell>
          <cell r="C646">
            <v>59.2</v>
          </cell>
          <cell r="D646" t="str">
            <v>USD</v>
          </cell>
        </row>
        <row r="647">
          <cell r="A647" t="str">
            <v>AL-VEMA-10-35/2</v>
          </cell>
          <cell r="B647" t="str">
            <v>Low voltage 1 kV screw butt-connectors 10-35 mm2 / 2 bolts</v>
          </cell>
          <cell r="C647">
            <v>5.0500000000000007</v>
          </cell>
          <cell r="D647" t="str">
            <v>USD</v>
          </cell>
        </row>
        <row r="648">
          <cell r="A648" t="str">
            <v>AL-VEMA-25-50/2</v>
          </cell>
          <cell r="B648" t="str">
            <v>Low voltage 1 kV screw butt-connectors 25-50 mm2 / 2 bolts</v>
          </cell>
          <cell r="C648">
            <v>6.6000000000000005</v>
          </cell>
          <cell r="D648" t="str">
            <v>USD</v>
          </cell>
        </row>
        <row r="649">
          <cell r="A649" t="str">
            <v>AL-VEMA-50-95/2</v>
          </cell>
          <cell r="B649" t="str">
            <v>Low voltage 1 kV screw butt-connectors 50-95 mm2 / 2 bolts</v>
          </cell>
          <cell r="C649">
            <v>7.9</v>
          </cell>
          <cell r="D649" t="str">
            <v>USD</v>
          </cell>
        </row>
        <row r="650">
          <cell r="A650" t="str">
            <v>AL-VEMA-120-185/2</v>
          </cell>
          <cell r="B650" t="str">
            <v>Low voltage 1 kV screw butt-connectors 120-185 mm2 / 2 bolts</v>
          </cell>
          <cell r="C650">
            <v>11.950000000000001</v>
          </cell>
          <cell r="D650" t="str">
            <v>USD</v>
          </cell>
        </row>
        <row r="651">
          <cell r="A651" t="str">
            <v>AL-VEMA-240-300/4</v>
          </cell>
          <cell r="B651" t="str">
            <v>Low voltage 1 kV screw butt-connectors 240-300 mm2 / 4 bolts</v>
          </cell>
          <cell r="C651">
            <v>25.85</v>
          </cell>
          <cell r="D651" t="str">
            <v>USD</v>
          </cell>
        </row>
        <row r="652">
          <cell r="A652" t="str">
            <v>AL-VEMO-10-35/2</v>
          </cell>
          <cell r="B652" t="str">
            <v>Medium voltage 36 kV screw butt-connectors 10-35 mm2 / 2 bolts</v>
          </cell>
          <cell r="C652">
            <v>6.95</v>
          </cell>
          <cell r="D652" t="str">
            <v>USD</v>
          </cell>
        </row>
        <row r="653">
          <cell r="A653" t="str">
            <v>AL-VEMO-25-95/2</v>
          </cell>
          <cell r="B653" t="str">
            <v>Medium voltage 36 kV screw butt-connectors 25-95 mm2 / 2 bolts</v>
          </cell>
          <cell r="C653">
            <v>13.25</v>
          </cell>
          <cell r="D653" t="str">
            <v>USD</v>
          </cell>
        </row>
        <row r="654">
          <cell r="A654" t="str">
            <v>AL-VEMO-70-240/4</v>
          </cell>
          <cell r="B654" t="str">
            <v>Medium voltage 36 kV screw butt-connectors 70-240 mm2 / 4 bolts</v>
          </cell>
          <cell r="C654">
            <v>34</v>
          </cell>
          <cell r="D654" t="str">
            <v>USD</v>
          </cell>
        </row>
        <row r="655">
          <cell r="A655" t="str">
            <v>AL-VEMO-120-300/4</v>
          </cell>
          <cell r="B655" t="str">
            <v>Medium voltage 36 kV screw butt-connectors 120-300 mm2 / 4 bolts</v>
          </cell>
          <cell r="C655">
            <v>45.35</v>
          </cell>
          <cell r="D655" t="str">
            <v>USD</v>
          </cell>
        </row>
        <row r="656">
          <cell r="A656" t="str">
            <v>SFK-3-1</v>
          </cell>
          <cell r="B656" t="str">
            <v>1 mm² DIN 46 234 Type Cable Lug M3</v>
          </cell>
          <cell r="C656">
            <v>6.3E-2</v>
          </cell>
          <cell r="D656" t="str">
            <v>USD</v>
          </cell>
        </row>
        <row r="657">
          <cell r="A657" t="str">
            <v>SFK-4-1</v>
          </cell>
          <cell r="B657" t="str">
            <v>1 mm² DIN 46 234 Type Cable Lug M4</v>
          </cell>
          <cell r="C657">
            <v>7.1500000000000008E-2</v>
          </cell>
          <cell r="D657" t="str">
            <v>USD</v>
          </cell>
        </row>
        <row r="658">
          <cell r="A658" t="str">
            <v>SFK-5-1</v>
          </cell>
          <cell r="B658" t="str">
            <v>1 mm² DIN 46 234 Type Cable Lug M5</v>
          </cell>
          <cell r="C658">
            <v>7.9000000000000001E-2</v>
          </cell>
          <cell r="D658" t="str">
            <v>USD</v>
          </cell>
        </row>
        <row r="659">
          <cell r="A659" t="str">
            <v>SFK-6-1</v>
          </cell>
          <cell r="B659" t="str">
            <v>1 mm² DIN 46 234 Type Cable Lug M6</v>
          </cell>
          <cell r="C659">
            <v>9.4E-2</v>
          </cell>
          <cell r="D659" t="str">
            <v>USD</v>
          </cell>
        </row>
        <row r="660">
          <cell r="A660" t="str">
            <v>SFK-8-1</v>
          </cell>
          <cell r="B660" t="str">
            <v>1 mm² DIN 46 234 Type Cable Lug M8</v>
          </cell>
          <cell r="C660">
            <v>0.10200000000000001</v>
          </cell>
          <cell r="D660" t="str">
            <v>USD</v>
          </cell>
        </row>
        <row r="661">
          <cell r="A661" t="str">
            <v>SFK-3-2,5</v>
          </cell>
          <cell r="B661" t="str">
            <v>2,5 mm² DIN 46 234 Type Cable Lug M3</v>
          </cell>
          <cell r="C661">
            <v>6.3E-2</v>
          </cell>
          <cell r="D661" t="str">
            <v>USD</v>
          </cell>
        </row>
        <row r="662">
          <cell r="A662" t="str">
            <v>SFK-4-2,5</v>
          </cell>
          <cell r="B662" t="str">
            <v>2,5 mm² DIN 46 234 Type Cable Lug M4</v>
          </cell>
          <cell r="C662">
            <v>7.2000000000000008E-2</v>
          </cell>
          <cell r="D662" t="str">
            <v>USD</v>
          </cell>
        </row>
        <row r="663">
          <cell r="A663" t="str">
            <v>SFK-5-2,5</v>
          </cell>
          <cell r="B663" t="str">
            <v>2,5 mm² DIN 46 234 Type Cable Lug M5</v>
          </cell>
          <cell r="C663">
            <v>9.2499999999999999E-2</v>
          </cell>
          <cell r="D663" t="str">
            <v>USD</v>
          </cell>
        </row>
        <row r="664">
          <cell r="A664" t="str">
            <v>SFK-6-2,5</v>
          </cell>
          <cell r="B664" t="str">
            <v>2,5 mm² DIN 46 234 Type Cable Lug M6</v>
          </cell>
          <cell r="C664">
            <v>0.1115</v>
          </cell>
          <cell r="D664" t="str">
            <v>USD</v>
          </cell>
        </row>
        <row r="665">
          <cell r="A665" t="str">
            <v>SFK-8-2,5</v>
          </cell>
          <cell r="B665" t="str">
            <v>2,5 mm² DIN 46 234 Type Cable Lug M8</v>
          </cell>
          <cell r="C665">
            <v>0.13900000000000001</v>
          </cell>
          <cell r="D665" t="str">
            <v>USD</v>
          </cell>
        </row>
        <row r="666">
          <cell r="A666" t="str">
            <v>SFK-10-2,5</v>
          </cell>
          <cell r="B666" t="str">
            <v>2,5 mm² DIN 46 234 Type Cable Lug M10</v>
          </cell>
          <cell r="C666">
            <v>0.1855</v>
          </cell>
          <cell r="D666" t="str">
            <v>USD</v>
          </cell>
        </row>
        <row r="667">
          <cell r="A667" t="str">
            <v>SFK-12-2,5</v>
          </cell>
          <cell r="B667" t="str">
            <v>2,5 mm² DIN 46 234 Type Cable Lug M12</v>
          </cell>
          <cell r="C667">
            <v>0.1855</v>
          </cell>
          <cell r="D667" t="str">
            <v>USD</v>
          </cell>
        </row>
        <row r="668">
          <cell r="A668" t="str">
            <v>SFK-4-6</v>
          </cell>
          <cell r="B668" t="str">
            <v>6 mm² DIN 46 234 Type Cable Lug M4</v>
          </cell>
          <cell r="C668">
            <v>0.158</v>
          </cell>
          <cell r="D668" t="str">
            <v>USD</v>
          </cell>
        </row>
        <row r="669">
          <cell r="A669" t="str">
            <v>SFK-5-6</v>
          </cell>
          <cell r="B669" t="str">
            <v>6 mm² DIN 46 234 Type Cable Lug M5</v>
          </cell>
          <cell r="C669">
            <v>0.158</v>
          </cell>
          <cell r="D669" t="str">
            <v>USD</v>
          </cell>
        </row>
        <row r="670">
          <cell r="A670" t="str">
            <v>SFK-6-6</v>
          </cell>
          <cell r="B670" t="str">
            <v>6 mm² DIN 46 234 Type Cable Lug M6</v>
          </cell>
          <cell r="C670">
            <v>0.16600000000000001</v>
          </cell>
          <cell r="D670" t="str">
            <v>USD</v>
          </cell>
        </row>
        <row r="671">
          <cell r="A671" t="str">
            <v>SFK-8-6</v>
          </cell>
          <cell r="B671" t="str">
            <v>6 mm² DIN 46 234 Type Cable Lug M8</v>
          </cell>
          <cell r="C671">
            <v>0.20400000000000001</v>
          </cell>
          <cell r="D671" t="str">
            <v>USD</v>
          </cell>
        </row>
        <row r="672">
          <cell r="A672" t="str">
            <v>SFK-10-6</v>
          </cell>
          <cell r="B672" t="str">
            <v>6 mm² DIN 46 234 Type Cable Lug M10</v>
          </cell>
          <cell r="C672">
            <v>0.26900000000000002</v>
          </cell>
          <cell r="D672" t="str">
            <v>USD</v>
          </cell>
        </row>
        <row r="673">
          <cell r="A673" t="str">
            <v>SFK-12-6</v>
          </cell>
          <cell r="B673" t="str">
            <v>6 mm² DIN 46 234 Type Cable Lug M12</v>
          </cell>
          <cell r="C673">
            <v>0.26900000000000002</v>
          </cell>
          <cell r="D673" t="str">
            <v>USD</v>
          </cell>
        </row>
        <row r="674">
          <cell r="A674" t="str">
            <v>SFK-3-1I</v>
          </cell>
          <cell r="B674" t="str">
            <v>1 mm² DIN 46 234 Type Cable Lug M3</v>
          </cell>
          <cell r="C674">
            <v>5.2499999999999998E-2</v>
          </cell>
          <cell r="D674" t="str">
            <v>USD</v>
          </cell>
        </row>
        <row r="675">
          <cell r="A675" t="str">
            <v>SFK-4-1I</v>
          </cell>
          <cell r="B675" t="str">
            <v>1 mm² DIN 46 234 Type Cable Lug M4</v>
          </cell>
          <cell r="C675">
            <v>5.9500000000000004E-2</v>
          </cell>
          <cell r="D675" t="str">
            <v>USD</v>
          </cell>
        </row>
        <row r="676">
          <cell r="A676" t="str">
            <v>SFK-5-1I</v>
          </cell>
          <cell r="B676" t="str">
            <v>1 mm² DIN 46 234 Type Cable Lug M5</v>
          </cell>
          <cell r="C676">
            <v>6.6000000000000003E-2</v>
          </cell>
          <cell r="D676" t="str">
            <v>USD</v>
          </cell>
        </row>
        <row r="677">
          <cell r="A677" t="str">
            <v>SFK-6-1I</v>
          </cell>
          <cell r="B677" t="str">
            <v>1 mm² DIN 46 234 Type Cable Lug M6</v>
          </cell>
          <cell r="C677">
            <v>7.85E-2</v>
          </cell>
          <cell r="D677" t="str">
            <v>USD</v>
          </cell>
        </row>
        <row r="678">
          <cell r="A678" t="str">
            <v>SFK-8-1I</v>
          </cell>
          <cell r="B678" t="str">
            <v>1 mm² DIN 46 234 Type Cable Lug M8</v>
          </cell>
          <cell r="C678">
            <v>8.5000000000000006E-2</v>
          </cell>
          <cell r="D678" t="str">
            <v>USD</v>
          </cell>
        </row>
        <row r="679">
          <cell r="A679" t="str">
            <v>SFK-3-2,5I</v>
          </cell>
          <cell r="B679" t="str">
            <v>2,5 mm² DIN 46 234 Type Cable Lug M3</v>
          </cell>
          <cell r="C679">
            <v>5.2499999999999998E-2</v>
          </cell>
          <cell r="D679" t="str">
            <v>USD</v>
          </cell>
        </row>
        <row r="680">
          <cell r="A680" t="str">
            <v>SFK-4-2,5I</v>
          </cell>
          <cell r="B680" t="str">
            <v>2,5 mm² DIN 46 234 Type Cable Lug M4</v>
          </cell>
          <cell r="C680">
            <v>0.06</v>
          </cell>
          <cell r="D680" t="str">
            <v>USD</v>
          </cell>
        </row>
        <row r="681">
          <cell r="A681" t="str">
            <v>SFK-5-2,5I</v>
          </cell>
          <cell r="B681" t="str">
            <v>2,5 mm² DIN 46 234 Type Cable Lug M5</v>
          </cell>
          <cell r="C681">
            <v>7.6999999999999999E-2</v>
          </cell>
          <cell r="D681" t="str">
            <v>USD</v>
          </cell>
        </row>
        <row r="682">
          <cell r="A682" t="str">
            <v>SFK-6-2,5I</v>
          </cell>
          <cell r="B682" t="str">
            <v>2,5 mm² DIN 46 234 Type Cable Lug M6</v>
          </cell>
          <cell r="C682">
            <v>9.2999999999999999E-2</v>
          </cell>
          <cell r="D682" t="str">
            <v>USD</v>
          </cell>
        </row>
        <row r="683">
          <cell r="A683" t="str">
            <v>SFK-8-2,5I</v>
          </cell>
          <cell r="B683" t="str">
            <v>2,5 mm² DIN 46 234 Type Cable Lug M8</v>
          </cell>
          <cell r="C683">
            <v>0.11600000000000001</v>
          </cell>
          <cell r="D683" t="str">
            <v>USD</v>
          </cell>
        </row>
        <row r="684">
          <cell r="A684" t="str">
            <v>SFK-10-2,5I</v>
          </cell>
          <cell r="B684" t="str">
            <v>2,5 mm² DIN 46 234 Type Cable Lug M10</v>
          </cell>
          <cell r="C684">
            <v>0.1545</v>
          </cell>
          <cell r="D684" t="str">
            <v>USD</v>
          </cell>
        </row>
        <row r="685">
          <cell r="A685" t="str">
            <v>SFK-12-2,5I</v>
          </cell>
          <cell r="B685" t="str">
            <v>2,5 mm² DIN 46 234 Type Cable Lug M12</v>
          </cell>
          <cell r="C685">
            <v>0.1545</v>
          </cell>
          <cell r="D685" t="str">
            <v>USD</v>
          </cell>
        </row>
        <row r="686">
          <cell r="A686" t="str">
            <v>SFK-4-6I</v>
          </cell>
          <cell r="B686" t="str">
            <v>6 mm² DIN 46 234 Type Cable Lug M4</v>
          </cell>
          <cell r="C686">
            <v>0.13150000000000001</v>
          </cell>
          <cell r="D686" t="str">
            <v>USD</v>
          </cell>
        </row>
        <row r="687">
          <cell r="A687" t="str">
            <v>SFK-5-6I</v>
          </cell>
          <cell r="B687" t="str">
            <v>6 mm² DIN 46 234 Type Cable Lug M5</v>
          </cell>
          <cell r="C687">
            <v>0.13150000000000001</v>
          </cell>
          <cell r="D687" t="str">
            <v>USD</v>
          </cell>
        </row>
        <row r="688">
          <cell r="A688" t="str">
            <v>SFK-6-6I</v>
          </cell>
          <cell r="B688" t="str">
            <v>6 mm² DIN 46 234 Type Cable Lug M6</v>
          </cell>
          <cell r="C688">
            <v>0.13850000000000001</v>
          </cell>
          <cell r="D688" t="str">
            <v>USD</v>
          </cell>
        </row>
        <row r="689">
          <cell r="A689" t="str">
            <v>SFK-8-6I</v>
          </cell>
          <cell r="B689" t="str">
            <v>6 mm² DIN 46 234 Type Cable Lug M8</v>
          </cell>
          <cell r="C689">
            <v>0.17</v>
          </cell>
          <cell r="D689" t="str">
            <v>USD</v>
          </cell>
        </row>
        <row r="690">
          <cell r="A690" t="str">
            <v>SFK-10-6I</v>
          </cell>
          <cell r="B690" t="str">
            <v>6 mm² DIN 46 234 Type Cable Lug M10</v>
          </cell>
          <cell r="C690">
            <v>0.224</v>
          </cell>
          <cell r="D690" t="str">
            <v>USD</v>
          </cell>
        </row>
        <row r="691">
          <cell r="A691" t="str">
            <v>SFK-12-6I</v>
          </cell>
          <cell r="B691" t="str">
            <v>6 mm² DIN 46 234 Type Cable Lug M12</v>
          </cell>
          <cell r="C691">
            <v>0.224</v>
          </cell>
          <cell r="D691" t="str">
            <v>USD</v>
          </cell>
        </row>
        <row r="692">
          <cell r="A692" t="str">
            <v>SFK-5-10I</v>
          </cell>
          <cell r="B692" t="str">
            <v>10 mm² DIN 46 234 Type Cable Lug M5</v>
          </cell>
          <cell r="C692">
            <v>0.20899999999999999</v>
          </cell>
          <cell r="D692" t="str">
            <v>USD</v>
          </cell>
        </row>
        <row r="693">
          <cell r="A693" t="str">
            <v>SFK-6-10I</v>
          </cell>
          <cell r="B693" t="str">
            <v>10 mm² DIN 46 234 Type Cable Lug M6</v>
          </cell>
          <cell r="C693">
            <v>0.216</v>
          </cell>
          <cell r="D693" t="str">
            <v>USD</v>
          </cell>
        </row>
        <row r="694">
          <cell r="A694" t="str">
            <v>SFK-8-10I</v>
          </cell>
          <cell r="B694" t="str">
            <v>10 mm² DIN 46 234 Type Cable Lug M8</v>
          </cell>
          <cell r="C694">
            <v>0.2475</v>
          </cell>
          <cell r="D694" t="str">
            <v>USD</v>
          </cell>
        </row>
        <row r="695">
          <cell r="A695" t="str">
            <v>SFK-10-10I</v>
          </cell>
          <cell r="B695" t="str">
            <v>10 mm² DIN 46 234 Type Cable Lug M10</v>
          </cell>
          <cell r="C695">
            <v>0.30099999999999999</v>
          </cell>
          <cell r="D695" t="str">
            <v>USD</v>
          </cell>
        </row>
        <row r="696">
          <cell r="A696" t="str">
            <v>SFK-12-10I</v>
          </cell>
          <cell r="B696" t="str">
            <v>10 mm² DIN 46 234 Type Cable Lug M12</v>
          </cell>
          <cell r="C696">
            <v>0.309</v>
          </cell>
          <cell r="D696" t="str">
            <v>USD</v>
          </cell>
        </row>
        <row r="697">
          <cell r="A697" t="str">
            <v>SFK-5-16I</v>
          </cell>
          <cell r="B697" t="str">
            <v>16 mm² DIN 46 234 Type Cable Lug M5</v>
          </cell>
          <cell r="C697">
            <v>0.33150000000000002</v>
          </cell>
          <cell r="D697" t="str">
            <v>USD</v>
          </cell>
        </row>
        <row r="698">
          <cell r="A698" t="str">
            <v>SFK-6-16I</v>
          </cell>
          <cell r="B698" t="str">
            <v>16 mm² DIN 46 234 Type Cable Lug M6</v>
          </cell>
          <cell r="C698">
            <v>0.33150000000000002</v>
          </cell>
          <cell r="D698" t="str">
            <v>USD</v>
          </cell>
        </row>
        <row r="699">
          <cell r="A699" t="str">
            <v>SFK-8-16I</v>
          </cell>
          <cell r="B699" t="str">
            <v>16 mm²  DIN 46 234 Type Cable Lug M8</v>
          </cell>
          <cell r="C699">
            <v>0.35549999999999998</v>
          </cell>
          <cell r="D699" t="str">
            <v>USD</v>
          </cell>
        </row>
        <row r="700">
          <cell r="A700" t="str">
            <v>SFK-10-16I</v>
          </cell>
          <cell r="B700" t="str">
            <v>16 mm² DIN 46 234 Type Cable Lug M10</v>
          </cell>
          <cell r="C700">
            <v>0.40200000000000002</v>
          </cell>
          <cell r="D700" t="str">
            <v>USD</v>
          </cell>
        </row>
        <row r="701">
          <cell r="A701" t="str">
            <v>SFK-12-16I</v>
          </cell>
          <cell r="B701" t="str">
            <v>16 mm² DIN 46 234 Type Cable Lug M12</v>
          </cell>
          <cell r="C701">
            <v>0.44750000000000001</v>
          </cell>
          <cell r="D701" t="str">
            <v>USD</v>
          </cell>
        </row>
        <row r="702">
          <cell r="A702" t="str">
            <v>SFK-5-25I</v>
          </cell>
          <cell r="B702" t="str">
            <v>25 mm² DIN 46 234 Type Cable Lug M5</v>
          </cell>
          <cell r="C702">
            <v>0.54049999999999998</v>
          </cell>
          <cell r="D702" t="str">
            <v>USD</v>
          </cell>
        </row>
        <row r="703">
          <cell r="A703" t="str">
            <v>SFK-6-25I</v>
          </cell>
          <cell r="B703" t="str">
            <v>25 mm² DIN 46 234 Type Cable Lug M6</v>
          </cell>
          <cell r="C703">
            <v>0.54049999999999998</v>
          </cell>
          <cell r="D703" t="str">
            <v>USD</v>
          </cell>
        </row>
        <row r="704">
          <cell r="A704" t="str">
            <v>SFK-8-25I</v>
          </cell>
          <cell r="B704" t="str">
            <v>25 mm²  DIN 46 234 Type Cable Lug M8</v>
          </cell>
          <cell r="C704">
            <v>0.61750000000000005</v>
          </cell>
          <cell r="D704" t="str">
            <v>USD</v>
          </cell>
        </row>
        <row r="705">
          <cell r="A705" t="str">
            <v>SFK-10-25I</v>
          </cell>
          <cell r="B705" t="str">
            <v>25 mm² DIN 46 234 Type Cable Lug M10</v>
          </cell>
          <cell r="C705">
            <v>0.64849999999999997</v>
          </cell>
          <cell r="D705" t="str">
            <v>USD</v>
          </cell>
        </row>
        <row r="706">
          <cell r="A706" t="str">
            <v>SFK-12-25I</v>
          </cell>
          <cell r="B706" t="str">
            <v>25 mm² DIN 46 234 Type Cable Lug M12</v>
          </cell>
          <cell r="C706">
            <v>0.77200000000000002</v>
          </cell>
          <cell r="D706" t="str">
            <v>USD</v>
          </cell>
        </row>
        <row r="707">
          <cell r="A707" t="str">
            <v>SFK-16-25I</v>
          </cell>
          <cell r="B707" t="str">
            <v>25 mm² DIN 46 234 Type Cable Lug M16</v>
          </cell>
          <cell r="C707">
            <v>0.92700000000000005</v>
          </cell>
          <cell r="D707" t="str">
            <v>USD</v>
          </cell>
        </row>
        <row r="708">
          <cell r="A708" t="str">
            <v>SFK-6-35I</v>
          </cell>
          <cell r="B708" t="str">
            <v>35 mm² DIN 46 234 Type Cable Lug M6</v>
          </cell>
          <cell r="C708">
            <v>0.84899999999999998</v>
          </cell>
          <cell r="D708" t="str">
            <v>USD</v>
          </cell>
        </row>
        <row r="709">
          <cell r="A709" t="str">
            <v>SFK-8-35I</v>
          </cell>
          <cell r="B709" t="str">
            <v>35 mm²  DIN 46 234 Type Cable Lug M8</v>
          </cell>
          <cell r="C709">
            <v>0.84899999999999998</v>
          </cell>
          <cell r="D709" t="str">
            <v>USD</v>
          </cell>
        </row>
        <row r="710">
          <cell r="A710" t="str">
            <v>SFK-10-35I</v>
          </cell>
          <cell r="B710" t="str">
            <v>35 mm² DIN 46 234 Type Cable Lug M10</v>
          </cell>
          <cell r="C710">
            <v>0.84899999999999998</v>
          </cell>
          <cell r="D710" t="str">
            <v>USD</v>
          </cell>
        </row>
        <row r="711">
          <cell r="A711" t="str">
            <v>SFK-12-35I</v>
          </cell>
          <cell r="B711" t="str">
            <v>35 mm² DIN 46 234 Type Cable Lug M12</v>
          </cell>
          <cell r="C711">
            <v>0.92700000000000005</v>
          </cell>
          <cell r="D711" t="str">
            <v>USD</v>
          </cell>
        </row>
        <row r="712">
          <cell r="A712" t="str">
            <v>SFK-16-35I</v>
          </cell>
          <cell r="B712" t="str">
            <v>35 mm² DIN 46 234 Type Cable Lug M16</v>
          </cell>
          <cell r="C712">
            <v>1.1585000000000001</v>
          </cell>
          <cell r="D712" t="str">
            <v>USD</v>
          </cell>
        </row>
        <row r="713">
          <cell r="A713" t="str">
            <v>SFK-6-50I</v>
          </cell>
          <cell r="B713" t="str">
            <v>50 mm² DIN 46 234 Type Cable Lug M6</v>
          </cell>
          <cell r="C713">
            <v>1.4675</v>
          </cell>
          <cell r="D713" t="str">
            <v>USD</v>
          </cell>
        </row>
        <row r="714">
          <cell r="A714" t="str">
            <v>SFK-8-50I</v>
          </cell>
          <cell r="B714" t="str">
            <v>50 mm² DIN 46 234 Type Cable Lug M8</v>
          </cell>
          <cell r="C714">
            <v>1.4675</v>
          </cell>
          <cell r="D714" t="str">
            <v>USD</v>
          </cell>
        </row>
        <row r="715">
          <cell r="A715" t="str">
            <v>SFK-10-50I</v>
          </cell>
          <cell r="B715" t="str">
            <v>50 mm² DIN 46 234 Type Cable Lug M10</v>
          </cell>
          <cell r="C715">
            <v>1.4675</v>
          </cell>
          <cell r="D715" t="str">
            <v>USD</v>
          </cell>
        </row>
        <row r="716">
          <cell r="A716" t="str">
            <v>SFK-12-50I</v>
          </cell>
          <cell r="B716" t="str">
            <v>50 mm² DIN 46 234 Type Cable Lug M12</v>
          </cell>
          <cell r="C716">
            <v>1.4675</v>
          </cell>
          <cell r="D716" t="str">
            <v>USD</v>
          </cell>
        </row>
        <row r="717">
          <cell r="A717" t="str">
            <v>SFK-16-50I</v>
          </cell>
          <cell r="B717" t="str">
            <v>50 mm² DIN 46 234 Type Cable Lug M16</v>
          </cell>
          <cell r="C717">
            <v>1.5445</v>
          </cell>
          <cell r="D717" t="str">
            <v>USD</v>
          </cell>
        </row>
        <row r="718">
          <cell r="A718" t="str">
            <v>SFK-6-70I</v>
          </cell>
          <cell r="B718" t="str">
            <v>70 mm² DIN 46 234 Type Cable Lug M6</v>
          </cell>
          <cell r="C718">
            <v>2.085</v>
          </cell>
          <cell r="D718" t="str">
            <v>USD</v>
          </cell>
        </row>
        <row r="719">
          <cell r="A719" t="str">
            <v>SFK-8-70I</v>
          </cell>
          <cell r="B719" t="str">
            <v>70 mm² DIN 46 234 Type Cable Lug M8</v>
          </cell>
          <cell r="C719">
            <v>2.085</v>
          </cell>
          <cell r="D719" t="str">
            <v>USD</v>
          </cell>
        </row>
        <row r="720">
          <cell r="A720" t="str">
            <v>SFK-10-70I</v>
          </cell>
          <cell r="B720" t="str">
            <v>70 mm² DIN 46 234 Type Cable Lug M10</v>
          </cell>
          <cell r="C720">
            <v>2.1619999999999999</v>
          </cell>
          <cell r="D720" t="str">
            <v>USD</v>
          </cell>
        </row>
        <row r="721">
          <cell r="A721" t="str">
            <v>SFK-12-70I</v>
          </cell>
          <cell r="B721" t="str">
            <v>70 mm² DIN 46 234 Type Cable Lug M12</v>
          </cell>
          <cell r="C721">
            <v>2.1619999999999999</v>
          </cell>
          <cell r="D721" t="str">
            <v>USD</v>
          </cell>
        </row>
        <row r="722">
          <cell r="A722" t="str">
            <v>SFK-16-70I</v>
          </cell>
          <cell r="B722" t="str">
            <v>70 mm²  DIN 46 234 Type Cable Lug M16</v>
          </cell>
          <cell r="C722">
            <v>2.1619999999999999</v>
          </cell>
          <cell r="D722" t="str">
            <v>USD</v>
          </cell>
        </row>
        <row r="723">
          <cell r="A723" t="str">
            <v>SFK-8-95I</v>
          </cell>
          <cell r="B723" t="str">
            <v>95 mm² DIN 46 234 Type Cable Lug M8</v>
          </cell>
          <cell r="C723">
            <v>2.1619999999999999</v>
          </cell>
          <cell r="D723" t="str">
            <v>USD</v>
          </cell>
        </row>
        <row r="724">
          <cell r="A724" t="str">
            <v>SFK-10-95I</v>
          </cell>
          <cell r="B724" t="str">
            <v>95 mm² DIN 46 234 Type Cable Lug M10</v>
          </cell>
          <cell r="C724">
            <v>2.2395</v>
          </cell>
          <cell r="D724" t="str">
            <v>USD</v>
          </cell>
        </row>
        <row r="725">
          <cell r="A725" t="str">
            <v>SFK-12-95I</v>
          </cell>
          <cell r="B725" t="str">
            <v>95 mm² DIN 46 234 Type Cable Lug M12</v>
          </cell>
          <cell r="C725">
            <v>2.3165</v>
          </cell>
          <cell r="D725" t="str">
            <v>USD</v>
          </cell>
        </row>
        <row r="726">
          <cell r="A726" t="str">
            <v>SFK-16-95I</v>
          </cell>
          <cell r="B726" t="str">
            <v>95 mm² DIN 46 234 Type Cable Lug M16</v>
          </cell>
          <cell r="C726">
            <v>2.3935</v>
          </cell>
          <cell r="D726" t="str">
            <v>USD</v>
          </cell>
        </row>
        <row r="727">
          <cell r="A727" t="str">
            <v>SFK-8-120I</v>
          </cell>
          <cell r="B727" t="str">
            <v>120 mm²  DIN 46 234 Type Cable Lug M8</v>
          </cell>
          <cell r="C727">
            <v>4.633</v>
          </cell>
          <cell r="D727" t="str">
            <v>USD</v>
          </cell>
        </row>
        <row r="728">
          <cell r="A728" t="str">
            <v>SFK-10-120I</v>
          </cell>
          <cell r="B728" t="str">
            <v>120 mm² DIN 46 234 Type Cable Lug M10</v>
          </cell>
          <cell r="C728">
            <v>4.633</v>
          </cell>
          <cell r="D728" t="str">
            <v>USD</v>
          </cell>
        </row>
        <row r="729">
          <cell r="A729" t="str">
            <v>SFK-12-120I</v>
          </cell>
          <cell r="B729" t="str">
            <v>120 mm² DIN 46 234 Type Cable Lug M12</v>
          </cell>
          <cell r="C729">
            <v>4.633</v>
          </cell>
          <cell r="D729" t="str">
            <v>USD</v>
          </cell>
        </row>
        <row r="730">
          <cell r="A730" t="str">
            <v>SFK-16-120I</v>
          </cell>
          <cell r="B730" t="str">
            <v>120 mm² DIN 46 234 Type Cable Lug M16</v>
          </cell>
          <cell r="C730">
            <v>4.633</v>
          </cell>
          <cell r="D730" t="str">
            <v>USD</v>
          </cell>
        </row>
        <row r="731">
          <cell r="A731" t="str">
            <v>SFK-10-150I</v>
          </cell>
          <cell r="B731" t="str">
            <v>150 mm² DIN 46 234 Type Cable Lug M10</v>
          </cell>
          <cell r="C731">
            <v>8.0310000000000006</v>
          </cell>
          <cell r="D731" t="str">
            <v>USD</v>
          </cell>
        </row>
        <row r="732">
          <cell r="A732" t="str">
            <v>SFK-12-150I</v>
          </cell>
          <cell r="B732" t="str">
            <v>150 mm² DIN 46 234 Type Cable Lug M12</v>
          </cell>
          <cell r="C732">
            <v>8.0310000000000006</v>
          </cell>
          <cell r="D732" t="str">
            <v>USD</v>
          </cell>
        </row>
        <row r="733">
          <cell r="A733" t="str">
            <v>SFK-16-150I</v>
          </cell>
          <cell r="B733" t="str">
            <v>150 mm² DIN 46 234 Type Cable Lug M16</v>
          </cell>
          <cell r="C733">
            <v>8.0310000000000006</v>
          </cell>
          <cell r="D733" t="str">
            <v>USD</v>
          </cell>
        </row>
        <row r="734">
          <cell r="A734" t="str">
            <v>SFK-12-185I</v>
          </cell>
          <cell r="B734" t="str">
            <v>185 mm² DIN 46 234 Type Cable Lug M12</v>
          </cell>
          <cell r="C734">
            <v>12.355</v>
          </cell>
          <cell r="D734" t="str">
            <v>USD</v>
          </cell>
        </row>
        <row r="735">
          <cell r="A735" t="str">
            <v>SFK-16-185I</v>
          </cell>
          <cell r="B735" t="str">
            <v>185 mm² DIN 46 234 Type Cable Lug M16</v>
          </cell>
          <cell r="C735">
            <v>12.355</v>
          </cell>
          <cell r="D735" t="str">
            <v>USD</v>
          </cell>
        </row>
        <row r="736">
          <cell r="A736" t="str">
            <v>SFK-12-240I</v>
          </cell>
          <cell r="B736" t="str">
            <v>240 mm² DIN 46 234 Type Cable Lug M12</v>
          </cell>
          <cell r="C736">
            <v>12.355</v>
          </cell>
          <cell r="D736" t="str">
            <v>USD</v>
          </cell>
        </row>
        <row r="737">
          <cell r="A737" t="str">
            <v>SFK-16-240I</v>
          </cell>
          <cell r="B737" t="str">
            <v>240 mm² DIN 46 234 Type Cable Lug M16</v>
          </cell>
          <cell r="C737">
            <v>15.444000000000001</v>
          </cell>
          <cell r="D737" t="str">
            <v>USD</v>
          </cell>
        </row>
        <row r="738">
          <cell r="A738" t="str">
            <v>BS 01008</v>
          </cell>
          <cell r="B738" t="str">
            <v>10 mm² Bi-metal AL/CU Cable Lug M8</v>
          </cell>
          <cell r="C738">
            <v>3.88</v>
          </cell>
          <cell r="D738" t="str">
            <v>USD</v>
          </cell>
        </row>
        <row r="739">
          <cell r="A739" t="str">
            <v>BS 01608</v>
          </cell>
          <cell r="B739" t="str">
            <v>16 mm² Bi-metal AL/CU Cable Lug M8</v>
          </cell>
          <cell r="C739">
            <v>3.88</v>
          </cell>
          <cell r="D739" t="str">
            <v>USD</v>
          </cell>
        </row>
        <row r="740">
          <cell r="A740" t="str">
            <v>BS 01610</v>
          </cell>
          <cell r="B740" t="str">
            <v>16 mm² Bi-metal AL/CU Cable Lug M10</v>
          </cell>
          <cell r="C740">
            <v>3.88</v>
          </cell>
          <cell r="D740" t="str">
            <v>USD</v>
          </cell>
        </row>
        <row r="741">
          <cell r="A741" t="str">
            <v>BS 01612</v>
          </cell>
          <cell r="B741" t="str">
            <v>16 mm² Bi-metal AL/CU Cable Lug M12</v>
          </cell>
          <cell r="C741">
            <v>3.88</v>
          </cell>
          <cell r="D741" t="str">
            <v>USD</v>
          </cell>
        </row>
        <row r="742">
          <cell r="A742" t="str">
            <v>BS 02508</v>
          </cell>
          <cell r="B742" t="str">
            <v>25 mm² Bi-metal AL/CU Cable Lug M8</v>
          </cell>
          <cell r="C742">
            <v>3.88</v>
          </cell>
          <cell r="D742" t="str">
            <v>USD</v>
          </cell>
        </row>
        <row r="743">
          <cell r="A743" t="str">
            <v>BS 02510</v>
          </cell>
          <cell r="B743" t="str">
            <v>25 mm² Bi-metal AL/CU Cable Lug M10</v>
          </cell>
          <cell r="C743">
            <v>3.88</v>
          </cell>
          <cell r="D743" t="str">
            <v>USD</v>
          </cell>
        </row>
        <row r="744">
          <cell r="A744" t="str">
            <v>BS 02512</v>
          </cell>
          <cell r="B744" t="str">
            <v>25 mm² Bi-metal AL/CU Cable Lug M12</v>
          </cell>
          <cell r="C744">
            <v>3.88</v>
          </cell>
          <cell r="D744" t="str">
            <v>USD</v>
          </cell>
        </row>
        <row r="745">
          <cell r="A745" t="str">
            <v>BS 03508</v>
          </cell>
          <cell r="B745" t="str">
            <v>35 mm² Bi-metal AL/CU Cable Lug M8</v>
          </cell>
          <cell r="C745">
            <v>4.0600000000000005</v>
          </cell>
          <cell r="D745" t="str">
            <v>USD</v>
          </cell>
        </row>
        <row r="746">
          <cell r="A746" t="str">
            <v>BS 03510</v>
          </cell>
          <cell r="B746" t="str">
            <v>35 mm² Bi-metal AL/CU Cable Lug M10</v>
          </cell>
          <cell r="C746">
            <v>4.0600000000000005</v>
          </cell>
          <cell r="D746" t="str">
            <v>USD</v>
          </cell>
        </row>
        <row r="747">
          <cell r="A747" t="str">
            <v>BS 03512</v>
          </cell>
          <cell r="B747" t="str">
            <v>35 mm² Bi-metal AL/CU Cable Lug M12</v>
          </cell>
          <cell r="C747">
            <v>4.0600000000000005</v>
          </cell>
          <cell r="D747" t="str">
            <v>USD</v>
          </cell>
        </row>
        <row r="748">
          <cell r="A748" t="str">
            <v>BS 05008</v>
          </cell>
          <cell r="B748" t="str">
            <v>50 mm² Bi-metal AL/CU Cable Lug M8</v>
          </cell>
          <cell r="C748">
            <v>5.1150000000000002</v>
          </cell>
          <cell r="D748" t="str">
            <v>USD</v>
          </cell>
        </row>
        <row r="749">
          <cell r="A749" t="str">
            <v>BS 05010</v>
          </cell>
          <cell r="B749" t="str">
            <v>50 mm² Bi-metal AL/CU Cable Lug M10</v>
          </cell>
          <cell r="C749">
            <v>5.1150000000000002</v>
          </cell>
          <cell r="D749" t="str">
            <v>USD</v>
          </cell>
        </row>
        <row r="750">
          <cell r="A750" t="str">
            <v>BS 05012</v>
          </cell>
          <cell r="B750" t="str">
            <v>50 mm² Bi-metal AL/CU Cable Lug M12</v>
          </cell>
          <cell r="C750">
            <v>5.1150000000000002</v>
          </cell>
          <cell r="D750" t="str">
            <v>USD</v>
          </cell>
        </row>
        <row r="751">
          <cell r="A751" t="str">
            <v>BS 07008</v>
          </cell>
          <cell r="B751" t="str">
            <v>70 mm² Bi-metal AL/CU Cable Lug M8</v>
          </cell>
          <cell r="C751">
            <v>5.1150000000000002</v>
          </cell>
          <cell r="D751" t="str">
            <v>USD</v>
          </cell>
        </row>
        <row r="752">
          <cell r="A752" t="str">
            <v>BS 07010</v>
          </cell>
          <cell r="B752" t="str">
            <v>70 mm² Bi-metal AL/CU Cable Lug M10</v>
          </cell>
          <cell r="C752">
            <v>5.1150000000000002</v>
          </cell>
          <cell r="D752" t="str">
            <v>USD</v>
          </cell>
        </row>
        <row r="753">
          <cell r="A753" t="str">
            <v>BS 07012</v>
          </cell>
          <cell r="B753" t="str">
            <v>70 mm² Bi-metal AL/CU Cable Lug M12</v>
          </cell>
          <cell r="C753">
            <v>5.1150000000000002</v>
          </cell>
          <cell r="D753" t="str">
            <v>USD</v>
          </cell>
        </row>
        <row r="754">
          <cell r="A754" t="str">
            <v>BS 09508</v>
          </cell>
          <cell r="B754" t="str">
            <v>95 mm² Bi-metal AL/CU Cable Lug M8</v>
          </cell>
          <cell r="C754">
            <v>5.3500000000000005</v>
          </cell>
          <cell r="D754" t="str">
            <v>USD</v>
          </cell>
        </row>
        <row r="755">
          <cell r="A755" t="str">
            <v>BS 09510</v>
          </cell>
          <cell r="B755" t="str">
            <v>95 mm² Bi-metal AL/CU Cable Lug M10</v>
          </cell>
          <cell r="C755">
            <v>5.3500000000000005</v>
          </cell>
          <cell r="D755" t="str">
            <v>USD</v>
          </cell>
        </row>
        <row r="756">
          <cell r="A756" t="str">
            <v>BS 09512</v>
          </cell>
          <cell r="B756" t="str">
            <v>95 mm² Bi-metal AL/CU Cable Lug M12</v>
          </cell>
          <cell r="C756">
            <v>5.3500000000000005</v>
          </cell>
          <cell r="D756" t="str">
            <v>USD</v>
          </cell>
        </row>
        <row r="757">
          <cell r="A757" t="str">
            <v>BS 12008</v>
          </cell>
          <cell r="B757" t="str">
            <v>120 mm² Bi-metal AL/CU Cable Lug M8</v>
          </cell>
          <cell r="C757">
            <v>8.5850000000000009</v>
          </cell>
          <cell r="D757" t="str">
            <v>USD</v>
          </cell>
        </row>
        <row r="758">
          <cell r="A758" t="str">
            <v>BS 12010</v>
          </cell>
          <cell r="B758" t="str">
            <v>120 mm² Bi-metal AL/CU Cable Lug M10</v>
          </cell>
          <cell r="C758">
            <v>8.5850000000000009</v>
          </cell>
          <cell r="D758" t="str">
            <v>USD</v>
          </cell>
        </row>
        <row r="759">
          <cell r="A759" t="str">
            <v>BS 12012</v>
          </cell>
          <cell r="B759" t="str">
            <v>120 mm² Bi-metal AL/CU Cable Lug M12</v>
          </cell>
          <cell r="C759">
            <v>8.5850000000000009</v>
          </cell>
          <cell r="D759" t="str">
            <v>USD</v>
          </cell>
        </row>
        <row r="760">
          <cell r="A760" t="str">
            <v>BS 15008</v>
          </cell>
          <cell r="B760" t="str">
            <v>150 mm² Bi-metal AL/CU Cable Lug M8</v>
          </cell>
          <cell r="C760">
            <v>8.5850000000000009</v>
          </cell>
          <cell r="D760" t="str">
            <v>USD</v>
          </cell>
        </row>
        <row r="761">
          <cell r="A761" t="str">
            <v>BS 15010</v>
          </cell>
          <cell r="B761" t="str">
            <v>150 mm² Bi-metal AL/CU Cable Lug M10</v>
          </cell>
          <cell r="C761">
            <v>8.5850000000000009</v>
          </cell>
          <cell r="D761" t="str">
            <v>USD</v>
          </cell>
        </row>
        <row r="762">
          <cell r="A762" t="str">
            <v>BS 15012</v>
          </cell>
          <cell r="B762" t="str">
            <v>150 mm² Bi-metal AL/CU Cable Lug M12</v>
          </cell>
          <cell r="C762">
            <v>8.5850000000000009</v>
          </cell>
          <cell r="D762" t="str">
            <v>USD</v>
          </cell>
        </row>
        <row r="763">
          <cell r="A763" t="str">
            <v>BS 18508</v>
          </cell>
          <cell r="B763" t="str">
            <v>185 mm² Bi-metal AL/CU Cable Lug M8</v>
          </cell>
          <cell r="C763">
            <v>14.17</v>
          </cell>
          <cell r="D763" t="str">
            <v>USD</v>
          </cell>
        </row>
        <row r="764">
          <cell r="A764" t="str">
            <v>BS 18510</v>
          </cell>
          <cell r="B764" t="str">
            <v>185 mm² Bi-metal AL/CU Cable Lug M10</v>
          </cell>
          <cell r="C764">
            <v>14.17</v>
          </cell>
          <cell r="D764" t="str">
            <v>USD</v>
          </cell>
        </row>
        <row r="765">
          <cell r="A765" t="str">
            <v>BS 18512</v>
          </cell>
          <cell r="B765" t="str">
            <v>185 mm² Bi-metal AL/CU Cable Lug M12</v>
          </cell>
          <cell r="C765">
            <v>14.17</v>
          </cell>
          <cell r="D765" t="str">
            <v>USD</v>
          </cell>
        </row>
        <row r="766">
          <cell r="A766" t="str">
            <v>BS 18512D</v>
          </cell>
          <cell r="B766" t="str">
            <v>185mm2 Bimetal AL/CU Cable Lug M12 -90°</v>
          </cell>
          <cell r="C766">
            <v>14.17</v>
          </cell>
          <cell r="D766" t="str">
            <v>USD</v>
          </cell>
        </row>
        <row r="767">
          <cell r="A767" t="str">
            <v>BS 18512-ST</v>
          </cell>
          <cell r="B767" t="str">
            <v>185 mm² Stem Type AL/CU Cable Lug M12</v>
          </cell>
          <cell r="C767">
            <v>14.17</v>
          </cell>
          <cell r="D767" t="str">
            <v>USD</v>
          </cell>
        </row>
        <row r="768">
          <cell r="A768" t="str">
            <v>BS 24010</v>
          </cell>
          <cell r="B768" t="str">
            <v>240 mm² Bi-metal AL/CU Cable Lug M10</v>
          </cell>
          <cell r="C768">
            <v>14.17</v>
          </cell>
          <cell r="D768" t="str">
            <v>USD</v>
          </cell>
        </row>
        <row r="769">
          <cell r="A769" t="str">
            <v>BS 24012</v>
          </cell>
          <cell r="B769" t="str">
            <v>240 mm² Bi-metal AL/CU Cable Lug M12</v>
          </cell>
          <cell r="C769">
            <v>14.17</v>
          </cell>
          <cell r="D769" t="str">
            <v>USD</v>
          </cell>
        </row>
        <row r="770">
          <cell r="A770" t="str">
            <v>BS 24016</v>
          </cell>
          <cell r="B770" t="str">
            <v>240 mm² Bi-metal AL/CU Cable Lug M16</v>
          </cell>
          <cell r="C770">
            <v>14.17</v>
          </cell>
          <cell r="D770" t="str">
            <v>USD</v>
          </cell>
        </row>
        <row r="771">
          <cell r="A771" t="str">
            <v>BS 30010</v>
          </cell>
          <cell r="B771" t="str">
            <v>300 mm² Bi-metal AL/CU Cable Lug M10</v>
          </cell>
          <cell r="C771">
            <v>22.93</v>
          </cell>
          <cell r="D771" t="str">
            <v>USD</v>
          </cell>
        </row>
        <row r="772">
          <cell r="A772" t="str">
            <v>BS 30012</v>
          </cell>
          <cell r="B772" t="str">
            <v>300 mm² Bi-metal AL/CU Cable Lug M12</v>
          </cell>
          <cell r="C772">
            <v>22.93</v>
          </cell>
          <cell r="D772" t="str">
            <v>USD</v>
          </cell>
        </row>
        <row r="773">
          <cell r="A773" t="str">
            <v>BS 30016</v>
          </cell>
          <cell r="B773" t="str">
            <v>300 mm² Bi-metal AL/CU Cable Lug M16</v>
          </cell>
          <cell r="C773">
            <v>22.93</v>
          </cell>
          <cell r="D773" t="str">
            <v>USD</v>
          </cell>
        </row>
        <row r="774">
          <cell r="A774" t="str">
            <v>BS 40010</v>
          </cell>
          <cell r="B774" t="str">
            <v>400 mm² Bi-metal AL/CU Cable Lug M10</v>
          </cell>
          <cell r="C774">
            <v>23.7</v>
          </cell>
          <cell r="D774" t="str">
            <v>USD</v>
          </cell>
        </row>
        <row r="775">
          <cell r="A775" t="str">
            <v>BS 40012</v>
          </cell>
          <cell r="B775" t="str">
            <v>400 mm² Bi-metal AL/CU Cable Lug M12</v>
          </cell>
          <cell r="C775">
            <v>23.7</v>
          </cell>
          <cell r="D775" t="str">
            <v>USD</v>
          </cell>
        </row>
        <row r="776">
          <cell r="A776" t="str">
            <v>BS 40016</v>
          </cell>
          <cell r="B776" t="str">
            <v>400 mm² Bi-metal AL/CU Cable Lug M16</v>
          </cell>
          <cell r="C776">
            <v>23.7</v>
          </cell>
          <cell r="D776" t="str">
            <v>USD</v>
          </cell>
        </row>
        <row r="777">
          <cell r="A777" t="str">
            <v>BS 50010</v>
          </cell>
          <cell r="B777" t="str">
            <v>500 mm² Bi-metal AL/CU Cable Lug M10</v>
          </cell>
          <cell r="C777">
            <v>84.085000000000008</v>
          </cell>
          <cell r="D777" t="str">
            <v>USD</v>
          </cell>
        </row>
        <row r="778">
          <cell r="A778" t="str">
            <v>BS 50012</v>
          </cell>
          <cell r="B778" t="str">
            <v>500 mm² Bi-metal AL/CU Cable Lug M12</v>
          </cell>
          <cell r="C778">
            <v>84.085000000000008</v>
          </cell>
          <cell r="D778" t="str">
            <v>USD</v>
          </cell>
        </row>
        <row r="779">
          <cell r="A779" t="str">
            <v>BS 50016</v>
          </cell>
          <cell r="B779" t="str">
            <v>500 mm² Bi-metal AL/CU Cable Lug M16</v>
          </cell>
          <cell r="C779">
            <v>84.085000000000008</v>
          </cell>
          <cell r="D779" t="str">
            <v>USD</v>
          </cell>
        </row>
        <row r="780">
          <cell r="A780" t="str">
            <v>BS 63012</v>
          </cell>
          <cell r="B780" t="str">
            <v>630 mm² Bi-metal AL/CU Cable Lug M12</v>
          </cell>
          <cell r="C780">
            <v>84.085000000000008</v>
          </cell>
          <cell r="D780" t="str">
            <v>USD</v>
          </cell>
        </row>
        <row r="781">
          <cell r="A781" t="str">
            <v>BS 63016</v>
          </cell>
          <cell r="B781" t="str">
            <v>630 mm² Bi-metal AL/CU Cable Lug M16</v>
          </cell>
          <cell r="C781">
            <v>84.085000000000008</v>
          </cell>
          <cell r="D781" t="str">
            <v>USD</v>
          </cell>
        </row>
        <row r="782">
          <cell r="A782" t="str">
            <v>BS 80016</v>
          </cell>
          <cell r="B782" t="str">
            <v>800 mm² Bi-metal AL/CU Cable Lug M16</v>
          </cell>
          <cell r="C782">
            <v>145.23500000000001</v>
          </cell>
          <cell r="D782" t="str">
            <v>USD</v>
          </cell>
        </row>
        <row r="783">
          <cell r="A783" t="str">
            <v>BS 100016</v>
          </cell>
          <cell r="B783" t="str">
            <v>1000 mm² Bi-metal AL/CU Cable Lug M16</v>
          </cell>
          <cell r="C783">
            <v>145.23500000000001</v>
          </cell>
          <cell r="D783" t="str">
            <v>USD</v>
          </cell>
        </row>
        <row r="784">
          <cell r="A784" t="str">
            <v>BS2 01008</v>
          </cell>
          <cell r="C784">
            <v>2.625</v>
          </cell>
          <cell r="D784" t="str">
            <v>USD</v>
          </cell>
        </row>
        <row r="785">
          <cell r="A785" t="str">
            <v>BS2 01608</v>
          </cell>
          <cell r="B785" t="str">
            <v>16 mm² Bi-metal AL/CU Cable Lug M8</v>
          </cell>
          <cell r="C785">
            <v>2.625</v>
          </cell>
          <cell r="D785" t="str">
            <v>USD</v>
          </cell>
        </row>
        <row r="786">
          <cell r="A786" t="str">
            <v>BS2 01610</v>
          </cell>
          <cell r="B786" t="str">
            <v>16 mm² Bi-metal AL/CU Cable Lug M10</v>
          </cell>
          <cell r="C786">
            <v>2.625</v>
          </cell>
          <cell r="D786" t="str">
            <v>USD</v>
          </cell>
        </row>
        <row r="787">
          <cell r="A787" t="str">
            <v>BS2 01612</v>
          </cell>
          <cell r="B787" t="str">
            <v>16 mm² Bi-metal AL/CU Cable Lug M12</v>
          </cell>
          <cell r="C787">
            <v>2.625</v>
          </cell>
          <cell r="D787" t="str">
            <v>USD</v>
          </cell>
        </row>
        <row r="788">
          <cell r="A788" t="str">
            <v>BS2 02508</v>
          </cell>
          <cell r="B788" t="str">
            <v>25 mm² Bi-metal AL/CU Cable Lug M8</v>
          </cell>
          <cell r="C788">
            <v>2.625</v>
          </cell>
          <cell r="D788" t="str">
            <v>USD</v>
          </cell>
        </row>
        <row r="789">
          <cell r="A789" t="str">
            <v>BS2 02510</v>
          </cell>
          <cell r="B789" t="str">
            <v>25mm² Bi-metal AL/CU Cable Lug M10</v>
          </cell>
          <cell r="C789">
            <v>2.625</v>
          </cell>
          <cell r="D789" t="str">
            <v>USD</v>
          </cell>
        </row>
        <row r="790">
          <cell r="A790" t="str">
            <v>BS2 02512</v>
          </cell>
          <cell r="C790">
            <v>2.625</v>
          </cell>
          <cell r="D790" t="str">
            <v>USD</v>
          </cell>
        </row>
        <row r="791">
          <cell r="A791" t="str">
            <v>BS2 03508</v>
          </cell>
          <cell r="B791" t="str">
            <v>35 mm² Bi-metal AL/CU Cable Lug M8</v>
          </cell>
          <cell r="C791">
            <v>2.7850000000000001</v>
          </cell>
          <cell r="D791" t="str">
            <v>USD</v>
          </cell>
        </row>
        <row r="792">
          <cell r="A792" t="str">
            <v>BS2 03510</v>
          </cell>
          <cell r="B792" t="str">
            <v>35mm² Bi-metal AL/CU Cable Lug M10</v>
          </cell>
          <cell r="C792">
            <v>2.7850000000000001</v>
          </cell>
          <cell r="D792" t="str">
            <v>USD</v>
          </cell>
        </row>
        <row r="793">
          <cell r="A793" t="str">
            <v>BS2 03512</v>
          </cell>
          <cell r="C793">
            <v>2.7850000000000001</v>
          </cell>
          <cell r="D793" t="str">
            <v>USD</v>
          </cell>
        </row>
        <row r="794">
          <cell r="A794" t="str">
            <v>BS2 05008</v>
          </cell>
          <cell r="C794">
            <v>3.4649999999999999</v>
          </cell>
          <cell r="D794" t="str">
            <v>USD</v>
          </cell>
        </row>
        <row r="795">
          <cell r="A795" t="str">
            <v>BS2 05010</v>
          </cell>
          <cell r="B795" t="str">
            <v>50 mm² Bi-metal AL/CU Cable Lug M10</v>
          </cell>
          <cell r="C795">
            <v>3.4649999999999999</v>
          </cell>
          <cell r="D795" t="str">
            <v>USD</v>
          </cell>
        </row>
        <row r="796">
          <cell r="A796" t="str">
            <v>BS2 05012</v>
          </cell>
          <cell r="B796" t="str">
            <v>50 mm² Bi-metal AL/CU Cable Lug M12</v>
          </cell>
          <cell r="C796">
            <v>3.4649999999999999</v>
          </cell>
          <cell r="D796" t="str">
            <v>USD</v>
          </cell>
        </row>
        <row r="797">
          <cell r="A797" t="str">
            <v>BS2 07008</v>
          </cell>
          <cell r="C797">
            <v>3.4649999999999999</v>
          </cell>
          <cell r="D797" t="str">
            <v>USD</v>
          </cell>
        </row>
        <row r="798">
          <cell r="A798" t="str">
            <v>BS2 07010</v>
          </cell>
          <cell r="B798" t="str">
            <v>70 mm² Bi-metal AL/CU Cable Lug M10</v>
          </cell>
          <cell r="C798">
            <v>3.4649999999999999</v>
          </cell>
          <cell r="D798" t="str">
            <v>USD</v>
          </cell>
        </row>
        <row r="799">
          <cell r="A799" t="str">
            <v>BS2 07012</v>
          </cell>
          <cell r="B799" t="str">
            <v>70 mm² Bi-metal AL/CU Cable Lug M12</v>
          </cell>
          <cell r="C799">
            <v>3.4649999999999999</v>
          </cell>
          <cell r="D799" t="str">
            <v>USD</v>
          </cell>
        </row>
        <row r="800">
          <cell r="A800" t="str">
            <v>BS2 09508</v>
          </cell>
          <cell r="C800">
            <v>3.4649999999999999</v>
          </cell>
          <cell r="D800" t="str">
            <v>USD</v>
          </cell>
        </row>
        <row r="801">
          <cell r="A801" t="str">
            <v>BS2 09510</v>
          </cell>
          <cell r="B801" t="str">
            <v>95mm² Bi-metal AL/CU Cable Lug M10</v>
          </cell>
          <cell r="C801">
            <v>3.4649999999999999</v>
          </cell>
          <cell r="D801" t="str">
            <v>USD</v>
          </cell>
        </row>
        <row r="802">
          <cell r="A802" t="str">
            <v>BS2 09512</v>
          </cell>
          <cell r="B802" t="str">
            <v>95 mm² Bi-metal AL/CU Cable Lug M12</v>
          </cell>
          <cell r="C802">
            <v>3.6750000000000003</v>
          </cell>
          <cell r="D802" t="str">
            <v>USD</v>
          </cell>
        </row>
        <row r="803">
          <cell r="A803" t="str">
            <v>BS2 12008</v>
          </cell>
          <cell r="C803">
            <v>5.83</v>
          </cell>
          <cell r="D803" t="str">
            <v>USD</v>
          </cell>
        </row>
        <row r="804">
          <cell r="A804" t="str">
            <v>BS2 12010</v>
          </cell>
          <cell r="B804" t="str">
            <v>120mm² Bi-metal AL/CU Cable Lug M10</v>
          </cell>
          <cell r="C804">
            <v>5.83</v>
          </cell>
          <cell r="D804" t="str">
            <v>USD</v>
          </cell>
        </row>
        <row r="805">
          <cell r="A805" t="str">
            <v>BS2 12012</v>
          </cell>
          <cell r="B805" t="str">
            <v>120 mm² Bi-metal AL/CU Cable Lug M12</v>
          </cell>
          <cell r="C805">
            <v>5.83</v>
          </cell>
          <cell r="D805" t="str">
            <v>USD</v>
          </cell>
        </row>
        <row r="806">
          <cell r="A806" t="str">
            <v>BS2 15008</v>
          </cell>
          <cell r="C806">
            <v>5.83</v>
          </cell>
          <cell r="D806" t="str">
            <v>USD</v>
          </cell>
        </row>
        <row r="807">
          <cell r="A807" t="str">
            <v>BS2 15010</v>
          </cell>
          <cell r="B807" t="str">
            <v>150mm² Bi-metal AL/CU Cable Lug M10</v>
          </cell>
          <cell r="C807">
            <v>5.83</v>
          </cell>
          <cell r="D807" t="str">
            <v>USD</v>
          </cell>
        </row>
        <row r="808">
          <cell r="A808" t="str">
            <v>BS2 15012</v>
          </cell>
          <cell r="B808" t="str">
            <v>150 mm² Bi-metal AL/CU Cable Lug M12</v>
          </cell>
          <cell r="C808">
            <v>5.83</v>
          </cell>
          <cell r="D808" t="str">
            <v>USD</v>
          </cell>
        </row>
        <row r="809">
          <cell r="A809" t="str">
            <v>BS2 18508</v>
          </cell>
          <cell r="C809">
            <v>9.5549999999999997</v>
          </cell>
          <cell r="D809" t="str">
            <v>USD</v>
          </cell>
        </row>
        <row r="810">
          <cell r="A810" t="str">
            <v>BS2 18510</v>
          </cell>
          <cell r="B810" t="str">
            <v>185mm² Bi-metal AL/CU Cable Lug M10</v>
          </cell>
          <cell r="C810">
            <v>9.5549999999999997</v>
          </cell>
          <cell r="D810" t="str">
            <v>USD</v>
          </cell>
        </row>
        <row r="811">
          <cell r="A811" t="str">
            <v>BS2 18512</v>
          </cell>
          <cell r="B811" t="str">
            <v>185 mm² Bi-metal AL/CU Cable Lug M12</v>
          </cell>
          <cell r="C811">
            <v>9.5549999999999997</v>
          </cell>
          <cell r="D811" t="str">
            <v>USD</v>
          </cell>
        </row>
        <row r="812">
          <cell r="A812" t="str">
            <v>BS2 24010</v>
          </cell>
          <cell r="B812" t="str">
            <v>240mm² Bi-metal AL/CU Cable Lug M10</v>
          </cell>
          <cell r="C812">
            <v>9.5549999999999997</v>
          </cell>
          <cell r="D812" t="str">
            <v>USD</v>
          </cell>
        </row>
        <row r="813">
          <cell r="A813" t="str">
            <v>BS2 24012</v>
          </cell>
          <cell r="B813" t="str">
            <v>240 mm² Bi-metal AL/CU Cable Lug M12</v>
          </cell>
          <cell r="C813">
            <v>9.5549999999999997</v>
          </cell>
          <cell r="D813" t="str">
            <v>USD</v>
          </cell>
        </row>
        <row r="814">
          <cell r="A814" t="str">
            <v>BS2 24016</v>
          </cell>
          <cell r="C814">
            <v>9.5549999999999997</v>
          </cell>
          <cell r="D814" t="str">
            <v>USD</v>
          </cell>
        </row>
        <row r="815">
          <cell r="A815" t="str">
            <v>BS2 30010</v>
          </cell>
          <cell r="C815">
            <v>15.49</v>
          </cell>
          <cell r="D815" t="str">
            <v>USD</v>
          </cell>
        </row>
        <row r="816">
          <cell r="A816" t="str">
            <v>BS2 30012</v>
          </cell>
          <cell r="B816" t="str">
            <v>300mm² Bi-metal AL/CU Cable Lug M12</v>
          </cell>
          <cell r="C816">
            <v>15.49</v>
          </cell>
          <cell r="D816" t="str">
            <v>USD</v>
          </cell>
        </row>
        <row r="817">
          <cell r="A817" t="str">
            <v>BS2 30016</v>
          </cell>
          <cell r="B817" t="str">
            <v>300 mm² Bi-metal AL/CU Cable Lug M16</v>
          </cell>
          <cell r="C817">
            <v>15.49</v>
          </cell>
          <cell r="D817" t="str">
            <v>USD</v>
          </cell>
        </row>
        <row r="818">
          <cell r="A818" t="str">
            <v>BS2 40010</v>
          </cell>
          <cell r="C818">
            <v>16.170000000000002</v>
          </cell>
          <cell r="D818" t="str">
            <v>USD</v>
          </cell>
        </row>
        <row r="819">
          <cell r="A819" t="str">
            <v>BS2 40012</v>
          </cell>
          <cell r="B819" t="str">
            <v>400mm² Bi-metal AL/CU Cable Lug M12</v>
          </cell>
          <cell r="C819">
            <v>16.170000000000002</v>
          </cell>
          <cell r="D819" t="str">
            <v>USD</v>
          </cell>
        </row>
        <row r="820">
          <cell r="A820" t="str">
            <v>BS2 40016</v>
          </cell>
          <cell r="B820" t="str">
            <v>400 mm² Bi-metal AL/CU Cable Lug M16</v>
          </cell>
          <cell r="C820">
            <v>16.170000000000002</v>
          </cell>
          <cell r="D820" t="str">
            <v>USD</v>
          </cell>
        </row>
        <row r="821">
          <cell r="A821" t="str">
            <v>BS2 50010</v>
          </cell>
          <cell r="C821">
            <v>56.965000000000003</v>
          </cell>
          <cell r="D821" t="str">
            <v>USD</v>
          </cell>
        </row>
        <row r="822">
          <cell r="A822" t="str">
            <v>BS2 50012</v>
          </cell>
          <cell r="C822">
            <v>56.965000000000003</v>
          </cell>
          <cell r="D822" t="str">
            <v>USD</v>
          </cell>
        </row>
        <row r="823">
          <cell r="A823" t="str">
            <v>BS2 50016</v>
          </cell>
          <cell r="B823" t="str">
            <v>500mm² Bi-metal AL/CU Cable Lug M16</v>
          </cell>
          <cell r="C823">
            <v>56.965000000000003</v>
          </cell>
          <cell r="D823" t="str">
            <v>USD</v>
          </cell>
        </row>
        <row r="824">
          <cell r="A824" t="str">
            <v>BS90 18512</v>
          </cell>
          <cell r="B824" t="str">
            <v>185mm2 Bimetal AL/CU Cable Lug M12 -90°</v>
          </cell>
          <cell r="C824">
            <v>13.02</v>
          </cell>
          <cell r="D824" t="str">
            <v>USD</v>
          </cell>
        </row>
        <row r="825">
          <cell r="A825" t="str">
            <v>AL16/CU10</v>
          </cell>
          <cell r="B825" t="str">
            <v>DIN NORM Bi-metal (CU/AL) Butt-connector</v>
          </cell>
          <cell r="C825">
            <v>2.3450000000000002</v>
          </cell>
          <cell r="D825" t="str">
            <v>USD</v>
          </cell>
        </row>
        <row r="826">
          <cell r="A826" t="str">
            <v>AL16/CU16</v>
          </cell>
          <cell r="B826" t="str">
            <v>DIN NORM Bi-metal (CU/AL) Butt-connector</v>
          </cell>
          <cell r="C826">
            <v>2.3450000000000002</v>
          </cell>
          <cell r="D826" t="str">
            <v>USD</v>
          </cell>
        </row>
        <row r="827">
          <cell r="A827" t="str">
            <v>AL25/CU10</v>
          </cell>
          <cell r="B827" t="str">
            <v>DIN NORM Bi-metal (CU/AL) Butt-connector</v>
          </cell>
          <cell r="C827">
            <v>2.4550000000000001</v>
          </cell>
          <cell r="D827" t="str">
            <v>USD</v>
          </cell>
        </row>
        <row r="828">
          <cell r="A828" t="str">
            <v>AL25/CU16</v>
          </cell>
          <cell r="B828" t="str">
            <v>DIN NORM Bi-metal (CU/AL) Butt-connector</v>
          </cell>
          <cell r="C828">
            <v>2.6150000000000002</v>
          </cell>
          <cell r="D828" t="str">
            <v>USD</v>
          </cell>
        </row>
        <row r="829">
          <cell r="A829" t="str">
            <v>AL25/CU25</v>
          </cell>
          <cell r="B829" t="str">
            <v>DIN NORM Bi-metal (CU/AL) Butt-connector</v>
          </cell>
          <cell r="C829">
            <v>2.6150000000000002</v>
          </cell>
          <cell r="D829" t="str">
            <v>USD</v>
          </cell>
        </row>
        <row r="830">
          <cell r="A830" t="str">
            <v>AL35/CU16</v>
          </cell>
          <cell r="B830" t="str">
            <v>DIN NORM Bi-metal (CU/AL) Butt-connector</v>
          </cell>
          <cell r="C830">
            <v>3.105</v>
          </cell>
          <cell r="D830" t="str">
            <v>USD</v>
          </cell>
        </row>
        <row r="831">
          <cell r="A831" t="str">
            <v>AL35/CU25</v>
          </cell>
          <cell r="B831" t="str">
            <v>DIN NORM Bi-metal (CU/AL) Butt-connector</v>
          </cell>
          <cell r="C831">
            <v>3.105</v>
          </cell>
          <cell r="D831" t="str">
            <v>USD</v>
          </cell>
        </row>
        <row r="832">
          <cell r="A832" t="str">
            <v>AL35/CU35</v>
          </cell>
          <cell r="B832" t="str">
            <v>DIN NORM Bi-metal (CU/AL) Butt-connector</v>
          </cell>
          <cell r="C832">
            <v>3.3250000000000002</v>
          </cell>
          <cell r="D832" t="str">
            <v>USD</v>
          </cell>
        </row>
        <row r="833">
          <cell r="A833" t="str">
            <v>AL50/CU16</v>
          </cell>
          <cell r="B833" t="str">
            <v>DIN NORM Bi-metal (CU/AL) Butt-connector</v>
          </cell>
          <cell r="C833">
            <v>3.5950000000000002</v>
          </cell>
          <cell r="D833" t="str">
            <v>USD</v>
          </cell>
        </row>
        <row r="834">
          <cell r="A834" t="str">
            <v>AL50/CU25</v>
          </cell>
          <cell r="B834" t="str">
            <v>DIN NORM Bi-metal (CU/AL) Butt-connector</v>
          </cell>
          <cell r="C834">
            <v>3.5950000000000002</v>
          </cell>
          <cell r="D834" t="str">
            <v>USD</v>
          </cell>
        </row>
        <row r="835">
          <cell r="A835" t="str">
            <v>AL50/CU35</v>
          </cell>
          <cell r="B835" t="str">
            <v>DIN NORM Bi-metal (CU/AL) Butt-connector</v>
          </cell>
          <cell r="C835">
            <v>3.98</v>
          </cell>
          <cell r="D835" t="str">
            <v>USD</v>
          </cell>
        </row>
        <row r="836">
          <cell r="A836" t="str">
            <v>AL50/CU50</v>
          </cell>
          <cell r="B836" t="str">
            <v>DIN NORM Bi-metal (CU/AL) Butt-connector</v>
          </cell>
          <cell r="C836">
            <v>4.58</v>
          </cell>
          <cell r="D836" t="str">
            <v>USD</v>
          </cell>
        </row>
        <row r="837">
          <cell r="A837" t="str">
            <v>AL70/CU35</v>
          </cell>
          <cell r="B837" t="str">
            <v>DIN NORM Bi-metal (CU/AL) Butt-connector</v>
          </cell>
          <cell r="C837">
            <v>4.58</v>
          </cell>
          <cell r="D837" t="str">
            <v>USD</v>
          </cell>
        </row>
        <row r="838">
          <cell r="A838" t="str">
            <v>AL70/CU50</v>
          </cell>
          <cell r="B838" t="str">
            <v>DIN NORM Bi-metal (CU/AL) Butt-connector</v>
          </cell>
          <cell r="C838">
            <v>4.96</v>
          </cell>
          <cell r="D838" t="str">
            <v>USD</v>
          </cell>
        </row>
        <row r="839">
          <cell r="A839" t="str">
            <v>AL70/CU70</v>
          </cell>
          <cell r="B839" t="str">
            <v>DIN NORM Bi-metal (CU/AL) Butt-connector</v>
          </cell>
          <cell r="C839">
            <v>6.32</v>
          </cell>
          <cell r="D839" t="str">
            <v>USD</v>
          </cell>
        </row>
        <row r="840">
          <cell r="A840" t="str">
            <v>AL95/CU50</v>
          </cell>
          <cell r="B840" t="str">
            <v>DIN NORM Bi-metal (CU/AL) Butt-connector</v>
          </cell>
          <cell r="C840">
            <v>6.5949999999999998</v>
          </cell>
          <cell r="D840" t="str">
            <v>USD</v>
          </cell>
        </row>
        <row r="841">
          <cell r="A841" t="str">
            <v>AL95/CU70</v>
          </cell>
          <cell r="B841" t="str">
            <v>DIN NORM Bi-metal (CU/AL) Butt-connector</v>
          </cell>
          <cell r="C841">
            <v>7.3049999999999997</v>
          </cell>
          <cell r="D841" t="str">
            <v>USD</v>
          </cell>
        </row>
        <row r="842">
          <cell r="A842" t="str">
            <v>AL95/CU95</v>
          </cell>
          <cell r="B842" t="str">
            <v>DIN NORM Bi-metal (CU/AL) Butt-connector</v>
          </cell>
          <cell r="C842">
            <v>7.9550000000000001</v>
          </cell>
          <cell r="D842" t="str">
            <v>USD</v>
          </cell>
        </row>
        <row r="843">
          <cell r="A843" t="str">
            <v>AL120/CU70</v>
          </cell>
          <cell r="B843" t="str">
            <v>DIN NORM Bi-metal (CU/AL) Butt-connector</v>
          </cell>
          <cell r="C843">
            <v>7.9550000000000001</v>
          </cell>
          <cell r="D843" t="str">
            <v>USD</v>
          </cell>
        </row>
        <row r="844">
          <cell r="A844" t="str">
            <v>AL120/CU95</v>
          </cell>
          <cell r="B844" t="str">
            <v>DIN NORM Bi-metal (CU/AL) Butt-connector</v>
          </cell>
          <cell r="C844">
            <v>8.94</v>
          </cell>
          <cell r="D844" t="str">
            <v>USD</v>
          </cell>
        </row>
        <row r="845">
          <cell r="A845" t="str">
            <v>AL120/CU120</v>
          </cell>
          <cell r="B845" t="str">
            <v>DIN NORM Bi-metal (CU/AL) Butt-connector</v>
          </cell>
          <cell r="C845">
            <v>9.2100000000000009</v>
          </cell>
          <cell r="D845" t="str">
            <v>USD</v>
          </cell>
        </row>
        <row r="846">
          <cell r="A846" t="str">
            <v>AL150/CU95</v>
          </cell>
          <cell r="B846" t="str">
            <v>DIN NORM Bi-metal (CU/AL) Butt-connector</v>
          </cell>
          <cell r="C846">
            <v>9.59</v>
          </cell>
          <cell r="D846" t="str">
            <v>USD</v>
          </cell>
        </row>
        <row r="847">
          <cell r="A847" t="str">
            <v>AL150/CU120</v>
          </cell>
          <cell r="B847" t="str">
            <v>DIN NORM Bi-metal (CU/AL) Butt-connector</v>
          </cell>
          <cell r="C847">
            <v>10.63</v>
          </cell>
          <cell r="D847" t="str">
            <v>USD</v>
          </cell>
        </row>
        <row r="848">
          <cell r="A848" t="str">
            <v>AL150/CU150</v>
          </cell>
          <cell r="B848" t="str">
            <v>DIN NORM Bi-metal (CU/AL) Butt-connector</v>
          </cell>
          <cell r="C848">
            <v>11.88</v>
          </cell>
          <cell r="D848" t="str">
            <v>USD</v>
          </cell>
        </row>
        <row r="849">
          <cell r="A849" t="str">
            <v>AL185/CU120</v>
          </cell>
          <cell r="B849" t="str">
            <v>DIN NORM Bi-metal (CU/AL) Butt-connector</v>
          </cell>
          <cell r="C849">
            <v>12.265000000000001</v>
          </cell>
          <cell r="D849" t="str">
            <v>USD</v>
          </cell>
        </row>
        <row r="850">
          <cell r="A850" t="str">
            <v>AL185/CU150</v>
          </cell>
          <cell r="B850" t="str">
            <v>DIN NORM Bi-metal (CU/AL) Butt-connector</v>
          </cell>
          <cell r="C850">
            <v>13.245000000000001</v>
          </cell>
          <cell r="D850" t="str">
            <v>USD</v>
          </cell>
        </row>
        <row r="851">
          <cell r="A851" t="str">
            <v>AL185/CU185</v>
          </cell>
          <cell r="B851" t="str">
            <v>DIN NORM Bi-metal (CU/AL) Butt-connector</v>
          </cell>
          <cell r="C851">
            <v>14.17</v>
          </cell>
          <cell r="D851" t="str">
            <v>USD</v>
          </cell>
        </row>
        <row r="852">
          <cell r="A852" t="str">
            <v>AL240/CU150</v>
          </cell>
          <cell r="B852" t="str">
            <v>DIN NORM Bi-metal (CU/AL) Butt-connector</v>
          </cell>
          <cell r="C852">
            <v>14.17</v>
          </cell>
          <cell r="D852" t="str">
            <v>USD</v>
          </cell>
        </row>
        <row r="853">
          <cell r="A853" t="str">
            <v>AL240/CU185</v>
          </cell>
          <cell r="B853" t="str">
            <v>DIN NORM Bi-metal (CU/AL) Butt-connector</v>
          </cell>
          <cell r="C853">
            <v>15.585000000000001</v>
          </cell>
          <cell r="D853" t="str">
            <v>USD</v>
          </cell>
        </row>
        <row r="854">
          <cell r="A854" t="str">
            <v>AL240/CU240</v>
          </cell>
          <cell r="B854" t="str">
            <v>DIN NORM Bi-metal (CU/AL) Butt-connector</v>
          </cell>
          <cell r="C854">
            <v>18.205000000000002</v>
          </cell>
          <cell r="D854" t="str">
            <v>USD</v>
          </cell>
        </row>
        <row r="855">
          <cell r="A855" t="str">
            <v>AL300/CU185</v>
          </cell>
          <cell r="B855" t="str">
            <v>DIN NORM Bi-metal (CU/AL) Butt-connector</v>
          </cell>
          <cell r="C855">
            <v>19.13</v>
          </cell>
          <cell r="D855" t="str">
            <v>USD</v>
          </cell>
        </row>
        <row r="856">
          <cell r="A856" t="str">
            <v>AL300/CU240</v>
          </cell>
          <cell r="B856" t="str">
            <v>DIN NORM Bi-metal (CU/AL) Butt-connector</v>
          </cell>
          <cell r="C856">
            <v>24.8</v>
          </cell>
          <cell r="D856" t="str">
            <v>USD</v>
          </cell>
        </row>
        <row r="857">
          <cell r="A857" t="str">
            <v>AL300/CU300</v>
          </cell>
          <cell r="B857" t="str">
            <v>DIN NORM Bi-metal (CU/AL) Butt-connector</v>
          </cell>
          <cell r="C857">
            <v>28.34</v>
          </cell>
          <cell r="D857" t="str">
            <v>USD</v>
          </cell>
        </row>
        <row r="858">
          <cell r="A858" t="str">
            <v>AL400/CU300</v>
          </cell>
          <cell r="B858" t="str">
            <v>DIN NORM Bi-metal (CU/AL) Butt-connector</v>
          </cell>
          <cell r="C858">
            <v>28.34</v>
          </cell>
          <cell r="D858" t="str">
            <v>USD</v>
          </cell>
        </row>
        <row r="859">
          <cell r="A859" t="str">
            <v>SS-075-2C</v>
          </cell>
          <cell r="B859" t="str">
            <v>75 x 2,5 mm. Nylon 6.6 Cable Tie - Natural Color</v>
          </cell>
          <cell r="C859">
            <v>1.0500000000000001E-2</v>
          </cell>
          <cell r="D859" t="str">
            <v>USD</v>
          </cell>
        </row>
        <row r="860">
          <cell r="A860" t="str">
            <v>SS-100-2C</v>
          </cell>
          <cell r="B860" t="str">
            <v>100 x 2,5 mm. Nylon 6.6 Cable Tie - Natural Color</v>
          </cell>
          <cell r="C860">
            <v>1.2500000000000001E-2</v>
          </cell>
          <cell r="D860" t="str">
            <v>USD</v>
          </cell>
        </row>
        <row r="861">
          <cell r="A861" t="str">
            <v>SS-100B-2C</v>
          </cell>
          <cell r="B861" t="str">
            <v>100 x 2,5 mm. Nylon 6.6 Cable Tie - Black Color</v>
          </cell>
          <cell r="C861">
            <v>1.2500000000000001E-2</v>
          </cell>
          <cell r="D861" t="str">
            <v>USD</v>
          </cell>
        </row>
        <row r="862">
          <cell r="A862" t="str">
            <v>SS-135-2C</v>
          </cell>
          <cell r="B862" t="str">
            <v>135 x 2,5 mm. Nylon 6.6 Cable Tie - Natural Color</v>
          </cell>
          <cell r="C862">
            <v>1.7000000000000001E-2</v>
          </cell>
          <cell r="D862" t="str">
            <v>USD</v>
          </cell>
        </row>
        <row r="863">
          <cell r="A863" t="str">
            <v>SS-135B-2C</v>
          </cell>
          <cell r="B863" t="str">
            <v>135 x 2,5 mm. Nylon 6.6 Cable Tie - Black Color</v>
          </cell>
          <cell r="C863">
            <v>1.7000000000000001E-2</v>
          </cell>
          <cell r="D863" t="str">
            <v>USD</v>
          </cell>
        </row>
        <row r="864">
          <cell r="A864" t="str">
            <v>SS-160-2C</v>
          </cell>
          <cell r="B864" t="str">
            <v>160 x 2,5 mm. Nylon 6.6 Cable Tie - Natural Color</v>
          </cell>
          <cell r="C864">
            <v>2.1999999999999999E-2</v>
          </cell>
          <cell r="D864" t="str">
            <v>USD</v>
          </cell>
        </row>
        <row r="865">
          <cell r="A865" t="str">
            <v>SS-160B-2C</v>
          </cell>
          <cell r="B865" t="str">
            <v>160 x 2,5 mm. Nylon 6.6 Cable Tie - Black Color</v>
          </cell>
          <cell r="C865">
            <v>2.1999999999999999E-2</v>
          </cell>
          <cell r="D865" t="str">
            <v>USD</v>
          </cell>
        </row>
        <row r="866">
          <cell r="A866" t="str">
            <v>SS-200-2C</v>
          </cell>
          <cell r="B866" t="str">
            <v>200 x 2,5 mm. Nylon 6.6 Cable Tie - Natural Color</v>
          </cell>
          <cell r="C866">
            <v>2.9500000000000002E-2</v>
          </cell>
          <cell r="D866" t="str">
            <v>USD</v>
          </cell>
        </row>
        <row r="867">
          <cell r="A867" t="str">
            <v>SS-200B-2C</v>
          </cell>
          <cell r="B867" t="str">
            <v>200 x 2,5 mm. Nylon 6.6 Cable Tie - Black Color</v>
          </cell>
          <cell r="C867">
            <v>2.9500000000000002E-2</v>
          </cell>
          <cell r="D867" t="str">
            <v>USD</v>
          </cell>
        </row>
        <row r="868">
          <cell r="A868" t="str">
            <v>SS-140-3C</v>
          </cell>
          <cell r="B868" t="str">
            <v>140 x 3,5 mm. Nylon 6.6 Cable Tie - Natural Color</v>
          </cell>
          <cell r="C868">
            <v>2.75E-2</v>
          </cell>
          <cell r="D868" t="str">
            <v>USD</v>
          </cell>
        </row>
        <row r="869">
          <cell r="A869" t="str">
            <v>SS-140B-3C</v>
          </cell>
          <cell r="B869" t="str">
            <v>140 x 3,5 mm. Nylon 6.6 Cable Tie - Black Color</v>
          </cell>
          <cell r="C869">
            <v>2.75E-2</v>
          </cell>
          <cell r="D869" t="str">
            <v>USD</v>
          </cell>
        </row>
        <row r="870">
          <cell r="A870" t="str">
            <v>SS-200-3C</v>
          </cell>
          <cell r="B870" t="str">
            <v>200 x 3,5 mm. Nylon 6.6 Cable Tie - Natural Color</v>
          </cell>
          <cell r="C870">
            <v>4.0500000000000001E-2</v>
          </cell>
          <cell r="D870" t="str">
            <v>USD</v>
          </cell>
        </row>
        <row r="871">
          <cell r="A871" t="str">
            <v>SS-200B-3C</v>
          </cell>
          <cell r="B871" t="str">
            <v>200 x 3,5 mm. Nylon 6.6 Cable Tie - Black Color</v>
          </cell>
          <cell r="C871">
            <v>4.0500000000000001E-2</v>
          </cell>
          <cell r="D871" t="str">
            <v>USD</v>
          </cell>
        </row>
        <row r="872">
          <cell r="A872" t="str">
            <v>SS-250-3C</v>
          </cell>
          <cell r="B872" t="str">
            <v>250 x 3,5 mm. Nylon 6.6 Cable Tie - Natural Color</v>
          </cell>
          <cell r="C872">
            <v>5.0500000000000003E-2</v>
          </cell>
          <cell r="D872" t="str">
            <v>USD</v>
          </cell>
        </row>
        <row r="873">
          <cell r="A873" t="str">
            <v>SS-250B-3C</v>
          </cell>
          <cell r="B873" t="str">
            <v>250 x 3,5 mm. Nylon 6.6 Cable Tie - Black Color</v>
          </cell>
          <cell r="C873">
            <v>5.0500000000000003E-2</v>
          </cell>
          <cell r="D873" t="str">
            <v>USD</v>
          </cell>
        </row>
        <row r="874">
          <cell r="A874" t="str">
            <v>SS-280-3C</v>
          </cell>
          <cell r="B874" t="str">
            <v>280 x 3,5 mm. Nylon 6.6 Cable Tie - Natural Color</v>
          </cell>
          <cell r="C874">
            <v>5.3499999999999999E-2</v>
          </cell>
          <cell r="D874" t="str">
            <v>USD</v>
          </cell>
        </row>
        <row r="875">
          <cell r="A875" t="str">
            <v>SS-280B-3C</v>
          </cell>
          <cell r="B875" t="str">
            <v>280 x 3,5 mm. Nylon 6.6 Cable Tie - Black Color</v>
          </cell>
          <cell r="C875">
            <v>5.3499999999999999E-2</v>
          </cell>
          <cell r="D875" t="str">
            <v>USD</v>
          </cell>
        </row>
        <row r="876">
          <cell r="A876" t="str">
            <v>SS-360-3C</v>
          </cell>
          <cell r="B876" t="str">
            <v>360 x 3,5 mm. Nylon 6.6 Cable Tie - Natural Color</v>
          </cell>
          <cell r="C876">
            <v>7.9500000000000001E-2</v>
          </cell>
          <cell r="D876" t="str">
            <v>USD</v>
          </cell>
        </row>
        <row r="877">
          <cell r="A877" t="str">
            <v>SS-360B-3C</v>
          </cell>
          <cell r="B877" t="str">
            <v>360 x 3,5 mm. Nylon 6.6 Cable Tie - Black Color</v>
          </cell>
          <cell r="C877">
            <v>7.9500000000000001E-2</v>
          </cell>
          <cell r="D877" t="str">
            <v>USD</v>
          </cell>
        </row>
        <row r="878">
          <cell r="A878" t="str">
            <v>SS-140-4C</v>
          </cell>
          <cell r="B878" t="str">
            <v>140 x 4,5 mm. Nylon 6.6 Cable Tie - Natural Color</v>
          </cell>
          <cell r="C878">
            <v>3.6999999999999998E-2</v>
          </cell>
          <cell r="D878" t="str">
            <v>USD</v>
          </cell>
        </row>
        <row r="879">
          <cell r="A879" t="str">
            <v>SS-140B-4C</v>
          </cell>
          <cell r="B879" t="str">
            <v>140 x 4,5 mm. Nylon 6.6 Cable Tie - Black Color</v>
          </cell>
          <cell r="C879">
            <v>3.6999999999999998E-2</v>
          </cell>
          <cell r="D879" t="str">
            <v>USD</v>
          </cell>
        </row>
        <row r="880">
          <cell r="A880" t="str">
            <v>SS-160-4C</v>
          </cell>
          <cell r="B880" t="str">
            <v>160 x 4,5 mm. Nylon 6.6 Cable Tie - Natural Color</v>
          </cell>
          <cell r="C880">
            <v>4.8500000000000001E-2</v>
          </cell>
          <cell r="D880" t="str">
            <v>USD</v>
          </cell>
        </row>
        <row r="881">
          <cell r="A881" t="str">
            <v>SS-160B-4C</v>
          </cell>
          <cell r="B881" t="str">
            <v>160 x 4,5 mm. Nylon 6.6 Cable Tie - Black Color</v>
          </cell>
          <cell r="C881">
            <v>4.8500000000000001E-2</v>
          </cell>
          <cell r="D881" t="str">
            <v>USD</v>
          </cell>
        </row>
        <row r="882">
          <cell r="A882" t="str">
            <v>SS-200-4C</v>
          </cell>
          <cell r="B882" t="str">
            <v>200 x 4,5 mm. Nylon 6.6 Cable Tie - Natural Color</v>
          </cell>
          <cell r="C882">
            <v>5.7500000000000002E-2</v>
          </cell>
          <cell r="D882" t="str">
            <v>USD</v>
          </cell>
        </row>
        <row r="883">
          <cell r="A883" t="str">
            <v>SS-200B-4C</v>
          </cell>
          <cell r="B883" t="str">
            <v>200 x 4,5 mm. Nylon 6.6 Cable Tie - Black Color</v>
          </cell>
          <cell r="C883">
            <v>5.7500000000000002E-2</v>
          </cell>
          <cell r="D883" t="str">
            <v>USD</v>
          </cell>
        </row>
        <row r="884">
          <cell r="A884" t="str">
            <v>SS-250-4C</v>
          </cell>
          <cell r="B884" t="str">
            <v>250 x 4,5 mm. Nylon 6.6 Cable Tie - Natural Color</v>
          </cell>
          <cell r="C884">
            <v>7.3499999999999996E-2</v>
          </cell>
          <cell r="D884" t="str">
            <v>USD</v>
          </cell>
        </row>
        <row r="885">
          <cell r="A885" t="str">
            <v>SS-280-4C</v>
          </cell>
          <cell r="B885" t="str">
            <v>280 x 4,5 mm. Nylon 6.6 Cable Tie - Natural Color</v>
          </cell>
          <cell r="C885">
            <v>8.4500000000000006E-2</v>
          </cell>
          <cell r="D885" t="str">
            <v>USD</v>
          </cell>
        </row>
        <row r="886">
          <cell r="A886" t="str">
            <v>SS-280B-4C</v>
          </cell>
          <cell r="B886" t="str">
            <v>280 x 4,5 mm. Nylon 6.6 Cable Tie - Black Color</v>
          </cell>
          <cell r="C886">
            <v>8.4500000000000006E-2</v>
          </cell>
          <cell r="D886" t="str">
            <v>USD</v>
          </cell>
        </row>
        <row r="887">
          <cell r="A887" t="str">
            <v>SS-300-4C</v>
          </cell>
          <cell r="B887" t="str">
            <v>300 x 4,5 mm. Nylon 6.6 Cable Tie - Natural Color</v>
          </cell>
          <cell r="C887">
            <v>9.2999999999999999E-2</v>
          </cell>
          <cell r="D887" t="str">
            <v>USD</v>
          </cell>
        </row>
        <row r="888">
          <cell r="A888" t="str">
            <v>SS-300B-4C</v>
          </cell>
          <cell r="B888" t="str">
            <v>300 x 4,5 mm. Nylon 6.6 Cable Tie - Black Color</v>
          </cell>
          <cell r="C888">
            <v>9.2999999999999999E-2</v>
          </cell>
          <cell r="D888" t="str">
            <v>USD</v>
          </cell>
        </row>
        <row r="889">
          <cell r="A889" t="str">
            <v>SS-360-4C</v>
          </cell>
          <cell r="B889" t="str">
            <v>360 x 4,5 mm. Nylon 6.6 Cable Tie - Natural Color</v>
          </cell>
          <cell r="C889">
            <v>0.1075</v>
          </cell>
          <cell r="D889" t="str">
            <v>USD</v>
          </cell>
        </row>
        <row r="890">
          <cell r="A890" t="str">
            <v>SS-360B-4C</v>
          </cell>
          <cell r="B890" t="str">
            <v>360 x 4,5 mm. Nylon 6.6 Cable Tie - Black Color</v>
          </cell>
          <cell r="C890">
            <v>0.1075</v>
          </cell>
          <cell r="D890" t="str">
            <v>USD</v>
          </cell>
        </row>
        <row r="891">
          <cell r="A891" t="str">
            <v>SS-380-4C</v>
          </cell>
          <cell r="B891" t="str">
            <v>380 x 4,5 mm. Nylon 6.6 Cable Tie - Natural Color</v>
          </cell>
          <cell r="C891">
            <v>0.11600000000000001</v>
          </cell>
          <cell r="D891" t="str">
            <v>USD</v>
          </cell>
        </row>
        <row r="892">
          <cell r="A892" t="str">
            <v>SS-380B-4C</v>
          </cell>
          <cell r="B892" t="str">
            <v>380 x 4,5 mm. Nylon 6.6 Cable Tie - Black Color</v>
          </cell>
          <cell r="C892">
            <v>0.11600000000000001</v>
          </cell>
          <cell r="D892" t="str">
            <v>USD</v>
          </cell>
        </row>
        <row r="893">
          <cell r="A893" t="str">
            <v>SS-430-4C</v>
          </cell>
          <cell r="B893" t="str">
            <v>430 x 4,5 mm. Nylon 6.6 Cable Tie - Natural Color</v>
          </cell>
          <cell r="C893">
            <v>0.13100000000000001</v>
          </cell>
          <cell r="D893" t="str">
            <v>USD</v>
          </cell>
        </row>
        <row r="894">
          <cell r="A894" t="str">
            <v>SS-430B-4C</v>
          </cell>
          <cell r="B894" t="str">
            <v>430 x 4,5 mm. Nylon 6.6 Cable Tie - Black Color</v>
          </cell>
          <cell r="C894">
            <v>0.13100000000000001</v>
          </cell>
          <cell r="D894" t="str">
            <v>USD</v>
          </cell>
        </row>
        <row r="895">
          <cell r="A895" t="str">
            <v>SS-280-7C</v>
          </cell>
          <cell r="B895" t="str">
            <v>280 x 7,5 mm. Nylon 6.6 Cable Tie - Natural Color</v>
          </cell>
          <cell r="C895">
            <v>0.13100000000000001</v>
          </cell>
          <cell r="D895" t="str">
            <v>USD</v>
          </cell>
        </row>
        <row r="896">
          <cell r="A896" t="str">
            <v>SS-280B-7C</v>
          </cell>
          <cell r="B896" t="str">
            <v>280 x 7,5 mm. Nylon 6.6 Cable Tie - Black Color</v>
          </cell>
          <cell r="C896">
            <v>0.13100000000000001</v>
          </cell>
          <cell r="D896" t="str">
            <v>USD</v>
          </cell>
        </row>
        <row r="897">
          <cell r="A897" t="str">
            <v>SS-320-7C</v>
          </cell>
          <cell r="B897" t="str">
            <v>320 x 7,5 mm. Nylon 6.6 Cable Tie - Natural Color</v>
          </cell>
          <cell r="C897">
            <v>0.14699999999999999</v>
          </cell>
          <cell r="D897" t="str">
            <v>USD</v>
          </cell>
        </row>
        <row r="898">
          <cell r="A898" t="str">
            <v>SS-320B-7C</v>
          </cell>
          <cell r="B898" t="str">
            <v>320 x 7,5 mm. Nylon 6.6 Cable Tie - Black Color</v>
          </cell>
          <cell r="C898">
            <v>0.14699999999999999</v>
          </cell>
          <cell r="D898" t="str">
            <v>USD</v>
          </cell>
        </row>
        <row r="899">
          <cell r="A899" t="str">
            <v>SS-360-7C</v>
          </cell>
          <cell r="B899" t="str">
            <v>360 x 7,5 mm. Nylon 6.6 Cable Tie - Natural Color</v>
          </cell>
          <cell r="C899">
            <v>0.191</v>
          </cell>
          <cell r="D899" t="str">
            <v>USD</v>
          </cell>
        </row>
        <row r="900">
          <cell r="A900" t="str">
            <v>SS-360B-7C</v>
          </cell>
          <cell r="B900" t="str">
            <v>360 x 7,5 mm. Nylon 6.6 Cable Tie - Black Color</v>
          </cell>
          <cell r="C900">
            <v>0.191</v>
          </cell>
          <cell r="D900" t="str">
            <v>USD</v>
          </cell>
        </row>
        <row r="901">
          <cell r="A901" t="str">
            <v>SS-450-7C</v>
          </cell>
          <cell r="B901" t="str">
            <v>450 x 7,5 mm. Nylon 6.6 Cable Tie - Natural Color</v>
          </cell>
          <cell r="C901">
            <v>0.34650000000000003</v>
          </cell>
          <cell r="D901" t="str">
            <v>USD</v>
          </cell>
        </row>
        <row r="902">
          <cell r="A902" t="str">
            <v>SS-450B-7C</v>
          </cell>
          <cell r="B902" t="str">
            <v>450 x 7,5 mm. Nylon 6.6 Cable Tie - Black Color</v>
          </cell>
          <cell r="C902">
            <v>0.34650000000000003</v>
          </cell>
          <cell r="D902" t="str">
            <v>USD</v>
          </cell>
        </row>
        <row r="903">
          <cell r="A903" t="str">
            <v>SS-540-7C</v>
          </cell>
          <cell r="B903" t="str">
            <v>540 x 7,5 mm. Nylon 6.6 Cable Tie - Natural Color</v>
          </cell>
          <cell r="C903">
            <v>0.44800000000000001</v>
          </cell>
          <cell r="D903" t="str">
            <v>USD</v>
          </cell>
        </row>
        <row r="904">
          <cell r="A904" t="str">
            <v>SS-540B-7C</v>
          </cell>
          <cell r="B904" t="str">
            <v>540 x 7,5 mm. Nylon 6.6 Cable Tie - Black Color</v>
          </cell>
          <cell r="C904">
            <v>0.44800000000000001</v>
          </cell>
          <cell r="D904" t="str">
            <v>USD</v>
          </cell>
        </row>
        <row r="905">
          <cell r="A905" t="str">
            <v>SS-750-7C</v>
          </cell>
          <cell r="B905" t="str">
            <v>750 x 7,5 mm. Nylon 6.6 Cable Tie - Natural Color</v>
          </cell>
          <cell r="C905">
            <v>0.48049999999999998</v>
          </cell>
          <cell r="D905" t="str">
            <v>USD</v>
          </cell>
        </row>
        <row r="906">
          <cell r="A906" t="str">
            <v>SS-750B-7C</v>
          </cell>
          <cell r="B906" t="str">
            <v>750 x 7,5 mm. Nylon 6.6 Cable Tie - Black Color</v>
          </cell>
          <cell r="C906">
            <v>0.48049999999999998</v>
          </cell>
          <cell r="D906" t="str">
            <v>USD</v>
          </cell>
        </row>
        <row r="907">
          <cell r="A907" t="str">
            <v>SS-780-9C</v>
          </cell>
          <cell r="B907" t="str">
            <v>780 x 9.0 mm. Nylon 6.6 Cable Tie - Natural Color</v>
          </cell>
          <cell r="C907">
            <v>0.64700000000000002</v>
          </cell>
          <cell r="D907" t="str">
            <v>USD</v>
          </cell>
        </row>
        <row r="908">
          <cell r="A908" t="str">
            <v>SS-780B-9C</v>
          </cell>
          <cell r="B908" t="str">
            <v>780 x 9.0 mm. Nylon 6.6 Cable Tie - Black Color</v>
          </cell>
          <cell r="C908">
            <v>0.64700000000000002</v>
          </cell>
          <cell r="D908" t="str">
            <v>USD</v>
          </cell>
        </row>
        <row r="909">
          <cell r="A909" t="str">
            <v>SS-920-9C</v>
          </cell>
          <cell r="B909" t="str">
            <v>920 x 9.0 mm. Nylon 6.6 Cable Tie - Natural Color</v>
          </cell>
          <cell r="C909">
            <v>0.77749999999999997</v>
          </cell>
          <cell r="D909" t="str">
            <v>USD</v>
          </cell>
        </row>
        <row r="910">
          <cell r="A910" t="str">
            <v>SS-920B-9C</v>
          </cell>
          <cell r="B910" t="str">
            <v>920 x 9.0 mm. Nylon 6.6 Cable Tie - Black Color</v>
          </cell>
          <cell r="C910">
            <v>0.77749999999999997</v>
          </cell>
          <cell r="D910" t="str">
            <v>USD</v>
          </cell>
        </row>
        <row r="911">
          <cell r="A911" t="str">
            <v>SS-1220-9C</v>
          </cell>
          <cell r="B911" t="str">
            <v>1220 x 9.0 mm. Nylon 6.6 Cable Tie - Natural Color</v>
          </cell>
          <cell r="C911">
            <v>1.19</v>
          </cell>
          <cell r="D911" t="str">
            <v>USD</v>
          </cell>
        </row>
        <row r="912">
          <cell r="A912" t="str">
            <v>SS-1220B-9C</v>
          </cell>
          <cell r="B912" t="str">
            <v>1220 x 9.0 mm. Nylon 6.6 Cable Tie - Black Color</v>
          </cell>
          <cell r="C912">
            <v>1.19</v>
          </cell>
          <cell r="D912" t="str">
            <v>USD</v>
          </cell>
        </row>
        <row r="913">
          <cell r="A913" t="str">
            <v>SS-750-12C</v>
          </cell>
          <cell r="B913" t="str">
            <v>750 x 12,5 mm. Nylon 6.6 Cable Tie - Natural Color</v>
          </cell>
          <cell r="C913">
            <v>1.091</v>
          </cell>
          <cell r="D913" t="str">
            <v>USD</v>
          </cell>
        </row>
        <row r="914">
          <cell r="A914" t="str">
            <v>SS-1000-12C</v>
          </cell>
          <cell r="B914" t="str">
            <v>1000 x 12,5 mm. Nylon 6.6 Cable Tie - Natural Color</v>
          </cell>
          <cell r="C914">
            <v>1.8445</v>
          </cell>
          <cell r="D914" t="str">
            <v>USD</v>
          </cell>
        </row>
        <row r="915">
          <cell r="A915" t="str">
            <v>SS-1000B-12C</v>
          </cell>
          <cell r="B915" t="str">
            <v>1000 x 12,5 mm. Nylon 6.6 Cable Tie - Black Color</v>
          </cell>
          <cell r="C915">
            <v>1.8445</v>
          </cell>
          <cell r="D915" t="str">
            <v>USD</v>
          </cell>
        </row>
        <row r="916">
          <cell r="A916" t="str">
            <v>SS-100W-2C</v>
          </cell>
          <cell r="B916" t="str">
            <v>100 x 2,5 mm. Ultraviolet Cable Tie - Black Color</v>
          </cell>
          <cell r="C916">
            <v>1.55E-2</v>
          </cell>
          <cell r="D916" t="str">
            <v>USD</v>
          </cell>
        </row>
        <row r="917">
          <cell r="A917" t="str">
            <v>SS-135W-2C</v>
          </cell>
          <cell r="B917" t="str">
            <v>135 x 2,5 mm. Ultraviolet Cable Tie - Black Color</v>
          </cell>
          <cell r="C917">
            <v>2.1999999999999999E-2</v>
          </cell>
          <cell r="D917" t="str">
            <v>USD</v>
          </cell>
        </row>
        <row r="918">
          <cell r="A918" t="str">
            <v>SS-200W-2C</v>
          </cell>
          <cell r="B918" t="str">
            <v>200 x 2,5 mm. Ultraviolet Cable Tie - Black Color</v>
          </cell>
          <cell r="C918">
            <v>3.6999999999999998E-2</v>
          </cell>
          <cell r="D918" t="str">
            <v>USD</v>
          </cell>
        </row>
        <row r="919">
          <cell r="A919" t="str">
            <v>SS-140W-3C</v>
          </cell>
          <cell r="B919" t="str">
            <v>140 x 3,5 mm. Ultraviolet Cable Tie - Black Color</v>
          </cell>
          <cell r="C919">
            <v>3.5000000000000003E-2</v>
          </cell>
          <cell r="D919" t="str">
            <v>USD</v>
          </cell>
        </row>
        <row r="920">
          <cell r="A920" t="str">
            <v>SS-200W-3C</v>
          </cell>
          <cell r="B920" t="str">
            <v>200 x 3,5 mm. Ultraviolet Cable Tie - Black Color</v>
          </cell>
          <cell r="C920">
            <v>5.3499999999999999E-2</v>
          </cell>
          <cell r="D920" t="str">
            <v>USD</v>
          </cell>
        </row>
        <row r="921">
          <cell r="A921" t="str">
            <v>SS-250W-3C</v>
          </cell>
          <cell r="B921" t="str">
            <v>250 x 3,5 mm. Ultraviolet Cable Tie - Black Color</v>
          </cell>
          <cell r="C921">
            <v>6.6500000000000004E-2</v>
          </cell>
          <cell r="D921" t="str">
            <v>USD</v>
          </cell>
        </row>
        <row r="922">
          <cell r="A922" t="str">
            <v>SS-280W-3C</v>
          </cell>
          <cell r="B922" t="str">
            <v>280 x 3,5 mm. Ultraviolet Cable Tie - Black Color</v>
          </cell>
          <cell r="C922">
            <v>6.8500000000000005E-2</v>
          </cell>
          <cell r="D922" t="str">
            <v>USD</v>
          </cell>
        </row>
        <row r="923">
          <cell r="A923" t="str">
            <v>SS-200W-4C</v>
          </cell>
          <cell r="B923" t="str">
            <v>200 x 4,5 mm. Ultraviolet Cable Tie - Black Color</v>
          </cell>
          <cell r="C923">
            <v>7.4999999999999997E-2</v>
          </cell>
          <cell r="D923" t="str">
            <v>USD</v>
          </cell>
        </row>
        <row r="924">
          <cell r="A924" t="str">
            <v>SS-300W-4C</v>
          </cell>
          <cell r="B924" t="str">
            <v>300 x 4,5 mm. Ultraviolet Cable Tie - Black Color</v>
          </cell>
          <cell r="C924">
            <v>0.121</v>
          </cell>
          <cell r="D924" t="str">
            <v>USD</v>
          </cell>
        </row>
        <row r="925">
          <cell r="A925" t="str">
            <v>SS-380W-4C</v>
          </cell>
          <cell r="B925" t="str">
            <v>380 x 4,5 mm. Ultraviolet Cable Tie - Black Color</v>
          </cell>
          <cell r="C925">
            <v>0.1545</v>
          </cell>
          <cell r="D925" t="str">
            <v>USD</v>
          </cell>
        </row>
        <row r="926">
          <cell r="A926" t="str">
            <v>SS-430W-4C</v>
          </cell>
          <cell r="B926" t="str">
            <v>430 x 4,5 mm. Ultraviolet Cable Tie - Black Color</v>
          </cell>
          <cell r="C926">
            <v>0.17</v>
          </cell>
          <cell r="D926" t="str">
            <v>USD</v>
          </cell>
        </row>
        <row r="927">
          <cell r="A927" t="str">
            <v>SS-320W-7C</v>
          </cell>
          <cell r="B927" t="str">
            <v>320 x 7,5 mm. Ultraviolet Cable Tie - Black Color</v>
          </cell>
          <cell r="C927">
            <v>0.1905</v>
          </cell>
          <cell r="D927" t="str">
            <v>USD</v>
          </cell>
        </row>
        <row r="928">
          <cell r="A928" t="str">
            <v>SS-360W-7C</v>
          </cell>
          <cell r="B928" t="str">
            <v>360 x 7,5 mm. Ultraviolet Cable Tie - Black Color</v>
          </cell>
          <cell r="C928">
            <v>0.2185</v>
          </cell>
          <cell r="D928" t="str">
            <v>USD</v>
          </cell>
        </row>
        <row r="929">
          <cell r="A929" t="str">
            <v>SS-450W-7C</v>
          </cell>
          <cell r="B929" t="str">
            <v>450 x 7,5 mm. Ultraviolet Cable Tie - Black Color</v>
          </cell>
          <cell r="C929">
            <v>0.45100000000000001</v>
          </cell>
          <cell r="D929" t="str">
            <v>USD</v>
          </cell>
        </row>
        <row r="930">
          <cell r="A930" t="str">
            <v>SS-540W-7C</v>
          </cell>
          <cell r="B930" t="str">
            <v>540 x 7,5 mm. Ultraviolet Cable Tie - Black Color</v>
          </cell>
          <cell r="C930">
            <v>0.58199999999999996</v>
          </cell>
          <cell r="D930" t="str">
            <v>USD</v>
          </cell>
        </row>
        <row r="931">
          <cell r="A931" t="str">
            <v>SS-780W-9C</v>
          </cell>
          <cell r="B931" t="str">
            <v>780 x 9,0 mm. Ultraviolet Cable Tie - Black Color</v>
          </cell>
          <cell r="C931">
            <v>0.84199999999999997</v>
          </cell>
          <cell r="D931" t="str">
            <v>USD</v>
          </cell>
        </row>
        <row r="932">
          <cell r="A932" t="str">
            <v>SS-100Y-2C</v>
          </cell>
          <cell r="B932" t="str">
            <v>100 x 2,5 mm. Nylon 6.6 Cable Tie - Green</v>
          </cell>
          <cell r="C932">
            <v>1.4999999999999999E-2</v>
          </cell>
          <cell r="D932" t="str">
            <v>USD</v>
          </cell>
        </row>
        <row r="933">
          <cell r="A933" t="str">
            <v>SS-100K-2C</v>
          </cell>
          <cell r="B933" t="str">
            <v>100 x 2,5 mm. Nylon 6.6 Cable Tie - Red</v>
          </cell>
          <cell r="C933">
            <v>1.4999999999999999E-2</v>
          </cell>
          <cell r="D933" t="str">
            <v>USD</v>
          </cell>
        </row>
        <row r="934">
          <cell r="A934" t="str">
            <v>SS-100M-2C</v>
          </cell>
          <cell r="B934" t="str">
            <v>100 x 2,5 mm. Nylon 6.6 Cable Tie - Blue</v>
          </cell>
          <cell r="C934">
            <v>1.4999999999999999E-2</v>
          </cell>
          <cell r="D934" t="str">
            <v>USD</v>
          </cell>
        </row>
        <row r="935">
          <cell r="A935" t="str">
            <v>SS-100S-2C</v>
          </cell>
          <cell r="B935" t="str">
            <v>100 x 2,5 mm. Nylon 6.6 Cable Tie - Yellow</v>
          </cell>
          <cell r="C935">
            <v>1.4999999999999999E-2</v>
          </cell>
          <cell r="D935" t="str">
            <v>USD</v>
          </cell>
        </row>
        <row r="936">
          <cell r="A936" t="str">
            <v>SS-100MOR-2C</v>
          </cell>
          <cell r="B936" t="str">
            <v>100 x 2,5 mm. Nylon 6.6 Cable Tie - Violet</v>
          </cell>
          <cell r="C936">
            <v>1.4999999999999999E-2</v>
          </cell>
          <cell r="D936" t="str">
            <v>USD</v>
          </cell>
        </row>
        <row r="937">
          <cell r="A937" t="str">
            <v>SS-280K-3C</v>
          </cell>
          <cell r="B937" t="str">
            <v>280 x 3,5 mm. Nylon 6.6 Cable Tie - Red</v>
          </cell>
          <cell r="C937">
            <v>6.4500000000000002E-2</v>
          </cell>
          <cell r="D937" t="str">
            <v>USD</v>
          </cell>
        </row>
        <row r="938">
          <cell r="A938" t="str">
            <v>SS-280M-3C</v>
          </cell>
          <cell r="B938" t="str">
            <v>280 x 3,5 mm. Nylon 6.6 Cable Tie - Blue</v>
          </cell>
          <cell r="C938">
            <v>6.4500000000000002E-2</v>
          </cell>
          <cell r="D938" t="str">
            <v>USD</v>
          </cell>
        </row>
        <row r="939">
          <cell r="A939" t="str">
            <v>SS-280S-3C</v>
          </cell>
          <cell r="B939" t="str">
            <v>280 x 3,5 mm. Nylon 6.6 Cable Tie - Yellow</v>
          </cell>
          <cell r="C939">
            <v>6.4500000000000002E-2</v>
          </cell>
          <cell r="D939" t="str">
            <v>USD</v>
          </cell>
        </row>
        <row r="940">
          <cell r="A940" t="str">
            <v>SS-280Y-3C</v>
          </cell>
          <cell r="B940" t="str">
            <v>280 x 3,5 mm. Nylon 6.6 Cable Tie - Green</v>
          </cell>
          <cell r="C940">
            <v>6.4500000000000002E-2</v>
          </cell>
          <cell r="D940" t="str">
            <v>USD</v>
          </cell>
        </row>
        <row r="941">
          <cell r="A941" t="str">
            <v>SS-MV100-2C</v>
          </cell>
          <cell r="B941" t="str">
            <v>100 x 2,5 mm. Marker Cable Tie - Natural Color</v>
          </cell>
          <cell r="C941">
            <v>0.14200000000000002</v>
          </cell>
          <cell r="D941" t="str">
            <v>USD</v>
          </cell>
        </row>
        <row r="942">
          <cell r="A942" t="str">
            <v>SS-MV200-4C</v>
          </cell>
          <cell r="B942" t="str">
            <v>200 x 4,5 mm. Marker Cable Tie - Natural Color</v>
          </cell>
          <cell r="C942">
            <v>0.14400000000000002</v>
          </cell>
          <cell r="D942" t="str">
            <v>USD</v>
          </cell>
        </row>
        <row r="943">
          <cell r="A943" t="str">
            <v>SS-1919</v>
          </cell>
          <cell r="B943" t="str">
            <v>19 x 19 mm. Nylon Square Base - Natural Color</v>
          </cell>
          <cell r="C943">
            <v>0.128</v>
          </cell>
          <cell r="D943" t="str">
            <v>USD</v>
          </cell>
        </row>
        <row r="944">
          <cell r="A944" t="str">
            <v>SS-1919B</v>
          </cell>
          <cell r="B944" t="str">
            <v>19 x 19 mm. Nylon Square Base - Black Color</v>
          </cell>
          <cell r="C944">
            <v>0.128</v>
          </cell>
          <cell r="D944" t="str">
            <v>USD</v>
          </cell>
        </row>
        <row r="945">
          <cell r="A945" t="str">
            <v>SS-2727</v>
          </cell>
          <cell r="B945" t="str">
            <v>27 x 27 mm. Nylon Square Base - Natural Color</v>
          </cell>
          <cell r="C945">
            <v>0.16950000000000001</v>
          </cell>
          <cell r="D945" t="str">
            <v>USD</v>
          </cell>
        </row>
        <row r="946">
          <cell r="A946" t="str">
            <v>SS-2727B</v>
          </cell>
          <cell r="B946" t="str">
            <v>27 x 27 mm. Nylon Square Base - Black Color</v>
          </cell>
          <cell r="C946">
            <v>0.16950000000000001</v>
          </cell>
          <cell r="D946" t="str">
            <v>USD</v>
          </cell>
        </row>
        <row r="947">
          <cell r="A947" t="str">
            <v>SS-TM-2</v>
          </cell>
          <cell r="B947" t="str">
            <v>Saddle Natural Nylon Support Ø5</v>
          </cell>
          <cell r="C947">
            <v>7.4999999999999997E-2</v>
          </cell>
          <cell r="D947" t="str">
            <v>USD</v>
          </cell>
        </row>
        <row r="948">
          <cell r="A948" t="str">
            <v>SS-TM-2B</v>
          </cell>
          <cell r="B948" t="str">
            <v>Saddle Black Nylon Support Ø5</v>
          </cell>
          <cell r="C948">
            <v>7.4999999999999997E-2</v>
          </cell>
          <cell r="D948" t="str">
            <v>USD</v>
          </cell>
        </row>
        <row r="949">
          <cell r="A949" t="str">
            <v>SS-AM-1</v>
          </cell>
          <cell r="B949" t="str">
            <v>Black Nylon Winged Plug</v>
          </cell>
          <cell r="C949">
            <v>0.14200000000000002</v>
          </cell>
          <cell r="D949" t="str">
            <v>USD</v>
          </cell>
        </row>
        <row r="950">
          <cell r="A950" t="str">
            <v>SS-HRCV-200</v>
          </cell>
          <cell r="B950" t="str">
            <v>200 x 7,5 mm. Re-Openable Cable Tie</v>
          </cell>
          <cell r="C950">
            <v>0.128</v>
          </cell>
          <cell r="D950" t="str">
            <v>USD</v>
          </cell>
        </row>
        <row r="951">
          <cell r="A951" t="str">
            <v>SS-HRCV-360</v>
          </cell>
          <cell r="B951" t="str">
            <v>360 x 7,5 mm. Re-Openable Cable Tie</v>
          </cell>
          <cell r="C951">
            <v>0.191</v>
          </cell>
          <cell r="D951" t="str">
            <v>USD</v>
          </cell>
        </row>
        <row r="952">
          <cell r="A952" t="str">
            <v>SS-HRCV-360B</v>
          </cell>
          <cell r="B952" t="str">
            <v>360x 6 mm. PA 12 Re-openable Cable Tie - Black Color</v>
          </cell>
          <cell r="C952">
            <v>0.2185</v>
          </cell>
          <cell r="D952" t="str">
            <v>USD</v>
          </cell>
        </row>
        <row r="953">
          <cell r="A953" t="str">
            <v>SS-265PA-6C</v>
          </cell>
          <cell r="B953" t="str">
            <v>2,65x6,0 mm Black Cable Tie (POLIMERIK)</v>
          </cell>
          <cell r="C953">
            <v>0.20799999999999999</v>
          </cell>
          <cell r="D953" t="str">
            <v>USD</v>
          </cell>
        </row>
        <row r="954">
          <cell r="A954" t="str">
            <v>CT-100B</v>
          </cell>
          <cell r="B954" t="str">
            <v>Ball Type Cable Tie</v>
          </cell>
          <cell r="C954">
            <v>6.5000000000000006E-3</v>
          </cell>
          <cell r="D954" t="str">
            <v>USD</v>
          </cell>
        </row>
        <row r="955">
          <cell r="A955" t="str">
            <v>SS-MD-1002C</v>
          </cell>
          <cell r="B955" t="str">
            <v>100x2,5 mm Metal Detectable Cable Tie</v>
          </cell>
          <cell r="C955">
            <v>0.1045</v>
          </cell>
          <cell r="D955" t="str">
            <v>USD</v>
          </cell>
        </row>
        <row r="956">
          <cell r="A956" t="str">
            <v>SS-MD-1403C</v>
          </cell>
          <cell r="B956" t="str">
            <v>140x3,5 mm Metal Detectable Cable Tie</v>
          </cell>
          <cell r="C956">
            <v>0.23800000000000002</v>
          </cell>
          <cell r="D956" t="str">
            <v>USD</v>
          </cell>
        </row>
        <row r="957">
          <cell r="A957" t="str">
            <v>SS-MD-2004C</v>
          </cell>
          <cell r="B957" t="str">
            <v>200x4,5 mm Metal Detectable Cable Tie</v>
          </cell>
          <cell r="C957">
            <v>0.41649999999999998</v>
          </cell>
          <cell r="D957" t="str">
            <v>USD</v>
          </cell>
        </row>
        <row r="958">
          <cell r="A958" t="str">
            <v>SS-MD-2504C</v>
          </cell>
          <cell r="B958" t="str">
            <v>250x4,5 mm Metal Detectable Cable Tie</v>
          </cell>
          <cell r="C958">
            <v>0.52200000000000002</v>
          </cell>
          <cell r="D958" t="str">
            <v>USD</v>
          </cell>
        </row>
        <row r="959">
          <cell r="A959" t="str">
            <v>SS-MD-2804C</v>
          </cell>
          <cell r="B959" t="str">
            <v>280x4,5 mm Metal Detectable Cable Tie</v>
          </cell>
          <cell r="C959">
            <v>0.56700000000000006</v>
          </cell>
          <cell r="D959" t="str">
            <v>USD</v>
          </cell>
        </row>
        <row r="960">
          <cell r="A960" t="str">
            <v>SS-MD-3804C</v>
          </cell>
          <cell r="B960" t="str">
            <v>380x4,5 mm Metal Detectable Cable Tie</v>
          </cell>
          <cell r="C960">
            <v>0.72150000000000003</v>
          </cell>
          <cell r="D960" t="str">
            <v>USD</v>
          </cell>
        </row>
        <row r="961">
          <cell r="A961" t="str">
            <v>SS-MD-3607C</v>
          </cell>
          <cell r="B961" t="str">
            <v>360x7,5 mm Metal Detectable Cable Tie</v>
          </cell>
          <cell r="C961">
            <v>1.43</v>
          </cell>
          <cell r="D961" t="str">
            <v>USD</v>
          </cell>
        </row>
        <row r="962">
          <cell r="A962" t="str">
            <v>S..1002C</v>
          </cell>
          <cell r="B962" t="str">
            <v>100 x 2,5 mm. Nylon 6.6 Cable Tie - Natural Color</v>
          </cell>
          <cell r="C962">
            <v>9.4999999999999998E-3</v>
          </cell>
          <cell r="D962" t="str">
            <v>USD</v>
          </cell>
        </row>
        <row r="963">
          <cell r="A963" t="str">
            <v>S..1302C</v>
          </cell>
          <cell r="B963" t="str">
            <v>130 x 2,5 mm. Nylon 6.6 Cable Tie - Natural Color</v>
          </cell>
          <cell r="C963">
            <v>1.2E-2</v>
          </cell>
          <cell r="D963" t="str">
            <v>USD</v>
          </cell>
        </row>
        <row r="964">
          <cell r="A964" t="str">
            <v>S..1602C</v>
          </cell>
          <cell r="B964" t="str">
            <v>160 x 2,5 mm. Nylon 6.6 Cable Tie - Natural Color</v>
          </cell>
          <cell r="C964">
            <v>1.6E-2</v>
          </cell>
          <cell r="D964" t="str">
            <v>USD</v>
          </cell>
        </row>
        <row r="965">
          <cell r="A965" t="str">
            <v>S..2002C</v>
          </cell>
          <cell r="B965" t="str">
            <v>200 x 2,5 mm. Nylon 6.6 Cable Tie - Natural Color</v>
          </cell>
          <cell r="C965">
            <v>1.8499999999999999E-2</v>
          </cell>
          <cell r="D965" t="str">
            <v>USD</v>
          </cell>
        </row>
        <row r="966">
          <cell r="A966" t="str">
            <v>S..1403C</v>
          </cell>
          <cell r="B966" t="str">
            <v>140 x 3,5 mm. Nylon 6.6 Cable Tie - Natural Color</v>
          </cell>
          <cell r="C966">
            <v>0.02</v>
          </cell>
          <cell r="D966" t="str">
            <v>USD</v>
          </cell>
        </row>
        <row r="967">
          <cell r="A967" t="str">
            <v>S..2003C</v>
          </cell>
          <cell r="B967" t="str">
            <v>200 x 3,5 mm. Nylon 6.6 Cable Tie - Natural Color</v>
          </cell>
          <cell r="C967">
            <v>2.9000000000000001E-2</v>
          </cell>
          <cell r="D967" t="str">
            <v>USD</v>
          </cell>
        </row>
        <row r="968">
          <cell r="A968" t="str">
            <v>S..2503C</v>
          </cell>
          <cell r="B968" t="str">
            <v>250 x 3,5 mm. Nylon 6.6 Cable Tie - Natural Color</v>
          </cell>
          <cell r="C968">
            <v>3.6000000000000004E-2</v>
          </cell>
          <cell r="D968" t="str">
            <v>USD</v>
          </cell>
        </row>
        <row r="969">
          <cell r="A969" t="str">
            <v>S..2803C</v>
          </cell>
          <cell r="B969" t="str">
            <v>280 x 3,5 mm. Nylon 6.6 Cable Tie - Natural Color</v>
          </cell>
          <cell r="C969">
            <v>4.0500000000000001E-2</v>
          </cell>
          <cell r="D969" t="str">
            <v>USD</v>
          </cell>
        </row>
        <row r="970">
          <cell r="A970" t="str">
            <v>S..3703C</v>
          </cell>
          <cell r="B970" t="str">
            <v>370 x 3,5 mm. Nylon 6.6 Cable Tie -Natural Color</v>
          </cell>
          <cell r="C970">
            <v>5.3999999999999999E-2</v>
          </cell>
          <cell r="D970" t="str">
            <v>USD</v>
          </cell>
        </row>
        <row r="971">
          <cell r="A971" t="str">
            <v>S..2004C</v>
          </cell>
          <cell r="B971" t="str">
            <v>200 x 4,5 mm. Nylon 6.6 Cable Tie - Natural Color</v>
          </cell>
          <cell r="C971">
            <v>3.6499999999999998E-2</v>
          </cell>
          <cell r="D971" t="str">
            <v>USD</v>
          </cell>
        </row>
        <row r="972">
          <cell r="A972" t="str">
            <v>S..2504C</v>
          </cell>
          <cell r="B972" t="str">
            <v>250 x 4,5 mm. Nylon 6.6 Cable Tie - Natural Color</v>
          </cell>
          <cell r="C972">
            <v>4.9500000000000002E-2</v>
          </cell>
          <cell r="D972" t="str">
            <v>USD</v>
          </cell>
        </row>
        <row r="973">
          <cell r="A973" t="str">
            <v>S..3004C</v>
          </cell>
          <cell r="B973" t="str">
            <v>300 x 4,5 mm. Nylon 6.6 Cable Tie - Natural Color</v>
          </cell>
          <cell r="C973">
            <v>5.8000000000000003E-2</v>
          </cell>
          <cell r="D973" t="str">
            <v>USD</v>
          </cell>
        </row>
        <row r="974">
          <cell r="A974" t="str">
            <v>S..3604C</v>
          </cell>
          <cell r="B974" t="str">
            <v>360 x 4,5 mm. Nylon 6.6 Cable Tie - Natural Color</v>
          </cell>
          <cell r="C974">
            <v>7.1500000000000008E-2</v>
          </cell>
          <cell r="D974" t="str">
            <v>USD</v>
          </cell>
        </row>
        <row r="975">
          <cell r="A975" t="str">
            <v>S..3804C</v>
          </cell>
          <cell r="B975" t="str">
            <v>380 x 4,5 mm. Nylon 6.6 Cable Tie - Natural  Color</v>
          </cell>
          <cell r="C975">
            <v>7.6499999999999999E-2</v>
          </cell>
          <cell r="D975" t="str">
            <v>USD</v>
          </cell>
        </row>
        <row r="976">
          <cell r="A976" t="str">
            <v>S..4304C</v>
          </cell>
          <cell r="B976" t="str">
            <v>430 x 4,5 mm. Nylon 6.6 Cable Tie - Natural Color</v>
          </cell>
          <cell r="C976">
            <v>9.35E-2</v>
          </cell>
          <cell r="D976" t="str">
            <v>USD</v>
          </cell>
        </row>
        <row r="977">
          <cell r="A977" t="str">
            <v>S..3007C</v>
          </cell>
          <cell r="B977" t="str">
            <v>300 x 7,5 mm. Nylon 6.6 Cable Tie - Natural Color</v>
          </cell>
          <cell r="C977">
            <v>0.1095</v>
          </cell>
          <cell r="D977" t="str">
            <v>USD</v>
          </cell>
        </row>
        <row r="978">
          <cell r="A978" t="str">
            <v>S..3707C</v>
          </cell>
          <cell r="B978" t="str">
            <v>370 x 7,5 mm. Nylon 6.6 Cable Tie - Natural Color</v>
          </cell>
          <cell r="C978">
            <v>0.14150000000000001</v>
          </cell>
          <cell r="D978" t="str">
            <v>USD</v>
          </cell>
        </row>
        <row r="979">
          <cell r="A979" t="str">
            <v>S..4507C</v>
          </cell>
          <cell r="B979" t="str">
            <v>450 x 7,5 mm. Nylon 6.6 Cable Tie - Natural Color</v>
          </cell>
          <cell r="C979">
            <v>0.16600000000000001</v>
          </cell>
          <cell r="D979" t="str">
            <v>USD</v>
          </cell>
        </row>
        <row r="980">
          <cell r="A980" t="str">
            <v>S..5407C</v>
          </cell>
          <cell r="B980" t="str">
            <v>540 x 7,5 mm. Nylon 6.6 Cable Tie - Natural Color</v>
          </cell>
          <cell r="C980">
            <v>0.22700000000000001</v>
          </cell>
          <cell r="D980" t="str">
            <v>USD</v>
          </cell>
        </row>
        <row r="981">
          <cell r="A981" t="str">
            <v>S..7507C</v>
          </cell>
          <cell r="B981" t="str">
            <v>750 x 7,5 mm. Nylon 6.6 Cable Tie - Natural Color</v>
          </cell>
          <cell r="C981">
            <v>0.3165</v>
          </cell>
          <cell r="D981" t="str">
            <v>USD</v>
          </cell>
        </row>
        <row r="982">
          <cell r="A982" t="str">
            <v>S..8109C</v>
          </cell>
          <cell r="B982" t="str">
            <v>810 x 9 mm. Nylon 6.6 Cable Tie - Natural Color</v>
          </cell>
          <cell r="C982">
            <v>0.442</v>
          </cell>
          <cell r="D982" t="str">
            <v>USD</v>
          </cell>
        </row>
        <row r="983">
          <cell r="A983" t="str">
            <v>S..9209C</v>
          </cell>
          <cell r="B983" t="str">
            <v>920 x 9 mm. Nylon 6.6 Cable Tie - Natural Color</v>
          </cell>
          <cell r="C983">
            <v>0.4955</v>
          </cell>
          <cell r="D983" t="str">
            <v>USD</v>
          </cell>
        </row>
        <row r="984">
          <cell r="A984" t="str">
            <v>S..100B2C</v>
          </cell>
          <cell r="B984" t="str">
            <v>100 x 2,5 mm. Nylon 6.6 Cable Tie - Black Color</v>
          </cell>
          <cell r="C984">
            <v>9.4999999999999998E-3</v>
          </cell>
          <cell r="D984" t="str">
            <v>USD</v>
          </cell>
        </row>
        <row r="985">
          <cell r="A985" t="str">
            <v>S..130B2C</v>
          </cell>
          <cell r="B985" t="str">
            <v>130 x 2,5 mm. Nylon 6.6 Cable Tie - Black Color</v>
          </cell>
          <cell r="C985">
            <v>1.2E-2</v>
          </cell>
          <cell r="D985" t="str">
            <v>USD</v>
          </cell>
        </row>
        <row r="986">
          <cell r="A986" t="str">
            <v>S..160B2C</v>
          </cell>
          <cell r="B986" t="str">
            <v>160 x 2,5 mm. Nylon 6.6 Cable Tie - Black Color</v>
          </cell>
          <cell r="C986">
            <v>1.6E-2</v>
          </cell>
          <cell r="D986" t="str">
            <v>USD</v>
          </cell>
        </row>
        <row r="987">
          <cell r="A987" t="str">
            <v>S..200B2C</v>
          </cell>
          <cell r="B987" t="str">
            <v>200 x 2,5 mm. Nylon 6.6 Cable Tie - Black Color</v>
          </cell>
          <cell r="C987">
            <v>1.8499999999999999E-2</v>
          </cell>
          <cell r="D987" t="str">
            <v>USD</v>
          </cell>
        </row>
        <row r="988">
          <cell r="A988" t="str">
            <v>S..140B3C</v>
          </cell>
          <cell r="B988" t="str">
            <v>140 x 3,5 mm. Nylon 6.6 Cable Tie - Black Color</v>
          </cell>
          <cell r="C988">
            <v>0.02</v>
          </cell>
          <cell r="D988" t="str">
            <v>USD</v>
          </cell>
        </row>
        <row r="989">
          <cell r="A989" t="str">
            <v>S..200B3C</v>
          </cell>
          <cell r="B989" t="str">
            <v>200 x 3,5 mm. Nylon 6.6 Cable Tie - Black Color</v>
          </cell>
          <cell r="C989">
            <v>2.9000000000000001E-2</v>
          </cell>
          <cell r="D989" t="str">
            <v>USD</v>
          </cell>
        </row>
        <row r="990">
          <cell r="A990" t="str">
            <v>S..250B3C</v>
          </cell>
          <cell r="B990" t="str">
            <v>250 x 3,5 mm. Nylon 6.6 Cable Tie - Black Color</v>
          </cell>
          <cell r="C990">
            <v>3.6000000000000004E-2</v>
          </cell>
          <cell r="D990" t="str">
            <v>USD</v>
          </cell>
        </row>
        <row r="991">
          <cell r="A991" t="str">
            <v>S..280B3C</v>
          </cell>
          <cell r="B991" t="str">
            <v>280 x 3,5 mm. Nylon 6.6 Cable Tie - Black Color</v>
          </cell>
          <cell r="C991">
            <v>4.0500000000000001E-2</v>
          </cell>
          <cell r="D991" t="str">
            <v>USD</v>
          </cell>
        </row>
        <row r="992">
          <cell r="A992" t="str">
            <v>S..370B3C</v>
          </cell>
          <cell r="B992" t="str">
            <v>370 x 3,5 mm. Nylon 6.6 Cable Tie - Black Color</v>
          </cell>
          <cell r="C992">
            <v>5.3999999999999999E-2</v>
          </cell>
          <cell r="D992" t="str">
            <v>USD</v>
          </cell>
        </row>
        <row r="993">
          <cell r="A993" t="str">
            <v>S..200B4C</v>
          </cell>
          <cell r="B993" t="str">
            <v>200 x 4,5 mm. Nylon 6.6 Cable Tie - Black Color</v>
          </cell>
          <cell r="C993">
            <v>3.6499999999999998E-2</v>
          </cell>
          <cell r="D993" t="str">
            <v>USD</v>
          </cell>
        </row>
        <row r="994">
          <cell r="A994" t="str">
            <v>S..250B4C</v>
          </cell>
          <cell r="B994" t="str">
            <v>250 x 4,5 mm. Nylon 6.6 Cable Tie -Black Color</v>
          </cell>
          <cell r="C994">
            <v>4.9500000000000002E-2</v>
          </cell>
          <cell r="D994" t="str">
            <v>USD</v>
          </cell>
        </row>
        <row r="995">
          <cell r="A995" t="str">
            <v>S..300B4C</v>
          </cell>
          <cell r="B995" t="str">
            <v>300 x 4,5 mm. Nylon 6.6 Cable Tie - Black Color</v>
          </cell>
          <cell r="C995">
            <v>5.8000000000000003E-2</v>
          </cell>
          <cell r="D995" t="str">
            <v>USD</v>
          </cell>
        </row>
        <row r="996">
          <cell r="A996" t="str">
            <v>S..360B4C</v>
          </cell>
          <cell r="B996" t="str">
            <v>360 x 4,5 mm. Nylon 6.6 Cable Tie -Black Color</v>
          </cell>
          <cell r="C996">
            <v>7.1500000000000008E-2</v>
          </cell>
          <cell r="D996" t="str">
            <v>USD</v>
          </cell>
        </row>
        <row r="997">
          <cell r="A997" t="str">
            <v>S..380B4C</v>
          </cell>
          <cell r="B997" t="str">
            <v>380 x 4,5 mm. Nylon 6.6 Cable Tie - Black Color</v>
          </cell>
          <cell r="C997">
            <v>7.6499999999999999E-2</v>
          </cell>
          <cell r="D997" t="str">
            <v>USD</v>
          </cell>
        </row>
        <row r="998">
          <cell r="A998" t="str">
            <v>S..430B4C</v>
          </cell>
          <cell r="B998" t="str">
            <v>430 x 4,5 mm. Nylon 6.6 Cable Tie - Black Color</v>
          </cell>
          <cell r="C998">
            <v>9.35E-2</v>
          </cell>
          <cell r="D998" t="str">
            <v>USD</v>
          </cell>
        </row>
        <row r="999">
          <cell r="A999" t="str">
            <v>S..300B7C</v>
          </cell>
          <cell r="B999" t="str">
            <v>300 x 7,5 mm. Nylon 6.6 Cable Tie - Black Color</v>
          </cell>
          <cell r="C999">
            <v>0.1095</v>
          </cell>
          <cell r="D999" t="str">
            <v>USD</v>
          </cell>
        </row>
        <row r="1000">
          <cell r="A1000" t="str">
            <v>S..370B7C</v>
          </cell>
          <cell r="B1000" t="str">
            <v>370 x 7,5 mm. Nylon 6.6 Cable Tie - Black Color</v>
          </cell>
          <cell r="C1000">
            <v>0.14150000000000001</v>
          </cell>
          <cell r="D1000" t="str">
            <v>USD</v>
          </cell>
        </row>
        <row r="1001">
          <cell r="A1001" t="str">
            <v>S..450B7C</v>
          </cell>
          <cell r="B1001" t="str">
            <v>450 x 7,5 mm. Nylon 6.6 Cable Tie - Black Color</v>
          </cell>
          <cell r="C1001">
            <v>0.16600000000000001</v>
          </cell>
          <cell r="D1001" t="str">
            <v>USD</v>
          </cell>
        </row>
        <row r="1002">
          <cell r="A1002" t="str">
            <v>S..540B7C</v>
          </cell>
          <cell r="B1002" t="str">
            <v>540 x 7,5 mm. Nylon 6.6 Cable Tie - Black Color</v>
          </cell>
          <cell r="C1002">
            <v>0.22700000000000001</v>
          </cell>
          <cell r="D1002" t="str">
            <v>USD</v>
          </cell>
        </row>
        <row r="1003">
          <cell r="A1003" t="str">
            <v>S..750B7C</v>
          </cell>
          <cell r="B1003" t="str">
            <v>750 x 7,5 mm. Nylon 6.6 Cable Tie - Black Color</v>
          </cell>
          <cell r="C1003">
            <v>0.3165</v>
          </cell>
          <cell r="D1003" t="str">
            <v>USD</v>
          </cell>
        </row>
        <row r="1004">
          <cell r="A1004" t="str">
            <v>S..810B9C</v>
          </cell>
          <cell r="B1004" t="str">
            <v>810 x 9 mm. Nylon 6.6 Cable Tie - Black Color</v>
          </cell>
          <cell r="C1004">
            <v>0.442</v>
          </cell>
          <cell r="D1004" t="str">
            <v>USD</v>
          </cell>
        </row>
        <row r="1005">
          <cell r="A1005" t="str">
            <v>S..920B9C</v>
          </cell>
          <cell r="B1005" t="str">
            <v>920 x 9 mm. Nylon 6.6 Cable Tie - Black Color</v>
          </cell>
          <cell r="C1005">
            <v>0.4955</v>
          </cell>
          <cell r="D1005" t="str">
            <v>USD</v>
          </cell>
        </row>
        <row r="1006">
          <cell r="A1006" t="str">
            <v>S..1919</v>
          </cell>
          <cell r="B1006" t="str">
            <v>19 x 19 mm. Nylon Square Base - Natural Color</v>
          </cell>
          <cell r="C1006">
            <v>5.7500000000000002E-2</v>
          </cell>
          <cell r="D1006" t="str">
            <v>USD</v>
          </cell>
        </row>
        <row r="1007">
          <cell r="A1007" t="str">
            <v>S..1919B</v>
          </cell>
          <cell r="B1007" t="str">
            <v>19 x 19 mm. Nylon Square Base - Black Color</v>
          </cell>
          <cell r="C1007">
            <v>5.7500000000000002E-2</v>
          </cell>
          <cell r="D1007" t="str">
            <v>USD</v>
          </cell>
        </row>
        <row r="1008">
          <cell r="A1008" t="str">
            <v>S..2727</v>
          </cell>
          <cell r="B1008" t="str">
            <v>27 x 27 mm. Nylon Square Base - Natural Color</v>
          </cell>
          <cell r="C1008">
            <v>0.1055</v>
          </cell>
          <cell r="D1008" t="str">
            <v>USD</v>
          </cell>
        </row>
        <row r="1009">
          <cell r="A1009" t="str">
            <v>S..2727B</v>
          </cell>
          <cell r="B1009" t="str">
            <v>27 x 27 mm. Nylon Square Base - Black Color</v>
          </cell>
          <cell r="C1009">
            <v>0.1055</v>
          </cell>
          <cell r="D1009" t="str">
            <v>USD</v>
          </cell>
        </row>
        <row r="1010">
          <cell r="A1010" t="str">
            <v>S..TM1</v>
          </cell>
          <cell r="B1010" t="str">
            <v>Saddle Natural Nylon Support Ø 15.2x9.4x6.8</v>
          </cell>
          <cell r="C1010">
            <v>2.75E-2</v>
          </cell>
          <cell r="D1010" t="str">
            <v>USD</v>
          </cell>
        </row>
        <row r="1011">
          <cell r="A1011" t="str">
            <v>S..TM2</v>
          </cell>
          <cell r="B1011" t="str">
            <v>Saddle Natural Nylon Support Ø 5 22x16.2x10.8</v>
          </cell>
          <cell r="C1011">
            <v>6.0499999999999998E-2</v>
          </cell>
          <cell r="D1011" t="str">
            <v>USD</v>
          </cell>
        </row>
        <row r="1012">
          <cell r="A1012" t="str">
            <v>S..TM2B</v>
          </cell>
          <cell r="B1012" t="str">
            <v>Saddle Black Nylon Support Ø 5 22x16.2x10.8</v>
          </cell>
          <cell r="C1012">
            <v>6.0499999999999998E-2</v>
          </cell>
          <cell r="D1012" t="str">
            <v>USD</v>
          </cell>
        </row>
        <row r="1013">
          <cell r="A1013" t="str">
            <v>S-TA1</v>
          </cell>
          <cell r="B1013" t="str">
            <v>Cable Tie Fixing Apparatus</v>
          </cell>
          <cell r="C1013">
            <v>0.30099999999999999</v>
          </cell>
          <cell r="D1013" t="str">
            <v>USD</v>
          </cell>
        </row>
        <row r="1014">
          <cell r="A1014" t="str">
            <v>SFK-STB125S</v>
          </cell>
          <cell r="B1014" t="str">
            <v>125 x 4,5 mm. Stainless Steel Cable Tie With Ball Lock</v>
          </cell>
          <cell r="C1014">
            <v>0.1865</v>
          </cell>
          <cell r="D1014" t="str">
            <v>USD</v>
          </cell>
        </row>
        <row r="1015">
          <cell r="A1015" t="str">
            <v>SFK-STB200S</v>
          </cell>
          <cell r="B1015" t="str">
            <v>200 x 4,5 mm. Stainless Steel Cable Tie With Ball Lock</v>
          </cell>
          <cell r="C1015">
            <v>0.214</v>
          </cell>
          <cell r="D1015" t="str">
            <v>USD</v>
          </cell>
        </row>
        <row r="1016">
          <cell r="A1016" t="str">
            <v>SFK-STB250S</v>
          </cell>
          <cell r="B1016" t="str">
            <v>250 x 4,5 mm. Stainless Steel Cable Tie With Ball Lock</v>
          </cell>
          <cell r="C1016">
            <v>0.23250000000000001</v>
          </cell>
          <cell r="D1016" t="str">
            <v>USD</v>
          </cell>
        </row>
        <row r="1017">
          <cell r="A1017" t="str">
            <v>SFK-STB300S</v>
          </cell>
          <cell r="B1017" t="str">
            <v>300 x 4,5 mm. Stainless Steel Cable Tie With Ball Lock</v>
          </cell>
          <cell r="C1017">
            <v>0.2505</v>
          </cell>
          <cell r="D1017" t="str">
            <v>USD</v>
          </cell>
        </row>
        <row r="1018">
          <cell r="A1018" t="str">
            <v>SFK-STB360S</v>
          </cell>
          <cell r="B1018" t="str">
            <v>360 x 4,5 mm. Stainless Steel Cable Tie With Ball Lock</v>
          </cell>
          <cell r="C1018">
            <v>0.27250000000000002</v>
          </cell>
          <cell r="D1018" t="str">
            <v>USD</v>
          </cell>
        </row>
        <row r="1019">
          <cell r="A1019" t="str">
            <v>SFK-STB400S</v>
          </cell>
          <cell r="B1019" t="str">
            <v>400 x 4,5 mm. Stainless Steel Cable Tie With Ball Lock</v>
          </cell>
          <cell r="C1019">
            <v>0.28700000000000003</v>
          </cell>
          <cell r="D1019" t="str">
            <v>USD</v>
          </cell>
        </row>
        <row r="1020">
          <cell r="A1020" t="str">
            <v>SFK-STB520S</v>
          </cell>
          <cell r="B1020" t="str">
            <v>520 x 4,5 mm. Stainless Steel Cable Tie With Ball Lock</v>
          </cell>
          <cell r="C1020">
            <v>0.33050000000000002</v>
          </cell>
          <cell r="D1020" t="str">
            <v>USD</v>
          </cell>
        </row>
        <row r="1021">
          <cell r="A1021" t="str">
            <v>SFK-STB680S</v>
          </cell>
          <cell r="B1021" t="str">
            <v>680 x 4,5 mm. Stainless Steel Cable Tie With Ball Lock</v>
          </cell>
          <cell r="C1021">
            <v>0.38900000000000001</v>
          </cell>
          <cell r="D1021" t="str">
            <v>USD</v>
          </cell>
        </row>
        <row r="1022">
          <cell r="A1022" t="str">
            <v>SFK-STB840S</v>
          </cell>
          <cell r="B1022" t="str">
            <v>840 x 4,5 mm. Stainless Steel Cable Tie With Ball Lock</v>
          </cell>
          <cell r="C1022">
            <v>0.44750000000000001</v>
          </cell>
          <cell r="D1022" t="str">
            <v>USD</v>
          </cell>
        </row>
        <row r="1023">
          <cell r="A1023" t="str">
            <v>SFK-STB200M</v>
          </cell>
          <cell r="B1023" t="str">
            <v>200 x 7,9 mm. Stainless Steel Cable Tie With Ball Lock</v>
          </cell>
          <cell r="C1023">
            <v>0.34650000000000003</v>
          </cell>
          <cell r="D1023" t="str">
            <v>USD</v>
          </cell>
        </row>
        <row r="1024">
          <cell r="A1024" t="str">
            <v>SFK-STB360M</v>
          </cell>
          <cell r="B1024" t="str">
            <v>360 x 8,0 mm. Stainless Steel Cable Tie With Ball Lock</v>
          </cell>
          <cell r="C1024">
            <v>0.44750000000000001</v>
          </cell>
          <cell r="D1024" t="str">
            <v>USD</v>
          </cell>
        </row>
        <row r="1025">
          <cell r="A1025" t="str">
            <v>SFK-STB520M</v>
          </cell>
          <cell r="B1025" t="str">
            <v>520 x 7,9 mm. Stainless Steel Cable Tie With Ball Lock</v>
          </cell>
          <cell r="C1025">
            <v>0.55100000000000005</v>
          </cell>
          <cell r="D1025" t="str">
            <v>USD</v>
          </cell>
        </row>
        <row r="1026">
          <cell r="A1026" t="str">
            <v>SFK-STB680M</v>
          </cell>
          <cell r="B1026" t="str">
            <v>680 x 7,9 mm. Stainless Steel Cable Tie With Ball Lock</v>
          </cell>
          <cell r="C1026">
            <v>0.65249999999999997</v>
          </cell>
          <cell r="D1026" t="str">
            <v>USD</v>
          </cell>
        </row>
        <row r="1027">
          <cell r="A1027" t="str">
            <v>SFK-STB840M</v>
          </cell>
          <cell r="B1027" t="str">
            <v>840 x 7,9 mm. Stainless Steel Cable Tie With Ball Lock</v>
          </cell>
          <cell r="C1027">
            <v>0.75450000000000006</v>
          </cell>
          <cell r="D1027" t="str">
            <v>USD</v>
          </cell>
        </row>
        <row r="1028">
          <cell r="A1028" t="str">
            <v>SFK-STB1254C</v>
          </cell>
          <cell r="B1028" t="str">
            <v>125x4.5mm, 304ss coated</v>
          </cell>
          <cell r="C1028">
            <v>0.221</v>
          </cell>
          <cell r="D1028" t="str">
            <v>USD</v>
          </cell>
        </row>
        <row r="1029">
          <cell r="A1029" t="str">
            <v>SFK-STB2004C</v>
          </cell>
          <cell r="B1029" t="str">
            <v>200x4.5mm, 304ss coated</v>
          </cell>
          <cell r="C1029">
            <v>0.26800000000000002</v>
          </cell>
          <cell r="D1029" t="str">
            <v>USD</v>
          </cell>
        </row>
        <row r="1030">
          <cell r="A1030" t="str">
            <v>SFK-STB2504C</v>
          </cell>
          <cell r="B1030" t="str">
            <v>250x4.5mm, 304ss coated</v>
          </cell>
          <cell r="C1030">
            <v>0.3</v>
          </cell>
          <cell r="D1030" t="str">
            <v>USD</v>
          </cell>
        </row>
        <row r="1031">
          <cell r="A1031" t="str">
            <v>SFK-STB3004C</v>
          </cell>
          <cell r="B1031" t="str">
            <v>300x4.5mm, 304ss coated</v>
          </cell>
          <cell r="C1031">
            <v>0.33150000000000002</v>
          </cell>
          <cell r="D1031" t="str">
            <v>USD</v>
          </cell>
        </row>
        <row r="1032">
          <cell r="A1032" t="str">
            <v>SFK-STB3604C</v>
          </cell>
          <cell r="B1032" t="str">
            <v>360x4.5mm, 304ss coated</v>
          </cell>
          <cell r="C1032">
            <v>0.37</v>
          </cell>
          <cell r="D1032" t="str">
            <v>USD</v>
          </cell>
        </row>
        <row r="1033">
          <cell r="A1033" t="str">
            <v>SFK-STB5204C</v>
          </cell>
          <cell r="B1033" t="str">
            <v>520x4.6mm, 304ss coated</v>
          </cell>
          <cell r="C1033">
            <v>0.47150000000000003</v>
          </cell>
          <cell r="D1033" t="str">
            <v>USD</v>
          </cell>
        </row>
        <row r="1034">
          <cell r="A1034" t="str">
            <v>SFK-STB6804C</v>
          </cell>
          <cell r="B1034" t="str">
            <v>680x4.5mm, 304ss coated</v>
          </cell>
          <cell r="C1034">
            <v>0.57500000000000007</v>
          </cell>
          <cell r="D1034" t="str">
            <v>USD</v>
          </cell>
        </row>
        <row r="1035">
          <cell r="A1035" t="str">
            <v>SFK-STB8404C</v>
          </cell>
          <cell r="B1035" t="str">
            <v>840x4.5mm, 304ss coated</v>
          </cell>
          <cell r="C1035">
            <v>0.67649999999999999</v>
          </cell>
          <cell r="D1035" t="str">
            <v>USD</v>
          </cell>
        </row>
        <row r="1036">
          <cell r="A1036" t="str">
            <v>SFK-STB2008C</v>
          </cell>
          <cell r="B1036" t="str">
            <v>200x7.9mm, 304ss coated</v>
          </cell>
          <cell r="C1036">
            <v>0.41550000000000004</v>
          </cell>
          <cell r="D1036" t="str">
            <v>USD</v>
          </cell>
        </row>
        <row r="1037">
          <cell r="A1037" t="str">
            <v>SFK-STB3608C</v>
          </cell>
          <cell r="B1037" t="str">
            <v>360x7.9mm, 304ss coated</v>
          </cell>
          <cell r="C1037">
            <v>0.57300000000000006</v>
          </cell>
          <cell r="D1037" t="str">
            <v>USD</v>
          </cell>
        </row>
        <row r="1038">
          <cell r="A1038" t="str">
            <v>SFK-STB5208C</v>
          </cell>
          <cell r="B1038" t="str">
            <v>520x7.9mm, 304ss coated</v>
          </cell>
          <cell r="C1038">
            <v>0.73199999999999998</v>
          </cell>
          <cell r="D1038" t="str">
            <v>USD</v>
          </cell>
        </row>
        <row r="1039">
          <cell r="A1039" t="str">
            <v>SFK-STB6808C</v>
          </cell>
          <cell r="B1039" t="str">
            <v>680x7.9mm, 304ss coated</v>
          </cell>
          <cell r="C1039">
            <v>0.88850000000000007</v>
          </cell>
          <cell r="D1039" t="str">
            <v>USD</v>
          </cell>
        </row>
        <row r="1040">
          <cell r="A1040" t="str">
            <v>SFK-STB8408C</v>
          </cell>
          <cell r="B1040" t="str">
            <v>840x7.9mm, 304ss coated</v>
          </cell>
          <cell r="C1040">
            <v>1.0485</v>
          </cell>
          <cell r="D1040" t="str">
            <v>USD</v>
          </cell>
        </row>
        <row r="1041">
          <cell r="A1041" t="str">
            <v>SFK-STB1254-316C</v>
          </cell>
          <cell r="B1041" t="str">
            <v>125x4.5mm, 316ss coated</v>
          </cell>
          <cell r="C1041">
            <v>0.255</v>
          </cell>
          <cell r="D1041" t="str">
            <v>USD</v>
          </cell>
        </row>
        <row r="1042">
          <cell r="A1042" t="str">
            <v>SFK-STB2004-316C</v>
          </cell>
          <cell r="B1042" t="str">
            <v>200x4.5mm, 316ss coated</v>
          </cell>
          <cell r="C1042">
            <v>0.311</v>
          </cell>
          <cell r="D1042" t="str">
            <v>USD</v>
          </cell>
        </row>
        <row r="1043">
          <cell r="A1043" t="str">
            <v>SFK-STB2504-316C</v>
          </cell>
          <cell r="B1043" t="str">
            <v>250x4.5mm, 316ss coated</v>
          </cell>
          <cell r="C1043">
            <v>0.34850000000000003</v>
          </cell>
          <cell r="D1043" t="str">
            <v>USD</v>
          </cell>
        </row>
        <row r="1044">
          <cell r="A1044" t="str">
            <v>SFK-STB3004-316C</v>
          </cell>
          <cell r="B1044" t="str">
            <v>300x4.5mm, 316ss coated</v>
          </cell>
          <cell r="C1044">
            <v>0.38650000000000001</v>
          </cell>
          <cell r="D1044" t="str">
            <v>USD</v>
          </cell>
        </row>
        <row r="1045">
          <cell r="A1045" t="str">
            <v>SFK-STB3604-316C</v>
          </cell>
          <cell r="B1045" t="str">
            <v>360x4.5mm, 316ss coated</v>
          </cell>
          <cell r="C1045">
            <v>0.43099999999999999</v>
          </cell>
          <cell r="D1045" t="str">
            <v>USD</v>
          </cell>
        </row>
        <row r="1046">
          <cell r="A1046" t="str">
            <v>SFK-STB5204-316C</v>
          </cell>
          <cell r="B1046" t="str">
            <v>520x4.5mm, 316ss coated</v>
          </cell>
          <cell r="C1046">
            <v>0.55100000000000005</v>
          </cell>
          <cell r="D1046" t="str">
            <v>USD</v>
          </cell>
        </row>
        <row r="1047">
          <cell r="A1047" t="str">
            <v>SFK-STB6804-316C</v>
          </cell>
          <cell r="B1047" t="str">
            <v>680x4.5mm, 316ss coated</v>
          </cell>
          <cell r="C1047">
            <v>0.67100000000000004</v>
          </cell>
          <cell r="D1047" t="str">
            <v>USD</v>
          </cell>
        </row>
        <row r="1048">
          <cell r="A1048" t="str">
            <v>SFK-STB8404-316C</v>
          </cell>
          <cell r="B1048" t="str">
            <v>840x4.5mm, 316ss coated</v>
          </cell>
          <cell r="C1048">
            <v>0.79049999999999998</v>
          </cell>
          <cell r="D1048" t="str">
            <v>USD</v>
          </cell>
        </row>
        <row r="1049">
          <cell r="A1049" t="str">
            <v>SFK-STB2008-316C</v>
          </cell>
          <cell r="B1049" t="str">
            <v>200x7.9mm, 316ss coated</v>
          </cell>
          <cell r="C1049">
            <v>0.49299999999999999</v>
          </cell>
          <cell r="D1049" t="str">
            <v>USD</v>
          </cell>
        </row>
        <row r="1050">
          <cell r="A1050" t="str">
            <v>SFK-STB3608-316C</v>
          </cell>
          <cell r="B1050" t="str">
            <v>360x7.9mm, 316ss coated</v>
          </cell>
          <cell r="C1050">
            <v>0.68100000000000005</v>
          </cell>
          <cell r="D1050" t="str">
            <v>USD</v>
          </cell>
        </row>
        <row r="1051">
          <cell r="A1051" t="str">
            <v>SFK-STB5208-316C</v>
          </cell>
          <cell r="B1051" t="str">
            <v>520x7.9mm, 316ss coated</v>
          </cell>
          <cell r="C1051">
            <v>0.87450000000000006</v>
          </cell>
          <cell r="D1051" t="str">
            <v>USD</v>
          </cell>
        </row>
        <row r="1052">
          <cell r="A1052" t="str">
            <v>SFK-STB6808-316C</v>
          </cell>
          <cell r="B1052" t="str">
            <v>680x7.9mm, 316ss coated</v>
          </cell>
          <cell r="C1052">
            <v>1.0629999999999999</v>
          </cell>
          <cell r="D1052" t="str">
            <v>USD</v>
          </cell>
        </row>
        <row r="1053">
          <cell r="A1053" t="str">
            <v>SFK-STB8408-316C</v>
          </cell>
          <cell r="B1053" t="str">
            <v>840x7.9mm, 316ss coated</v>
          </cell>
          <cell r="C1053">
            <v>1.2515000000000001</v>
          </cell>
          <cell r="D1053" t="str">
            <v>USD</v>
          </cell>
        </row>
        <row r="1054">
          <cell r="A1054" t="str">
            <v>SFK-STB300S-316</v>
          </cell>
          <cell r="B1054" t="str">
            <v>300x4.5mm, 316ss coated Small</v>
          </cell>
          <cell r="C1054">
            <v>0.32350000000000001</v>
          </cell>
          <cell r="D1054" t="str">
            <v>USD</v>
          </cell>
        </row>
        <row r="1055">
          <cell r="A1055" t="str">
            <v>SFK-STB1990</v>
          </cell>
          <cell r="B1055" t="str">
            <v>19 x 90 mm. Stainless Steel Marker</v>
          </cell>
          <cell r="C1055">
            <v>0.20500000000000002</v>
          </cell>
          <cell r="D1055" t="str">
            <v>USD</v>
          </cell>
        </row>
        <row r="1056">
          <cell r="A1056" t="str">
            <v>KKM</v>
          </cell>
          <cell r="B1056" t="str">
            <v>Wiring Duct Cutter</v>
          </cell>
          <cell r="C1056">
            <v>133</v>
          </cell>
          <cell r="D1056" t="str">
            <v>USD</v>
          </cell>
        </row>
        <row r="1057">
          <cell r="A1057" t="str">
            <v>YK-301KPVC</v>
          </cell>
          <cell r="B1057" t="str">
            <v>0,5 - 1,5 mm² Ring Type Terminal M3</v>
          </cell>
          <cell r="C1057">
            <v>4.9500000000000002E-2</v>
          </cell>
          <cell r="D1057" t="str">
            <v>USD</v>
          </cell>
        </row>
        <row r="1058">
          <cell r="A1058" t="str">
            <v>YK-401KPVC</v>
          </cell>
          <cell r="B1058" t="str">
            <v>0,5 - 1,5 mm² Ring Type Terminal M4</v>
          </cell>
          <cell r="C1058">
            <v>5.5500000000000001E-2</v>
          </cell>
          <cell r="D1058" t="str">
            <v>USD</v>
          </cell>
        </row>
        <row r="1059">
          <cell r="A1059" t="str">
            <v>YK-501KPVC</v>
          </cell>
          <cell r="B1059" t="str">
            <v>0,5 - 1,5 mm² Ring Type Terminal M5</v>
          </cell>
          <cell r="C1059">
            <v>6.4500000000000002E-2</v>
          </cell>
          <cell r="D1059" t="str">
            <v>USD</v>
          </cell>
        </row>
        <row r="1060">
          <cell r="A1060" t="str">
            <v>YK-601KPVC</v>
          </cell>
          <cell r="B1060" t="str">
            <v>0,5 - 1,5 mm² Ring Type Terminal M6</v>
          </cell>
          <cell r="C1060">
            <v>7.4499999999999997E-2</v>
          </cell>
          <cell r="D1060" t="str">
            <v>USD</v>
          </cell>
        </row>
        <row r="1061">
          <cell r="A1061" t="str">
            <v>YK-801KPVC</v>
          </cell>
          <cell r="B1061" t="str">
            <v>0,5 - 1,5 mm²  Ring Type Terminal M8</v>
          </cell>
          <cell r="C1061">
            <v>9.1499999999999998E-2</v>
          </cell>
          <cell r="D1061" t="str">
            <v>USD</v>
          </cell>
        </row>
        <row r="1062">
          <cell r="A1062" t="str">
            <v>YK-302MPVC</v>
          </cell>
          <cell r="B1062" t="str">
            <v>1,5 - 2,5 mm² Ring Type Terminal M3</v>
          </cell>
          <cell r="C1062">
            <v>5.8000000000000003E-2</v>
          </cell>
          <cell r="D1062" t="str">
            <v>USD</v>
          </cell>
        </row>
        <row r="1063">
          <cell r="A1063" t="str">
            <v>YK-402MPVC</v>
          </cell>
          <cell r="B1063" t="str">
            <v>1,5 - 2,5 mm²  Ring Type Terminal M4</v>
          </cell>
          <cell r="C1063">
            <v>6.4500000000000002E-2</v>
          </cell>
          <cell r="D1063" t="str">
            <v>USD</v>
          </cell>
        </row>
        <row r="1064">
          <cell r="A1064" t="str">
            <v>YK-502MPVC</v>
          </cell>
          <cell r="B1064" t="str">
            <v>1,5 - 2,5mm²  Ring Type Terminal M5</v>
          </cell>
          <cell r="C1064">
            <v>7.4499999999999997E-2</v>
          </cell>
          <cell r="D1064" t="str">
            <v>USD</v>
          </cell>
        </row>
        <row r="1065">
          <cell r="A1065" t="str">
            <v>YK-602MPVC</v>
          </cell>
          <cell r="B1065" t="str">
            <v>1,5 - 2,5 mm² Ring Type Terminal M6</v>
          </cell>
          <cell r="C1065">
            <v>8.3500000000000005E-2</v>
          </cell>
          <cell r="D1065" t="str">
            <v>USD</v>
          </cell>
        </row>
        <row r="1066">
          <cell r="A1066" t="str">
            <v>YK-802MPVC</v>
          </cell>
          <cell r="B1066" t="str">
            <v>1,5 - 2,5 mm²  Ring Type Terminal M8</v>
          </cell>
          <cell r="C1066">
            <v>9.6000000000000002E-2</v>
          </cell>
          <cell r="D1066" t="str">
            <v>USD</v>
          </cell>
        </row>
        <row r="1067">
          <cell r="A1067" t="str">
            <v>YK-1002MPVC</v>
          </cell>
          <cell r="B1067" t="str">
            <v>1,5 - 2,5 mm²  Ring Type Terminal M10</v>
          </cell>
          <cell r="C1067">
            <v>0.13900000000000001</v>
          </cell>
          <cell r="D1067" t="str">
            <v>USD</v>
          </cell>
        </row>
        <row r="1068">
          <cell r="A1068" t="str">
            <v>YK-1202MPVC</v>
          </cell>
          <cell r="B1068" t="str">
            <v>1,5 - 2,5 mm²  Ring Type Terminal M12</v>
          </cell>
          <cell r="C1068">
            <v>0.1925</v>
          </cell>
          <cell r="D1068" t="str">
            <v>USD</v>
          </cell>
        </row>
        <row r="1069">
          <cell r="A1069" t="str">
            <v>YK-406SPVC</v>
          </cell>
          <cell r="B1069" t="str">
            <v>4,0 - 6,0 mm²  Ring Type Terminal M4</v>
          </cell>
          <cell r="C1069">
            <v>0.11600000000000001</v>
          </cell>
          <cell r="D1069" t="str">
            <v>USD</v>
          </cell>
        </row>
        <row r="1070">
          <cell r="A1070" t="str">
            <v>YK-506SPVC</v>
          </cell>
          <cell r="B1070" t="str">
            <v>4,0 - 6,0 mm²  Ring Type Terminal M5</v>
          </cell>
          <cell r="C1070">
            <v>0.125</v>
          </cell>
          <cell r="D1070" t="str">
            <v>USD</v>
          </cell>
        </row>
        <row r="1071">
          <cell r="A1071" t="str">
            <v>YK-606SPVC</v>
          </cell>
          <cell r="B1071" t="str">
            <v>4,0 - 6,0 mm² Ring Type Terminal M6</v>
          </cell>
          <cell r="C1071">
            <v>0.13300000000000001</v>
          </cell>
          <cell r="D1071" t="str">
            <v>USD</v>
          </cell>
        </row>
        <row r="1072">
          <cell r="A1072" t="str">
            <v>YK-806SPVC</v>
          </cell>
          <cell r="B1072" t="str">
            <v>4,0 - 6,0 mm²  Ring Type Terminal M8</v>
          </cell>
          <cell r="C1072">
            <v>0.154</v>
          </cell>
          <cell r="D1072" t="str">
            <v>USD</v>
          </cell>
        </row>
        <row r="1073">
          <cell r="A1073" t="str">
            <v>YK-1006SPVC</v>
          </cell>
          <cell r="B1073" t="str">
            <v>4,0 - 6,0 mm² Ring Type Terminal M10</v>
          </cell>
          <cell r="C1073">
            <v>0.1925</v>
          </cell>
          <cell r="D1073" t="str">
            <v>USD</v>
          </cell>
        </row>
        <row r="1074">
          <cell r="A1074" t="str">
            <v>YK-1206SPVC</v>
          </cell>
          <cell r="B1074" t="str">
            <v>4,0 - 6,0 mm²  Ring Type Terminal M12</v>
          </cell>
          <cell r="C1074">
            <v>0.1925</v>
          </cell>
          <cell r="D1074" t="str">
            <v>USD</v>
          </cell>
        </row>
        <row r="1075">
          <cell r="A1075" t="str">
            <v>CK-3001KPVC</v>
          </cell>
          <cell r="B1075" t="str">
            <v>0,5 - 1,5 mm²  Spade Type Terminal M3</v>
          </cell>
          <cell r="C1075">
            <v>4.8500000000000001E-2</v>
          </cell>
          <cell r="D1075" t="str">
            <v>USD</v>
          </cell>
        </row>
        <row r="1076">
          <cell r="A1076" t="str">
            <v>CK-4001KPVC</v>
          </cell>
          <cell r="B1076" t="str">
            <v>0,5 - 1,5 mm² Spade Type Terminal M4</v>
          </cell>
          <cell r="C1076">
            <v>4.9500000000000002E-2</v>
          </cell>
          <cell r="D1076" t="str">
            <v>USD</v>
          </cell>
        </row>
        <row r="1077">
          <cell r="A1077" t="str">
            <v>CK-5001KPVC</v>
          </cell>
          <cell r="B1077" t="str">
            <v>0,5 - 1,5 mm² Spade Type Terminal M5</v>
          </cell>
          <cell r="C1077">
            <v>6.4500000000000002E-2</v>
          </cell>
          <cell r="D1077" t="str">
            <v>USD</v>
          </cell>
        </row>
        <row r="1078">
          <cell r="A1078" t="str">
            <v>CK-6001KPVC</v>
          </cell>
          <cell r="B1078" t="str">
            <v>0,5 - 1,5 mm² Spade Type Terminal M6</v>
          </cell>
          <cell r="C1078">
            <v>7.0000000000000007E-2</v>
          </cell>
          <cell r="D1078" t="str">
            <v>USD</v>
          </cell>
        </row>
        <row r="1079">
          <cell r="A1079" t="str">
            <v>CK-3002MPVC</v>
          </cell>
          <cell r="B1079" t="str">
            <v>1,5 - 2,5 mm² Spade Type Terminal M3</v>
          </cell>
          <cell r="C1079">
            <v>5.8000000000000003E-2</v>
          </cell>
          <cell r="D1079" t="str">
            <v>USD</v>
          </cell>
        </row>
        <row r="1080">
          <cell r="A1080" t="str">
            <v>CK-4002MPVC</v>
          </cell>
          <cell r="B1080" t="str">
            <v>1,5 - 2,5 mm²  Spade Type Terminal M4</v>
          </cell>
          <cell r="C1080">
            <v>5.8000000000000003E-2</v>
          </cell>
          <cell r="D1080" t="str">
            <v>USD</v>
          </cell>
        </row>
        <row r="1081">
          <cell r="A1081" t="str">
            <v>CK-5002MPVC</v>
          </cell>
          <cell r="B1081" t="str">
            <v>1,5 - 2,5 mm²  Spade Type Terminal M5</v>
          </cell>
          <cell r="C1081">
            <v>7.0000000000000007E-2</v>
          </cell>
          <cell r="D1081" t="str">
            <v>USD</v>
          </cell>
        </row>
        <row r="1082">
          <cell r="A1082" t="str">
            <v>CK-6002MPVC</v>
          </cell>
          <cell r="B1082" t="str">
            <v>1,5 - 2,5 mm²  Spade Type Terminal M6</v>
          </cell>
          <cell r="C1082">
            <v>0.08</v>
          </cell>
          <cell r="D1082" t="str">
            <v>USD</v>
          </cell>
        </row>
        <row r="1083">
          <cell r="A1083" t="str">
            <v>CK-4006SPVC</v>
          </cell>
          <cell r="B1083" t="str">
            <v>4,0 - 6,0 mm²  Spade Type Terminal M4</v>
          </cell>
          <cell r="C1083">
            <v>0.1105</v>
          </cell>
          <cell r="D1083" t="str">
            <v>USD</v>
          </cell>
        </row>
        <row r="1084">
          <cell r="A1084" t="str">
            <v>CK-5006SPVC</v>
          </cell>
          <cell r="B1084" t="str">
            <v>4,0 - 6,0 mm² Spade Type Terminal M5</v>
          </cell>
          <cell r="C1084">
            <v>0.1205</v>
          </cell>
          <cell r="D1084" t="str">
            <v>USD</v>
          </cell>
        </row>
        <row r="1085">
          <cell r="A1085" t="str">
            <v>CK-6006SPVC</v>
          </cell>
          <cell r="B1085" t="str">
            <v>4,0 - 6,0 mm²  Spade Type Terminal M6</v>
          </cell>
          <cell r="C1085">
            <v>0.1205</v>
          </cell>
          <cell r="D1085" t="str">
            <v>USD</v>
          </cell>
        </row>
        <row r="1086">
          <cell r="A1086" t="str">
            <v>CK-8006SPVC</v>
          </cell>
          <cell r="B1086" t="str">
            <v>4,0 - 6,0 mm²  Spade Type Terminal M8</v>
          </cell>
          <cell r="C1086">
            <v>0.154</v>
          </cell>
          <cell r="D1086" t="str">
            <v>USD</v>
          </cell>
        </row>
        <row r="1087">
          <cell r="A1087" t="str">
            <v>CK-10006SPVC</v>
          </cell>
          <cell r="B1087" t="str">
            <v>4,0 - 6,0 mm² Spade Type Terminal M10</v>
          </cell>
          <cell r="C1087">
            <v>0.1925</v>
          </cell>
          <cell r="D1087" t="str">
            <v>USD</v>
          </cell>
        </row>
        <row r="1088">
          <cell r="A1088" t="str">
            <v>IK-101KPVC</v>
          </cell>
          <cell r="B1088" t="str">
            <v>0,5 - 1,5 mm²  Pin Type Terminal W:1,9 mm.</v>
          </cell>
          <cell r="C1088">
            <v>6.25E-2</v>
          </cell>
          <cell r="D1088" t="str">
            <v>USD</v>
          </cell>
        </row>
        <row r="1089">
          <cell r="A1089" t="str">
            <v>IK-102MPVC</v>
          </cell>
          <cell r="B1089" t="str">
            <v>1,5 - 2,5 mm² Pin Type Terminal W:1,9 mm.</v>
          </cell>
          <cell r="C1089">
            <v>7.1500000000000008E-2</v>
          </cell>
          <cell r="D1089" t="str">
            <v>USD</v>
          </cell>
        </row>
        <row r="1090">
          <cell r="A1090" t="str">
            <v>IK-106SPVC</v>
          </cell>
          <cell r="B1090" t="str">
            <v>4,0 - 6,0 mm²  Pin Type Terminal W:2,8 mm.</v>
          </cell>
          <cell r="C1090">
            <v>0.153</v>
          </cell>
          <cell r="D1090" t="str">
            <v>USD</v>
          </cell>
        </row>
        <row r="1091">
          <cell r="A1091" t="str">
            <v>TA-10727</v>
          </cell>
          <cell r="B1091" t="str">
            <v>10727 Plastic Sleeve - Small</v>
          </cell>
          <cell r="C1091">
            <v>7.3499999999999996E-2</v>
          </cell>
          <cell r="D1091" t="str">
            <v>USD</v>
          </cell>
        </row>
        <row r="1092">
          <cell r="A1092" t="str">
            <v>TA-10732</v>
          </cell>
          <cell r="B1092" t="str">
            <v>10732 Plastic Sleeve - Big</v>
          </cell>
          <cell r="C1092">
            <v>9.8000000000000004E-2</v>
          </cell>
          <cell r="D1092" t="str">
            <v>USD</v>
          </cell>
        </row>
        <row r="1093">
          <cell r="A1093" t="str">
            <v>BD-1040</v>
          </cell>
          <cell r="B1093" t="str">
            <v>0,5 - 1,5 mm²  Receptacle Disconnector W:3,9 mm.</v>
          </cell>
          <cell r="C1093">
            <v>0.122</v>
          </cell>
          <cell r="D1093" t="str">
            <v>USD</v>
          </cell>
        </row>
        <row r="1094">
          <cell r="A1094" t="str">
            <v>BD-2040</v>
          </cell>
          <cell r="B1094" t="str">
            <v>1,5 - 2,5 mm²  Receptacle Disconnector W:3,9 mm.</v>
          </cell>
          <cell r="C1094">
            <v>0.1255</v>
          </cell>
          <cell r="D1094" t="str">
            <v>USD</v>
          </cell>
        </row>
        <row r="1095">
          <cell r="A1095" t="str">
            <v>BD-2050</v>
          </cell>
          <cell r="B1095" t="str">
            <v>1,5 - 2,5 mm²  Receptacle Disconnector W:4,9 mm.</v>
          </cell>
          <cell r="C1095">
            <v>0.13250000000000001</v>
          </cell>
          <cell r="D1095" t="str">
            <v>USD</v>
          </cell>
        </row>
        <row r="1096">
          <cell r="A1096" t="str">
            <v>BD-5050</v>
          </cell>
          <cell r="B1096" t="str">
            <v>4,0 - 6,0 mm² Receptacle Disconnector W:4,9 mm.</v>
          </cell>
          <cell r="C1096">
            <v>0.1925</v>
          </cell>
          <cell r="D1096" t="str">
            <v>USD</v>
          </cell>
        </row>
        <row r="1097">
          <cell r="A1097" t="str">
            <v>BE-1040</v>
          </cell>
          <cell r="B1097" t="str">
            <v>0,5 - 1,5 mm²  Bullet Disconnector W:4 mm.</v>
          </cell>
          <cell r="C1097">
            <v>9.8000000000000004E-2</v>
          </cell>
          <cell r="D1097" t="str">
            <v>USD</v>
          </cell>
        </row>
        <row r="1098">
          <cell r="A1098" t="str">
            <v>BE-2040</v>
          </cell>
          <cell r="B1098" t="str">
            <v>1,5 - 2,5 mm²  Bullet Disconnector W:4 mm.</v>
          </cell>
          <cell r="C1098">
            <v>0.10300000000000001</v>
          </cell>
          <cell r="D1098" t="str">
            <v>USD</v>
          </cell>
        </row>
        <row r="1099">
          <cell r="A1099" t="str">
            <v>BE-2050</v>
          </cell>
          <cell r="B1099" t="str">
            <v>1,5 - 2,5 mm² Bullet Disconnector W:5 mm.</v>
          </cell>
          <cell r="C1099">
            <v>0.1135</v>
          </cell>
          <cell r="D1099" t="str">
            <v>USD</v>
          </cell>
        </row>
        <row r="1100">
          <cell r="A1100" t="str">
            <v>BE-5050</v>
          </cell>
          <cell r="B1100" t="str">
            <v>4,0 - 6,0 mm²  Bullet Disconnector W:5 mm.</v>
          </cell>
          <cell r="C1100">
            <v>0.14799999999999999</v>
          </cell>
          <cell r="D1100" t="str">
            <v>USD</v>
          </cell>
        </row>
        <row r="1101">
          <cell r="A1101" t="str">
            <v>FD-1288</v>
          </cell>
          <cell r="B1101" t="str">
            <v>0,5 - 1,5 mm²  Female Disconnectors Tab:0,8 x 2,80 mm.</v>
          </cell>
          <cell r="C1101">
            <v>8.1000000000000003E-2</v>
          </cell>
          <cell r="D1101" t="str">
            <v>USD</v>
          </cell>
        </row>
        <row r="1102">
          <cell r="A1102" t="str">
            <v>FD-1288/5</v>
          </cell>
          <cell r="B1102" t="str">
            <v>0,5 - 1,5 mm²  Female Disconnectors Tab:0,5 x 2,80 mm.</v>
          </cell>
          <cell r="C1102">
            <v>8.1000000000000003E-2</v>
          </cell>
          <cell r="D1102" t="str">
            <v>USD</v>
          </cell>
        </row>
        <row r="1103">
          <cell r="A1103" t="str">
            <v>FD-1488</v>
          </cell>
          <cell r="B1103" t="str">
            <v>0,5 - 1,5 mm²  Female Disconnectors Tab:0,8 x 4,75 mm.</v>
          </cell>
          <cell r="C1103">
            <v>8.3000000000000004E-2</v>
          </cell>
          <cell r="D1103" t="str">
            <v>USD</v>
          </cell>
        </row>
        <row r="1104">
          <cell r="A1104" t="str">
            <v>FD-1488/5</v>
          </cell>
          <cell r="B1104" t="str">
            <v>0,5 - 1,5 mm²  Female Disconnectors Tab:0,5 x 4,75 mm.</v>
          </cell>
          <cell r="C1104">
            <v>8.3000000000000004E-2</v>
          </cell>
          <cell r="D1104" t="str">
            <v>USD</v>
          </cell>
        </row>
        <row r="1105">
          <cell r="A1105" t="str">
            <v>FD-1638</v>
          </cell>
          <cell r="B1105" t="str">
            <v>0,5 - 1,5 mm² Female Disconnectors Tab:0,8 x 6,35 mm.</v>
          </cell>
          <cell r="C1105">
            <v>0.1065</v>
          </cell>
          <cell r="D1105" t="str">
            <v>USD</v>
          </cell>
        </row>
        <row r="1106">
          <cell r="A1106" t="str">
            <v>FD-1778</v>
          </cell>
          <cell r="B1106" t="str">
            <v>0,5 - 1,5 mm²  Female Disconnectors Tab:0,8 x 8,00 mm.</v>
          </cell>
          <cell r="C1106">
            <v>0.13400000000000001</v>
          </cell>
          <cell r="D1106" t="str">
            <v>USD</v>
          </cell>
        </row>
        <row r="1107">
          <cell r="A1107" t="str">
            <v>FD-2288</v>
          </cell>
          <cell r="B1107" t="str">
            <v>1,5 - 2,5 mm²  Female Disconnectors Tab:0,8 x 2,80 mm.</v>
          </cell>
          <cell r="C1107">
            <v>8.2500000000000004E-2</v>
          </cell>
          <cell r="D1107" t="str">
            <v>USD</v>
          </cell>
        </row>
        <row r="1108">
          <cell r="A1108" t="str">
            <v>FD-2488</v>
          </cell>
          <cell r="B1108" t="str">
            <v>1,5 - 2,5 mm²  Female Disconnectors Tab:0,8 x 4,75 mm.</v>
          </cell>
          <cell r="C1108">
            <v>9.1499999999999998E-2</v>
          </cell>
          <cell r="D1108" t="str">
            <v>USD</v>
          </cell>
        </row>
        <row r="1109">
          <cell r="A1109" t="str">
            <v>FD-2638</v>
          </cell>
          <cell r="B1109" t="str">
            <v>1,5 - 2,5 mm²  Female Disconnectors Tab:0,8 x 6,35 mm.</v>
          </cell>
          <cell r="C1109">
            <v>0.114</v>
          </cell>
          <cell r="D1109" t="str">
            <v>USD</v>
          </cell>
        </row>
        <row r="1110">
          <cell r="A1110" t="str">
            <v>FD-2778</v>
          </cell>
          <cell r="B1110" t="str">
            <v>1,5 - 2,5 mm²  Female Disconnectors Tab:0,8 x 8,00 mm.</v>
          </cell>
          <cell r="C1110">
            <v>0.13400000000000001</v>
          </cell>
          <cell r="D1110" t="str">
            <v>USD</v>
          </cell>
        </row>
        <row r="1111">
          <cell r="A1111" t="str">
            <v>FD-5488</v>
          </cell>
          <cell r="B1111" t="str">
            <v>4,0 - 6,0 mm²  Female Disconnectors Tab:0,8 x 4,75 mm.</v>
          </cell>
          <cell r="C1111">
            <v>0.128</v>
          </cell>
          <cell r="D1111" t="str">
            <v>USD</v>
          </cell>
        </row>
        <row r="1112">
          <cell r="A1112" t="str">
            <v>FD-5638</v>
          </cell>
          <cell r="B1112" t="str">
            <v>4,0 - 6,0 mm²  Female Disconnectors Tab:0,8 x 6,35 mm.</v>
          </cell>
          <cell r="C1112">
            <v>0.14449999999999999</v>
          </cell>
          <cell r="D1112" t="str">
            <v>USD</v>
          </cell>
        </row>
        <row r="1113">
          <cell r="A1113" t="str">
            <v>FD-5956</v>
          </cell>
          <cell r="B1113" t="str">
            <v>4,0 - 6,0 mm² Female Disconnectors Tab:1,2 x 9,40 mm.</v>
          </cell>
          <cell r="C1113">
            <v>0.24299999999999999</v>
          </cell>
          <cell r="D1113" t="str">
            <v>USD</v>
          </cell>
        </row>
        <row r="1114">
          <cell r="A1114" t="str">
            <v>FDEG-1861</v>
          </cell>
          <cell r="B1114" t="str">
            <v>0,5 - 1,5 mm²  Piggy Back Disconnectors</v>
          </cell>
          <cell r="C1114">
            <v>0.16400000000000001</v>
          </cell>
          <cell r="D1114" t="str">
            <v>USD</v>
          </cell>
        </row>
        <row r="1115">
          <cell r="A1115" t="str">
            <v>FDEG-2862</v>
          </cell>
          <cell r="B1115" t="str">
            <v>1,5 - 2,5 mm²  Piggy Back Disconnectors</v>
          </cell>
          <cell r="C1115">
            <v>0.16400000000000001</v>
          </cell>
          <cell r="D1115" t="str">
            <v>USD</v>
          </cell>
        </row>
        <row r="1116">
          <cell r="A1116" t="str">
            <v>FDEG-5866</v>
          </cell>
          <cell r="B1116" t="str">
            <v>4,0 - 6,0 mm²  Piggy Back Disconnectors</v>
          </cell>
          <cell r="C1116">
            <v>0.19700000000000001</v>
          </cell>
          <cell r="D1116" t="str">
            <v>USD</v>
          </cell>
        </row>
        <row r="1117">
          <cell r="A1117" t="str">
            <v>FE-1288</v>
          </cell>
          <cell r="B1117" t="str">
            <v>0,5 - 1,5 mm²  Male Disconnectors Tab:0,8 x 2,80 mm.</v>
          </cell>
          <cell r="C1117">
            <v>0.08</v>
          </cell>
          <cell r="D1117" t="str">
            <v>USD</v>
          </cell>
        </row>
        <row r="1118">
          <cell r="A1118" t="str">
            <v>FE-1488</v>
          </cell>
          <cell r="B1118" t="str">
            <v>0,5 - 1,5 mm²  Male Disconnectors Tab:0,8 x 4,75 mm.</v>
          </cell>
          <cell r="C1118">
            <v>9.2999999999999999E-2</v>
          </cell>
          <cell r="D1118" t="str">
            <v>USD</v>
          </cell>
        </row>
        <row r="1119">
          <cell r="A1119" t="str">
            <v>FE-1638</v>
          </cell>
          <cell r="B1119" t="str">
            <v>0,5 - 1,5 mm²  Male Disconnectors Tab:0,8 x 6,35 mm.</v>
          </cell>
          <cell r="C1119">
            <v>0.106</v>
          </cell>
          <cell r="D1119" t="str">
            <v>USD</v>
          </cell>
        </row>
        <row r="1120">
          <cell r="A1120" t="str">
            <v>FE-2488</v>
          </cell>
          <cell r="B1120" t="str">
            <v>1,5 - 2,5 mm²  Male Disconnectors Tab:0,8 x 4,75 mm.</v>
          </cell>
          <cell r="C1120">
            <v>9.8000000000000004E-2</v>
          </cell>
          <cell r="D1120" t="str">
            <v>USD</v>
          </cell>
        </row>
        <row r="1121">
          <cell r="A1121" t="str">
            <v>FE-2638</v>
          </cell>
          <cell r="B1121" t="str">
            <v>1,5 - 2,5 mm²  Male Disconnectors Tab:0,8 x 6,35 mm.</v>
          </cell>
          <cell r="C1121">
            <v>0.106</v>
          </cell>
          <cell r="D1121" t="str">
            <v>USD</v>
          </cell>
        </row>
        <row r="1122">
          <cell r="A1122" t="str">
            <v>FE-5638</v>
          </cell>
          <cell r="B1122" t="str">
            <v>4,0 - 6,0 mm²  Male Disconnectors Tab:0,8 x 6,35 mm.</v>
          </cell>
          <cell r="C1122">
            <v>0.16650000000000001</v>
          </cell>
          <cell r="D1122" t="str">
            <v>USD</v>
          </cell>
        </row>
        <row r="1123">
          <cell r="A1123" t="str">
            <v>FFD-1288</v>
          </cell>
          <cell r="B1123" t="str">
            <v>0,5 - 1,5 mm² Fully Insulated F. Disconnectors</v>
          </cell>
          <cell r="C1123">
            <v>0.10050000000000001</v>
          </cell>
          <cell r="D1123" t="str">
            <v>USD</v>
          </cell>
        </row>
        <row r="1124">
          <cell r="A1124" t="str">
            <v>FFD-1288/5</v>
          </cell>
          <cell r="B1124" t="str">
            <v>0,5 - 1,5 mm²  Fully Insulated F. Disconnectors</v>
          </cell>
          <cell r="C1124">
            <v>0.1</v>
          </cell>
          <cell r="D1124" t="str">
            <v>USD</v>
          </cell>
        </row>
        <row r="1125">
          <cell r="A1125" t="str">
            <v>FFD-1488</v>
          </cell>
          <cell r="B1125" t="str">
            <v>0,5 - 1,5 mm²  Fully Insulated F. Disconnectors</v>
          </cell>
          <cell r="C1125">
            <v>0.10200000000000001</v>
          </cell>
          <cell r="D1125" t="str">
            <v>USD</v>
          </cell>
        </row>
        <row r="1126">
          <cell r="A1126" t="str">
            <v>FFD-1488/5</v>
          </cell>
          <cell r="B1126" t="str">
            <v>0,5 - 1,5 mm² Fully Insulated F. Disconnectors</v>
          </cell>
          <cell r="C1126">
            <v>0.10200000000000001</v>
          </cell>
          <cell r="D1126" t="str">
            <v>USD</v>
          </cell>
        </row>
        <row r="1127">
          <cell r="A1127" t="str">
            <v>FFD-1638</v>
          </cell>
          <cell r="B1127" t="str">
            <v>0,5 - 1,5 mm²  Fully Insulated F. Disconnectors</v>
          </cell>
          <cell r="C1127">
            <v>0.11950000000000001</v>
          </cell>
          <cell r="D1127" t="str">
            <v>USD</v>
          </cell>
        </row>
        <row r="1128">
          <cell r="A1128" t="str">
            <v>FFD-2488</v>
          </cell>
          <cell r="B1128" t="str">
            <v>1,5 - 2,5 mm²  Fully Insulated F. Disconnectors</v>
          </cell>
          <cell r="C1128">
            <v>0.1055</v>
          </cell>
          <cell r="D1128" t="str">
            <v>USD</v>
          </cell>
        </row>
        <row r="1129">
          <cell r="A1129" t="str">
            <v>FFD-2638</v>
          </cell>
          <cell r="B1129" t="str">
            <v>1,5 - 2,5 mm² Fully Insulated F. Disconnectors</v>
          </cell>
          <cell r="C1129">
            <v>0.11950000000000001</v>
          </cell>
          <cell r="D1129" t="str">
            <v>USD</v>
          </cell>
        </row>
        <row r="1130">
          <cell r="A1130" t="str">
            <v>FFD-5638</v>
          </cell>
          <cell r="B1130" t="str">
            <v>4,0 - 6,0 mm²  Fully Insulated F. Disconnectors</v>
          </cell>
          <cell r="C1130">
            <v>0.1515</v>
          </cell>
          <cell r="D1130" t="str">
            <v>USD</v>
          </cell>
        </row>
        <row r="1131">
          <cell r="A1131" t="str">
            <v>PFD-1288</v>
          </cell>
          <cell r="B1131" t="str">
            <v>0,5 - 1,5 mm² Fully Poliamid Insulated F. Disc.</v>
          </cell>
          <cell r="C1131">
            <v>0.14549999999999999</v>
          </cell>
          <cell r="D1131" t="str">
            <v>USD</v>
          </cell>
        </row>
        <row r="1132">
          <cell r="A1132" t="str">
            <v>PFD-1638</v>
          </cell>
          <cell r="B1132" t="str">
            <v>0,5 - 1,5 mm² Fully Poliamid Insulated F. Disc.</v>
          </cell>
          <cell r="C1132">
            <v>0.17949999999999999</v>
          </cell>
          <cell r="D1132" t="str">
            <v>USD</v>
          </cell>
        </row>
        <row r="1133">
          <cell r="A1133" t="str">
            <v>PFD-2638</v>
          </cell>
          <cell r="B1133" t="str">
            <v>1,5 - 2,5 mm² Fully Poliamid Insulated F. Disc.</v>
          </cell>
          <cell r="C1133">
            <v>0.17949999999999999</v>
          </cell>
          <cell r="D1133" t="str">
            <v>USD</v>
          </cell>
        </row>
        <row r="1134">
          <cell r="A1134" t="str">
            <v>PFD-5638</v>
          </cell>
          <cell r="B1134" t="str">
            <v>4,0 - 6,0 mm²  Fully Poliamid Insulated F. Disc.</v>
          </cell>
          <cell r="C1134">
            <v>0.23700000000000002</v>
          </cell>
          <cell r="D1134" t="str">
            <v>USD</v>
          </cell>
        </row>
        <row r="1135">
          <cell r="A1135" t="str">
            <v>PFDEB-1861</v>
          </cell>
          <cell r="B1135" t="str">
            <v>0,5 - 1,5 mm²  Flag Female Disconnectors</v>
          </cell>
          <cell r="C1135">
            <v>0.13350000000000001</v>
          </cell>
          <cell r="D1135" t="str">
            <v>USD</v>
          </cell>
        </row>
        <row r="1136">
          <cell r="A1136" t="str">
            <v>PFDEB-2862</v>
          </cell>
          <cell r="B1136" t="str">
            <v>1,5 - 2,5 mm²  Flag Female Disconnectors</v>
          </cell>
          <cell r="C1136">
            <v>0.13350000000000001</v>
          </cell>
          <cell r="D1136" t="str">
            <v>USD</v>
          </cell>
        </row>
        <row r="1137">
          <cell r="A1137" t="str">
            <v>IK-101I</v>
          </cell>
          <cell r="B1137" t="str">
            <v>0,5 - 1,5 mm²  Pin Type Terminal W:1,9 mm.</v>
          </cell>
          <cell r="C1137">
            <v>5.7000000000000002E-2</v>
          </cell>
          <cell r="D1137" t="str">
            <v>USD</v>
          </cell>
        </row>
        <row r="1138">
          <cell r="A1138" t="str">
            <v>IK-102I</v>
          </cell>
          <cell r="B1138" t="str">
            <v>1,5 - 2,5 mm² Pin Type Terminal W:1,9 mm.</v>
          </cell>
          <cell r="C1138">
            <v>6.5000000000000002E-2</v>
          </cell>
          <cell r="D1138" t="str">
            <v>USD</v>
          </cell>
        </row>
        <row r="1139">
          <cell r="A1139" t="str">
            <v>IK-106I</v>
          </cell>
          <cell r="B1139" t="str">
            <v>4,0 - 6,0 mm²  Pin Type Terminal W:2,8 mm.</v>
          </cell>
          <cell r="C1139">
            <v>0.13950000000000001</v>
          </cell>
          <cell r="D1139" t="str">
            <v>USD</v>
          </cell>
        </row>
        <row r="1140">
          <cell r="A1140" t="str">
            <v>IK-101/14I</v>
          </cell>
          <cell r="B1140" t="str">
            <v>0,5 - 1,5mm² Blade Type Terminal W:3 mm.</v>
          </cell>
          <cell r="C1140">
            <v>0.1095</v>
          </cell>
          <cell r="D1140" t="str">
            <v>USD</v>
          </cell>
        </row>
        <row r="1141">
          <cell r="A1141" t="str">
            <v>IK-102/18I</v>
          </cell>
          <cell r="B1141" t="str">
            <v>1,5 - 2,5 mm²  Blade Type Terminal W:2,2 mm.</v>
          </cell>
          <cell r="C1141">
            <v>0.125</v>
          </cell>
          <cell r="D1141" t="str">
            <v>USD</v>
          </cell>
        </row>
        <row r="1142">
          <cell r="A1142" t="str">
            <v>IK-110/12I</v>
          </cell>
          <cell r="B1142" t="str">
            <v>10 mm²  DIN 46230 Type Uninsulated Terminal</v>
          </cell>
          <cell r="C1142">
            <v>0.28500000000000003</v>
          </cell>
          <cell r="D1142" t="str">
            <v>USD</v>
          </cell>
        </row>
        <row r="1143">
          <cell r="A1143" t="str">
            <v>IK-116/13I</v>
          </cell>
          <cell r="B1143" t="str">
            <v>16 mm²  DIN 46230 Type Uninsulated Terminal</v>
          </cell>
          <cell r="C1143">
            <v>0.46550000000000002</v>
          </cell>
          <cell r="D1143" t="str">
            <v>USD</v>
          </cell>
        </row>
        <row r="1144">
          <cell r="A1144" t="str">
            <v>IK-125/15I</v>
          </cell>
          <cell r="B1144" t="str">
            <v>25 mm²  DIN 46230 Type Uninsulated Terminal</v>
          </cell>
          <cell r="C1144">
            <v>0.68149999999999999</v>
          </cell>
          <cell r="D1144" t="str">
            <v>USD</v>
          </cell>
        </row>
        <row r="1145">
          <cell r="A1145" t="str">
            <v>IK-135/20I</v>
          </cell>
          <cell r="B1145" t="str">
            <v>35 mm²  DIN 46230 Type Uninsulated Terminal</v>
          </cell>
          <cell r="C1145">
            <v>1.1659999999999999</v>
          </cell>
          <cell r="D1145" t="str">
            <v>USD</v>
          </cell>
        </row>
        <row r="1146">
          <cell r="A1146" t="str">
            <v>IK-150/20I</v>
          </cell>
          <cell r="B1146" t="str">
            <v>50 mm²  DIN 46230 Type Uninsulated Terminal</v>
          </cell>
          <cell r="C1146">
            <v>1.7575000000000001</v>
          </cell>
          <cell r="D1146" t="str">
            <v>USD</v>
          </cell>
        </row>
        <row r="1147">
          <cell r="A1147" t="str">
            <v>IK-170/25I</v>
          </cell>
          <cell r="B1147" t="str">
            <v>70 mm²  DIN 46230 Type Uninsulated Terminal</v>
          </cell>
          <cell r="C1147">
            <v>2.6120000000000001</v>
          </cell>
          <cell r="D1147" t="str">
            <v>USD</v>
          </cell>
        </row>
        <row r="1148">
          <cell r="A1148" t="str">
            <v>IK-195/25I</v>
          </cell>
          <cell r="B1148" t="str">
            <v>95 mm²  DIN 46230 Type Uninsulated Terminal</v>
          </cell>
          <cell r="C1148">
            <v>3.8160000000000003</v>
          </cell>
          <cell r="D1148" t="str">
            <v>USD</v>
          </cell>
        </row>
        <row r="1149">
          <cell r="A1149" t="str">
            <v>BY-251</v>
          </cell>
          <cell r="B1149" t="str">
            <v>0,5 - 1,5 mm²  Butt Splice Connectors L:24,6 mm.</v>
          </cell>
          <cell r="C1149">
            <v>9.4500000000000001E-2</v>
          </cell>
          <cell r="D1149" t="str">
            <v>USD</v>
          </cell>
        </row>
        <row r="1150">
          <cell r="A1150" t="str">
            <v>BY-252</v>
          </cell>
          <cell r="B1150" t="str">
            <v>1,5 - 2,5 mm²  Butt Splice Connectors L:24,6 mm.</v>
          </cell>
          <cell r="C1150">
            <v>0.1055</v>
          </cell>
          <cell r="D1150" t="str">
            <v>USD</v>
          </cell>
        </row>
        <row r="1151">
          <cell r="A1151" t="str">
            <v>BY-256</v>
          </cell>
          <cell r="B1151" t="str">
            <v>4,0 - 6,0 mm²  Butt Splice Connectors L:26,5 mm.</v>
          </cell>
          <cell r="C1151">
            <v>0.182</v>
          </cell>
          <cell r="D1151" t="str">
            <v>USD</v>
          </cell>
        </row>
        <row r="1152">
          <cell r="A1152" t="str">
            <v>UY-2005S</v>
          </cell>
          <cell r="B1152" t="str">
            <v>0,50 mm² Cord End Terminals / Orange</v>
          </cell>
          <cell r="C1152">
            <v>1.0999999999999999E-2</v>
          </cell>
          <cell r="D1152" t="str">
            <v>USD</v>
          </cell>
        </row>
        <row r="1153">
          <cell r="A1153" t="str">
            <v>UY-2007S</v>
          </cell>
          <cell r="B1153" t="str">
            <v>0,75 mm² Cord End Terminals / White</v>
          </cell>
          <cell r="C1153">
            <v>1.0999999999999999E-2</v>
          </cell>
          <cell r="D1153" t="str">
            <v>USD</v>
          </cell>
        </row>
        <row r="1154">
          <cell r="A1154" t="str">
            <v>UY-2010S</v>
          </cell>
          <cell r="B1154" t="str">
            <v>1,00 mm² Cord End Terminals / Yellow</v>
          </cell>
          <cell r="C1154">
            <v>1.0999999999999999E-2</v>
          </cell>
          <cell r="D1154" t="str">
            <v>USD</v>
          </cell>
        </row>
        <row r="1155">
          <cell r="A1155" t="str">
            <v>UY-2015S</v>
          </cell>
          <cell r="B1155" t="str">
            <v>1,50 mm² Cord End Terminals / Red</v>
          </cell>
          <cell r="C1155">
            <v>1.2E-2</v>
          </cell>
          <cell r="D1155" t="str">
            <v>USD</v>
          </cell>
        </row>
        <row r="1156">
          <cell r="A1156" t="str">
            <v>UY-2025S</v>
          </cell>
          <cell r="B1156" t="str">
            <v>2,50 mm² Cord End Terminals / Blue</v>
          </cell>
          <cell r="C1156">
            <v>1.4500000000000001E-2</v>
          </cell>
          <cell r="D1156" t="str">
            <v>USD</v>
          </cell>
        </row>
        <row r="1157">
          <cell r="A1157" t="str">
            <v>UY-2040S</v>
          </cell>
          <cell r="B1157" t="str">
            <v>4,00 mm² Cord End Terminals / Gray</v>
          </cell>
          <cell r="C1157">
            <v>2.35E-2</v>
          </cell>
          <cell r="D1157" t="str">
            <v>USD</v>
          </cell>
        </row>
        <row r="1158">
          <cell r="A1158" t="str">
            <v>UY-2060S</v>
          </cell>
          <cell r="B1158" t="str">
            <v>6,00 mm² / 12 mm Cord End Terminals / Black</v>
          </cell>
          <cell r="C1158">
            <v>2.9500000000000002E-2</v>
          </cell>
          <cell r="D1158" t="str">
            <v>USD</v>
          </cell>
        </row>
        <row r="1159">
          <cell r="A1159" t="str">
            <v>UY-2100S</v>
          </cell>
          <cell r="B1159" t="str">
            <v>10,00 mm²  Cord End Terminals / Beige</v>
          </cell>
          <cell r="C1159">
            <v>4.3000000000000003E-2</v>
          </cell>
          <cell r="D1159" t="str">
            <v>USD</v>
          </cell>
        </row>
        <row r="1160">
          <cell r="A1160" t="str">
            <v>UY-2160S</v>
          </cell>
          <cell r="B1160" t="str">
            <v>16,00 mm²  Cord End Terminals / Green</v>
          </cell>
          <cell r="C1160">
            <v>6.0499999999999998E-2</v>
          </cell>
          <cell r="D1160" t="str">
            <v>USD</v>
          </cell>
        </row>
        <row r="1161">
          <cell r="A1161" t="str">
            <v>UY-2250S</v>
          </cell>
          <cell r="B1161" t="str">
            <v>25,00 mm² Cord End Terminals / Brown</v>
          </cell>
          <cell r="C1161">
            <v>9.9500000000000005E-2</v>
          </cell>
          <cell r="D1161" t="str">
            <v>USD</v>
          </cell>
        </row>
        <row r="1162">
          <cell r="A1162" t="str">
            <v>UY-2350S</v>
          </cell>
          <cell r="B1162" t="str">
            <v>35,00 mm²  Cord End Terminals / Beige</v>
          </cell>
          <cell r="C1162">
            <v>0.12</v>
          </cell>
          <cell r="D1162" t="str">
            <v>USD</v>
          </cell>
        </row>
        <row r="1163">
          <cell r="A1163" t="str">
            <v>UY-3005S</v>
          </cell>
          <cell r="B1163" t="str">
            <v>0,50 mm² Cord End Terminals / White</v>
          </cell>
          <cell r="C1163">
            <v>1.0999999999999999E-2</v>
          </cell>
          <cell r="D1163" t="str">
            <v>USD</v>
          </cell>
        </row>
        <row r="1164">
          <cell r="A1164" t="str">
            <v>UY-3007S</v>
          </cell>
          <cell r="B1164" t="str">
            <v>0,75 mm²  Cord End Terminals / Blue</v>
          </cell>
          <cell r="C1164">
            <v>1.0999999999999999E-2</v>
          </cell>
          <cell r="D1164" t="str">
            <v>USD</v>
          </cell>
        </row>
        <row r="1165">
          <cell r="A1165" t="str">
            <v>UY-3010S</v>
          </cell>
          <cell r="B1165" t="str">
            <v>1,00 mm²  Cord End Terminals / Red</v>
          </cell>
          <cell r="C1165">
            <v>1.0999999999999999E-2</v>
          </cell>
          <cell r="D1165" t="str">
            <v>USD</v>
          </cell>
        </row>
        <row r="1166">
          <cell r="A1166" t="str">
            <v>UY-3015S</v>
          </cell>
          <cell r="B1166" t="str">
            <v>1,50 mm² Cord End Terminals / Black</v>
          </cell>
          <cell r="C1166">
            <v>1.2E-2</v>
          </cell>
          <cell r="D1166" t="str">
            <v>USD</v>
          </cell>
        </row>
        <row r="1167">
          <cell r="A1167" t="str">
            <v>UY-3025S</v>
          </cell>
          <cell r="B1167" t="str">
            <v>2,50 mm² Cord End Terminals / Grey</v>
          </cell>
          <cell r="C1167">
            <v>1.4500000000000001E-2</v>
          </cell>
          <cell r="D1167" t="str">
            <v>USD</v>
          </cell>
        </row>
        <row r="1168">
          <cell r="A1168" t="str">
            <v>UY-3040S</v>
          </cell>
          <cell r="B1168" t="str">
            <v>4,00 mm² Cord End Terminals / Orange</v>
          </cell>
          <cell r="C1168">
            <v>2.35E-2</v>
          </cell>
          <cell r="D1168" t="str">
            <v>USD</v>
          </cell>
        </row>
        <row r="1169">
          <cell r="A1169" t="str">
            <v>UY-3060S</v>
          </cell>
          <cell r="B1169" t="str">
            <v>6,00 mm²  Cord End Terminals / Green</v>
          </cell>
          <cell r="C1169">
            <v>2.9500000000000002E-2</v>
          </cell>
          <cell r="D1169" t="str">
            <v>USD</v>
          </cell>
        </row>
        <row r="1170">
          <cell r="A1170" t="str">
            <v>UY-3100S</v>
          </cell>
          <cell r="B1170" t="str">
            <v>10,00 mm²  Cord End Terminals / Brown</v>
          </cell>
          <cell r="C1170">
            <v>4.3000000000000003E-2</v>
          </cell>
          <cell r="D1170" t="str">
            <v>USD</v>
          </cell>
        </row>
        <row r="1171">
          <cell r="A1171" t="str">
            <v>UY-3160S</v>
          </cell>
          <cell r="B1171" t="str">
            <v>16,00 mm²  Cord End Terminals / Ivory</v>
          </cell>
          <cell r="C1171">
            <v>6.0499999999999998E-2</v>
          </cell>
          <cell r="D1171" t="str">
            <v>USD</v>
          </cell>
        </row>
        <row r="1172">
          <cell r="A1172" t="str">
            <v>UY-3250S</v>
          </cell>
          <cell r="B1172" t="str">
            <v>25,00 mm² Cord End Terminals / Black</v>
          </cell>
          <cell r="C1172">
            <v>9.9500000000000005E-2</v>
          </cell>
          <cell r="D1172" t="str">
            <v>USD</v>
          </cell>
        </row>
        <row r="1173">
          <cell r="A1173" t="str">
            <v>UY-3350S</v>
          </cell>
          <cell r="B1173" t="str">
            <v>35,00 mm²  Cord End Terminals / Red</v>
          </cell>
          <cell r="C1173">
            <v>0.12</v>
          </cell>
          <cell r="D1173" t="str">
            <v>USD</v>
          </cell>
        </row>
        <row r="1174">
          <cell r="A1174" t="str">
            <v>UY-23005S</v>
          </cell>
          <cell r="B1174" t="str">
            <v>2 x 0,50 mm²  Twin Cord End Terminals / White</v>
          </cell>
          <cell r="C1174">
            <v>0.02</v>
          </cell>
          <cell r="D1174" t="str">
            <v>USD</v>
          </cell>
        </row>
        <row r="1175">
          <cell r="A1175" t="str">
            <v>UY-23007S</v>
          </cell>
          <cell r="B1175" t="str">
            <v>2 x 0,75 mm²  Twin Cord End Terminals / Blue</v>
          </cell>
          <cell r="C1175">
            <v>0.02</v>
          </cell>
          <cell r="D1175" t="str">
            <v>USD</v>
          </cell>
        </row>
        <row r="1176">
          <cell r="A1176" t="str">
            <v>UY-23010S</v>
          </cell>
          <cell r="B1176" t="str">
            <v>2 x 1,00 mm²  Twin Cord End Terminals / Red</v>
          </cell>
          <cell r="C1176">
            <v>2.0500000000000001E-2</v>
          </cell>
          <cell r="D1176" t="str">
            <v>USD</v>
          </cell>
        </row>
        <row r="1177">
          <cell r="A1177" t="str">
            <v>UY-23015S</v>
          </cell>
          <cell r="B1177" t="str">
            <v>2 x 2,50 mm²  Twin Cord End Terminals / Black</v>
          </cell>
          <cell r="C1177">
            <v>2.9500000000000002E-2</v>
          </cell>
          <cell r="D1177" t="str">
            <v>USD</v>
          </cell>
        </row>
        <row r="1178">
          <cell r="A1178" t="str">
            <v>UY-23025S</v>
          </cell>
          <cell r="B1178" t="str">
            <v>2 x 1,50 mm²  Twin Cord End Terminals / Grey</v>
          </cell>
          <cell r="C1178">
            <v>3.7499999999999999E-2</v>
          </cell>
          <cell r="D1178" t="str">
            <v>USD</v>
          </cell>
        </row>
        <row r="1179">
          <cell r="A1179" t="str">
            <v>UY-23040S</v>
          </cell>
          <cell r="B1179" t="str">
            <v>2 x 4,00 mm² Twin Cord End Terminals / Orange</v>
          </cell>
          <cell r="C1179">
            <v>5.1000000000000004E-2</v>
          </cell>
          <cell r="D1179" t="str">
            <v>USD</v>
          </cell>
        </row>
        <row r="1180">
          <cell r="A1180" t="str">
            <v>UY-23060S</v>
          </cell>
          <cell r="B1180" t="str">
            <v>2 x 6,00 mm²  Twin Cord End Terminals / Green</v>
          </cell>
          <cell r="C1180">
            <v>6.25E-2</v>
          </cell>
          <cell r="D1180" t="str">
            <v>USD</v>
          </cell>
        </row>
        <row r="1181">
          <cell r="A1181" t="str">
            <v>UY-2005</v>
          </cell>
          <cell r="B1181" t="str">
            <v>0,50 mm² Cord End Terminals / Orange</v>
          </cell>
          <cell r="C1181">
            <v>1.7000000000000001E-2</v>
          </cell>
          <cell r="D1181" t="str">
            <v>USD</v>
          </cell>
        </row>
        <row r="1182">
          <cell r="A1182" t="str">
            <v>UY-2007</v>
          </cell>
          <cell r="B1182" t="str">
            <v>0,75 mm² Cord End Terminals / White</v>
          </cell>
          <cell r="C1182">
            <v>1.7000000000000001E-2</v>
          </cell>
          <cell r="D1182" t="str">
            <v>USD</v>
          </cell>
        </row>
        <row r="1183">
          <cell r="A1183" t="str">
            <v>UY-2010</v>
          </cell>
          <cell r="B1183" t="str">
            <v>1,00 mm² Cord End Terminals / Yellow</v>
          </cell>
          <cell r="C1183">
            <v>1.95E-2</v>
          </cell>
          <cell r="D1183" t="str">
            <v>USD</v>
          </cell>
        </row>
        <row r="1184">
          <cell r="A1184" t="str">
            <v>UY-2015</v>
          </cell>
          <cell r="B1184" t="str">
            <v>1,50 mm² Cord End Terminals / Red</v>
          </cell>
          <cell r="C1184">
            <v>0.02</v>
          </cell>
          <cell r="D1184" t="str">
            <v>USD</v>
          </cell>
        </row>
        <row r="1185">
          <cell r="A1185" t="str">
            <v>UY-2015/18</v>
          </cell>
          <cell r="B1185" t="str">
            <v>1,50 mm² Cord End Terminals / Red</v>
          </cell>
          <cell r="C1185">
            <v>3.6000000000000004E-2</v>
          </cell>
          <cell r="D1185" t="str">
            <v>USD</v>
          </cell>
        </row>
        <row r="1186">
          <cell r="A1186" t="str">
            <v>UY-2025</v>
          </cell>
          <cell r="B1186" t="str">
            <v>2,50 mm² Cord End Terminals / Blue</v>
          </cell>
          <cell r="C1186">
            <v>2.35E-2</v>
          </cell>
          <cell r="D1186" t="str">
            <v>USD</v>
          </cell>
        </row>
        <row r="1187">
          <cell r="A1187" t="str">
            <v>UY-2025/12</v>
          </cell>
          <cell r="B1187" t="str">
            <v>2,50 mm² Cord End Terminals / Blue</v>
          </cell>
          <cell r="C1187">
            <v>2.9000000000000001E-2</v>
          </cell>
          <cell r="D1187" t="str">
            <v>USD</v>
          </cell>
        </row>
        <row r="1188">
          <cell r="A1188" t="str">
            <v>UY-2025/18</v>
          </cell>
          <cell r="B1188" t="str">
            <v>2,50 mm² Cord End Terminals / Blue</v>
          </cell>
          <cell r="C1188">
            <v>3.7499999999999999E-2</v>
          </cell>
          <cell r="D1188" t="str">
            <v>USD</v>
          </cell>
        </row>
        <row r="1189">
          <cell r="A1189" t="str">
            <v>UY-2040</v>
          </cell>
          <cell r="B1189" t="str">
            <v>4,00 mm² Cord End Terminals / Gray</v>
          </cell>
          <cell r="C1189">
            <v>3.85E-2</v>
          </cell>
          <cell r="D1189" t="str">
            <v>USD</v>
          </cell>
        </row>
        <row r="1190">
          <cell r="A1190" t="str">
            <v>UY-2040/12</v>
          </cell>
          <cell r="B1190" t="str">
            <v>4,00 mm² Cord End Terminals / Gray</v>
          </cell>
          <cell r="C1190">
            <v>4.3500000000000004E-2</v>
          </cell>
          <cell r="D1190" t="str">
            <v>USD</v>
          </cell>
        </row>
        <row r="1191">
          <cell r="A1191" t="str">
            <v>UY-2040/18</v>
          </cell>
          <cell r="B1191" t="str">
            <v>4,00 mm² Cord End Terminals / Gray</v>
          </cell>
          <cell r="C1191">
            <v>5.5E-2</v>
          </cell>
          <cell r="D1191" t="str">
            <v>USD</v>
          </cell>
        </row>
        <row r="1192">
          <cell r="A1192" t="str">
            <v>UY-2060</v>
          </cell>
          <cell r="B1192" t="str">
            <v>6,00 mm² Cord End Terminals / Black</v>
          </cell>
          <cell r="C1192">
            <v>5.1500000000000004E-2</v>
          </cell>
          <cell r="D1192" t="str">
            <v>USD</v>
          </cell>
        </row>
        <row r="1193">
          <cell r="A1193" t="str">
            <v>UY-2060/18</v>
          </cell>
          <cell r="B1193" t="str">
            <v>6,00 mm² Cord End Terminals / Black</v>
          </cell>
          <cell r="C1193">
            <v>6.7000000000000004E-2</v>
          </cell>
          <cell r="D1193" t="str">
            <v>USD</v>
          </cell>
        </row>
        <row r="1194">
          <cell r="A1194" t="str">
            <v>UY-2100</v>
          </cell>
          <cell r="B1194" t="str">
            <v>10,00 mm² Cord End Terminals / Ivory</v>
          </cell>
          <cell r="C1194">
            <v>6.8000000000000005E-2</v>
          </cell>
          <cell r="D1194" t="str">
            <v>USD</v>
          </cell>
        </row>
        <row r="1195">
          <cell r="A1195" t="str">
            <v>UY-2100/18</v>
          </cell>
          <cell r="B1195" t="str">
            <v>10,00 mm² Cord End Terminals / Beige</v>
          </cell>
          <cell r="C1195">
            <v>8.1000000000000003E-2</v>
          </cell>
          <cell r="D1195" t="str">
            <v>USD</v>
          </cell>
        </row>
        <row r="1196">
          <cell r="A1196" t="str">
            <v>UY-2160</v>
          </cell>
          <cell r="B1196" t="str">
            <v>16,00 mm²  Cord End Terminals / Green</v>
          </cell>
          <cell r="C1196">
            <v>8.4500000000000006E-2</v>
          </cell>
          <cell r="D1196" t="str">
            <v>USD</v>
          </cell>
        </row>
        <row r="1197">
          <cell r="A1197" t="str">
            <v>UY-2160/18</v>
          </cell>
          <cell r="B1197" t="str">
            <v>16,00 mm²  Cord End Terminals / Green</v>
          </cell>
          <cell r="C1197">
            <v>0.1045</v>
          </cell>
          <cell r="D1197" t="str">
            <v>USD</v>
          </cell>
        </row>
        <row r="1198">
          <cell r="A1198" t="str">
            <v>UY-2250</v>
          </cell>
          <cell r="B1198" t="str">
            <v>25,00 mm²  Cord End Terminals / Brown</v>
          </cell>
          <cell r="C1198">
            <v>0.13900000000000001</v>
          </cell>
          <cell r="D1198" t="str">
            <v>USD</v>
          </cell>
        </row>
        <row r="1199">
          <cell r="A1199" t="str">
            <v>UY-2350</v>
          </cell>
          <cell r="B1199" t="str">
            <v>35,00 mm²  Cord End Terminals / Beige</v>
          </cell>
          <cell r="C1199">
            <v>0.1855</v>
          </cell>
          <cell r="D1199" t="str">
            <v>USD</v>
          </cell>
        </row>
        <row r="1200">
          <cell r="A1200" t="str">
            <v>UY-2500</v>
          </cell>
          <cell r="B1200" t="str">
            <v>50,00 mm²  Cord End Terminals / Olive</v>
          </cell>
          <cell r="C1200">
            <v>0.36649999999999999</v>
          </cell>
          <cell r="D1200" t="str">
            <v>USD</v>
          </cell>
        </row>
        <row r="1201">
          <cell r="A1201" t="str">
            <v>UY-3003</v>
          </cell>
          <cell r="B1201" t="str">
            <v>0,30 mm²  Cord End Terminals / Pink</v>
          </cell>
          <cell r="C1201">
            <v>3.4500000000000003E-2</v>
          </cell>
          <cell r="D1201" t="str">
            <v>USD</v>
          </cell>
        </row>
        <row r="1202">
          <cell r="A1202" t="str">
            <v>UY-3005</v>
          </cell>
          <cell r="B1202" t="str">
            <v>0,50 mm² Cord End Terminals / White</v>
          </cell>
          <cell r="C1202">
            <v>1.7000000000000001E-2</v>
          </cell>
          <cell r="D1202" t="str">
            <v>USD</v>
          </cell>
        </row>
        <row r="1203">
          <cell r="A1203" t="str">
            <v>UY-3007</v>
          </cell>
          <cell r="B1203" t="str">
            <v>0,75 mm² Cord End Terminals / Blue</v>
          </cell>
          <cell r="C1203">
            <v>1.7000000000000001E-2</v>
          </cell>
          <cell r="D1203" t="str">
            <v>USD</v>
          </cell>
        </row>
        <row r="1204">
          <cell r="A1204" t="str">
            <v>UY-3010</v>
          </cell>
          <cell r="B1204" t="str">
            <v>1,00 mm²  Cord End Terminals / Red</v>
          </cell>
          <cell r="C1204">
            <v>1.95E-2</v>
          </cell>
          <cell r="D1204" t="str">
            <v>USD</v>
          </cell>
        </row>
        <row r="1205">
          <cell r="A1205" t="str">
            <v>UY-3015</v>
          </cell>
          <cell r="B1205" t="str">
            <v>1,50 mm²  Cord End Terminals / Black</v>
          </cell>
          <cell r="C1205">
            <v>0.02</v>
          </cell>
          <cell r="D1205" t="str">
            <v>USD</v>
          </cell>
        </row>
        <row r="1206">
          <cell r="A1206" t="str">
            <v>UY-3015/10</v>
          </cell>
          <cell r="B1206" t="str">
            <v>1,50 mm² Cord End Terminals / Black</v>
          </cell>
          <cell r="C1206">
            <v>2.0500000000000001E-2</v>
          </cell>
          <cell r="D1206" t="str">
            <v>USD</v>
          </cell>
        </row>
        <row r="1207">
          <cell r="A1207" t="str">
            <v>UY-3015/18</v>
          </cell>
          <cell r="B1207" t="str">
            <v>1,50 mm² Cord End Terminals / Black</v>
          </cell>
          <cell r="C1207">
            <v>3.6000000000000004E-2</v>
          </cell>
          <cell r="D1207" t="str">
            <v>USD</v>
          </cell>
        </row>
        <row r="1208">
          <cell r="A1208" t="str">
            <v>UY-3025</v>
          </cell>
          <cell r="B1208" t="str">
            <v>2,50 mm²  Cord End Terminals / Grey</v>
          </cell>
          <cell r="C1208">
            <v>2.35E-2</v>
          </cell>
          <cell r="D1208" t="str">
            <v>USD</v>
          </cell>
        </row>
        <row r="1209">
          <cell r="A1209" t="str">
            <v>UY-3015/15</v>
          </cell>
          <cell r="B1209" t="str">
            <v>1,50 mm² Cord End Terminals / Black</v>
          </cell>
          <cell r="C1209">
            <v>2.5500000000000002E-2</v>
          </cell>
          <cell r="D1209" t="str">
            <v>USD</v>
          </cell>
        </row>
        <row r="1210">
          <cell r="A1210" t="str">
            <v>UY-3025/12</v>
          </cell>
          <cell r="B1210" t="str">
            <v>2,50 mm²  Cord End Terminals / Grey</v>
          </cell>
          <cell r="C1210">
            <v>2.9000000000000001E-2</v>
          </cell>
          <cell r="D1210" t="str">
            <v>USD</v>
          </cell>
        </row>
        <row r="1211">
          <cell r="A1211" t="str">
            <v>UY-3040</v>
          </cell>
          <cell r="B1211" t="str">
            <v>4,00 mm²  Cord End Terminals / Orange</v>
          </cell>
          <cell r="C1211">
            <v>3.85E-2</v>
          </cell>
          <cell r="D1211" t="str">
            <v>USD</v>
          </cell>
        </row>
        <row r="1212">
          <cell r="A1212" t="str">
            <v>UY-3060</v>
          </cell>
          <cell r="B1212" t="str">
            <v>6,00 mm² Cord End Terminals / Green</v>
          </cell>
          <cell r="C1212">
            <v>5.1500000000000004E-2</v>
          </cell>
          <cell r="D1212" t="str">
            <v>USD</v>
          </cell>
        </row>
        <row r="1213">
          <cell r="A1213" t="str">
            <v>UY-3100</v>
          </cell>
          <cell r="B1213" t="str">
            <v>10,00 mm²  Cord End Terminals / Brown</v>
          </cell>
          <cell r="C1213">
            <v>6.8000000000000005E-2</v>
          </cell>
          <cell r="D1213" t="str">
            <v>USD</v>
          </cell>
        </row>
        <row r="1214">
          <cell r="A1214" t="str">
            <v>UY-3160</v>
          </cell>
          <cell r="B1214" t="str">
            <v>16,00 mm²  Cord End Terminals / Ivory</v>
          </cell>
          <cell r="C1214">
            <v>8.4500000000000006E-2</v>
          </cell>
          <cell r="D1214" t="str">
            <v>USD</v>
          </cell>
        </row>
        <row r="1215">
          <cell r="A1215" t="str">
            <v>UY-3250</v>
          </cell>
          <cell r="B1215" t="str">
            <v>25,00 mm²  Cord End Terminals / Black</v>
          </cell>
          <cell r="C1215">
            <v>0.13900000000000001</v>
          </cell>
          <cell r="D1215" t="str">
            <v>USD</v>
          </cell>
        </row>
        <row r="1216">
          <cell r="A1216" t="str">
            <v>UY-3350</v>
          </cell>
          <cell r="B1216" t="str">
            <v>35,00 mm²  Cord End Terminals / Red</v>
          </cell>
          <cell r="C1216">
            <v>0.1855</v>
          </cell>
          <cell r="D1216" t="str">
            <v>USD</v>
          </cell>
        </row>
        <row r="1217">
          <cell r="A1217" t="str">
            <v>UY-3500</v>
          </cell>
          <cell r="B1217" t="str">
            <v>50,00 mm²  Cord End Terminals / Blue</v>
          </cell>
          <cell r="C1217">
            <v>0.36649999999999999</v>
          </cell>
          <cell r="D1217" t="str">
            <v>USD</v>
          </cell>
        </row>
        <row r="1218">
          <cell r="A1218" t="str">
            <v>UY-3700</v>
          </cell>
          <cell r="B1218" t="str">
            <v>70,00 mm²  Cord End Terminals / Yellow</v>
          </cell>
          <cell r="C1218">
            <v>0.71799999999999997</v>
          </cell>
          <cell r="D1218" t="str">
            <v>USD</v>
          </cell>
        </row>
        <row r="1219">
          <cell r="A1219" t="str">
            <v>UY-23005</v>
          </cell>
          <cell r="B1219" t="str">
            <v>2 x 0,50 mm² Twin Cord End Terminals / White</v>
          </cell>
          <cell r="C1219">
            <v>2.8500000000000001E-2</v>
          </cell>
          <cell r="D1219" t="str">
            <v>USD</v>
          </cell>
        </row>
        <row r="1220">
          <cell r="A1220" t="str">
            <v>UY-23007</v>
          </cell>
          <cell r="B1220" t="str">
            <v>2 x 0,75 mm²  Twin Cord End Terminals / Blue</v>
          </cell>
          <cell r="C1220">
            <v>2.8500000000000001E-2</v>
          </cell>
          <cell r="D1220" t="str">
            <v>USD</v>
          </cell>
        </row>
        <row r="1221">
          <cell r="A1221" t="str">
            <v>UY-23010</v>
          </cell>
          <cell r="B1221" t="str">
            <v>2 x 1,00 mm² Twin Cord End Terminals / Red</v>
          </cell>
          <cell r="C1221">
            <v>2.8500000000000001E-2</v>
          </cell>
          <cell r="D1221" t="str">
            <v>USD</v>
          </cell>
        </row>
        <row r="1222">
          <cell r="A1222" t="str">
            <v>UY-23015</v>
          </cell>
          <cell r="B1222" t="str">
            <v>2 x 2,50 mm²  Twin Cord End Terminals / Black</v>
          </cell>
          <cell r="C1222">
            <v>3.95E-2</v>
          </cell>
          <cell r="D1222" t="str">
            <v>USD</v>
          </cell>
        </row>
        <row r="1223">
          <cell r="A1223" t="str">
            <v>UY-23025</v>
          </cell>
          <cell r="B1223" t="str">
            <v>2 x 1,50 mm² Twin Cord End Terminals / Grey</v>
          </cell>
          <cell r="C1223">
            <v>5.5E-2</v>
          </cell>
          <cell r="D1223" t="str">
            <v>USD</v>
          </cell>
        </row>
        <row r="1224">
          <cell r="A1224" t="str">
            <v>UY-23040</v>
          </cell>
          <cell r="B1224" t="str">
            <v>2 x 4,00 mm² Twin Cord End Terminals / Orange</v>
          </cell>
          <cell r="C1224">
            <v>7.7499999999999999E-2</v>
          </cell>
          <cell r="D1224" t="str">
            <v>USD</v>
          </cell>
        </row>
        <row r="1225">
          <cell r="A1225" t="str">
            <v>UY-23060</v>
          </cell>
          <cell r="B1225" t="str">
            <v>2 x 6,00 mm²  Twin Cord End Terminals / Green</v>
          </cell>
          <cell r="C1225">
            <v>0.1075</v>
          </cell>
          <cell r="D1225" t="str">
            <v>USD</v>
          </cell>
        </row>
        <row r="1226">
          <cell r="A1226" t="str">
            <v>UY-23100</v>
          </cell>
          <cell r="B1226" t="str">
            <v>2 x 10,00 mm² Twin Cord End Terminals / Brown</v>
          </cell>
          <cell r="C1226">
            <v>0.14849999999999999</v>
          </cell>
          <cell r="D1226" t="str">
            <v>USD</v>
          </cell>
        </row>
        <row r="1227">
          <cell r="A1227" t="str">
            <v>UY-23160</v>
          </cell>
          <cell r="B1227" t="str">
            <v>2 x 16,00 mm²  Twin Cord End Terminals / Beige</v>
          </cell>
          <cell r="C1227">
            <v>0.192</v>
          </cell>
          <cell r="D1227" t="str">
            <v>USD</v>
          </cell>
        </row>
        <row r="1228">
          <cell r="A1228" t="str">
            <v>UY-2005E</v>
          </cell>
          <cell r="B1228" t="str">
            <v>0,50 mm² Cord End Terminals / Orange</v>
          </cell>
          <cell r="C1228">
            <v>1.0999999999999999E-2</v>
          </cell>
          <cell r="D1228" t="str">
            <v>USD</v>
          </cell>
        </row>
        <row r="1229">
          <cell r="A1229" t="str">
            <v>UY-2007E</v>
          </cell>
          <cell r="B1229" t="str">
            <v>0,75 mm² Cord End Terminals / White</v>
          </cell>
          <cell r="C1229">
            <v>1.0999999999999999E-2</v>
          </cell>
          <cell r="D1229" t="str">
            <v>USD</v>
          </cell>
        </row>
        <row r="1230">
          <cell r="A1230" t="str">
            <v>UY-2010E</v>
          </cell>
          <cell r="B1230" t="str">
            <v>1,00 mm² Cord End Terminals / Yellow</v>
          </cell>
          <cell r="C1230">
            <v>1.0999999999999999E-2</v>
          </cell>
          <cell r="D1230" t="str">
            <v>USD</v>
          </cell>
        </row>
        <row r="1231">
          <cell r="A1231" t="str">
            <v>UY-2015E</v>
          </cell>
          <cell r="B1231" t="str">
            <v>1,50 mm² Cord End Terminals / Red</v>
          </cell>
          <cell r="C1231">
            <v>1.2E-2</v>
          </cell>
          <cell r="D1231" t="str">
            <v>USD</v>
          </cell>
        </row>
        <row r="1232">
          <cell r="A1232" t="str">
            <v>UY-2025E</v>
          </cell>
          <cell r="B1232" t="str">
            <v>2,50 mm² Cord End Terminals / Blue</v>
          </cell>
          <cell r="C1232">
            <v>1.4500000000000001E-2</v>
          </cell>
          <cell r="D1232" t="str">
            <v>USD</v>
          </cell>
        </row>
        <row r="1233">
          <cell r="A1233" t="str">
            <v>UY-2040E</v>
          </cell>
          <cell r="B1233" t="str">
            <v>4,00 mm² Cord End Terminals / Gray</v>
          </cell>
          <cell r="C1233">
            <v>2.35E-2</v>
          </cell>
          <cell r="D1233" t="str">
            <v>USD</v>
          </cell>
        </row>
        <row r="1234">
          <cell r="A1234" t="str">
            <v>UY-2060E</v>
          </cell>
          <cell r="B1234" t="str">
            <v>6,00 mm² / 12 mm Cord End Terminals / Black</v>
          </cell>
          <cell r="C1234">
            <v>2.9500000000000002E-2</v>
          </cell>
          <cell r="D1234" t="str">
            <v>USD</v>
          </cell>
        </row>
        <row r="1235">
          <cell r="A1235" t="str">
            <v>UY-2100E</v>
          </cell>
          <cell r="B1235" t="str">
            <v>10,00 mm²  Cord End Terminals / Beige</v>
          </cell>
          <cell r="C1235">
            <v>4.3000000000000003E-2</v>
          </cell>
          <cell r="D1235" t="str">
            <v>USD</v>
          </cell>
        </row>
        <row r="1236">
          <cell r="A1236" t="str">
            <v>UY-2160E</v>
          </cell>
          <cell r="B1236" t="str">
            <v>16,00 mm²  Cord End Terminals / Green</v>
          </cell>
          <cell r="C1236">
            <v>6.0499999999999998E-2</v>
          </cell>
          <cell r="D1236" t="str">
            <v>USD</v>
          </cell>
        </row>
        <row r="1237">
          <cell r="A1237" t="str">
            <v>UY-2250E</v>
          </cell>
          <cell r="B1237" t="str">
            <v>25,00 mm² Cord End Terminals / Brown</v>
          </cell>
          <cell r="C1237">
            <v>9.9500000000000005E-2</v>
          </cell>
          <cell r="D1237" t="str">
            <v>USD</v>
          </cell>
        </row>
        <row r="1238">
          <cell r="A1238" t="str">
            <v>UY-2350E</v>
          </cell>
          <cell r="B1238" t="str">
            <v>35,00 mm²  Cord End Terminals / Beige</v>
          </cell>
          <cell r="C1238">
            <v>0.12</v>
          </cell>
          <cell r="D1238" t="str">
            <v>USD</v>
          </cell>
        </row>
        <row r="1239">
          <cell r="A1239" t="str">
            <v>UY-2500E</v>
          </cell>
          <cell r="B1239" t="str">
            <v>50,00 mm² Cord End Terminals / Olive</v>
          </cell>
          <cell r="C1239">
            <v>0.22950000000000001</v>
          </cell>
          <cell r="D1239" t="str">
            <v>USD</v>
          </cell>
        </row>
        <row r="1240">
          <cell r="A1240" t="str">
            <v>UY-3005E</v>
          </cell>
          <cell r="B1240" t="str">
            <v>0,50 mm² Cord End Terminals / White</v>
          </cell>
          <cell r="C1240">
            <v>1.0999999999999999E-2</v>
          </cell>
          <cell r="D1240" t="str">
            <v>USD</v>
          </cell>
        </row>
        <row r="1241">
          <cell r="A1241" t="str">
            <v>UY-3007E</v>
          </cell>
          <cell r="B1241" t="str">
            <v>0,75 mm²  Cord End Terminals / Blue</v>
          </cell>
          <cell r="C1241">
            <v>1.0999999999999999E-2</v>
          </cell>
          <cell r="D1241" t="str">
            <v>USD</v>
          </cell>
        </row>
        <row r="1242">
          <cell r="A1242" t="str">
            <v>UY-3010E</v>
          </cell>
          <cell r="B1242" t="str">
            <v>1,00 mm²  Cord End Terminals / Red</v>
          </cell>
          <cell r="C1242">
            <v>1.0999999999999999E-2</v>
          </cell>
          <cell r="D1242" t="str">
            <v>USD</v>
          </cell>
        </row>
        <row r="1243">
          <cell r="A1243" t="str">
            <v>UY-3015E</v>
          </cell>
          <cell r="B1243" t="str">
            <v>1,50 mm² Cord End Terminals / Black</v>
          </cell>
          <cell r="C1243">
            <v>1.2E-2</v>
          </cell>
          <cell r="D1243" t="str">
            <v>USD</v>
          </cell>
        </row>
        <row r="1244">
          <cell r="A1244" t="str">
            <v>UY-3025E</v>
          </cell>
          <cell r="B1244" t="str">
            <v>2,50 mm² Cord End Terminals / Grey</v>
          </cell>
          <cell r="C1244">
            <v>1.4500000000000001E-2</v>
          </cell>
          <cell r="D1244" t="str">
            <v>USD</v>
          </cell>
        </row>
        <row r="1245">
          <cell r="A1245" t="str">
            <v>UY-3040E</v>
          </cell>
          <cell r="B1245" t="str">
            <v>4,00 mm² Cord End Terminals / Orange</v>
          </cell>
          <cell r="C1245">
            <v>2.35E-2</v>
          </cell>
          <cell r="D1245" t="str">
            <v>USD</v>
          </cell>
        </row>
        <row r="1246">
          <cell r="A1246" t="str">
            <v>UY-3060E</v>
          </cell>
          <cell r="B1246" t="str">
            <v>6,00 mm²  Cord End Terminals / Green</v>
          </cell>
          <cell r="C1246">
            <v>2.9500000000000002E-2</v>
          </cell>
          <cell r="D1246" t="str">
            <v>USD</v>
          </cell>
        </row>
        <row r="1247">
          <cell r="A1247" t="str">
            <v>UY-3100E</v>
          </cell>
          <cell r="B1247" t="str">
            <v>10,00 mm²  Cord End Terminals / Brown</v>
          </cell>
          <cell r="C1247">
            <v>4.3000000000000003E-2</v>
          </cell>
          <cell r="D1247" t="str">
            <v>USD</v>
          </cell>
        </row>
        <row r="1248">
          <cell r="A1248" t="str">
            <v>UY-3160E</v>
          </cell>
          <cell r="B1248" t="str">
            <v>16,00 mm²  Cord End Terminals / Ivory</v>
          </cell>
          <cell r="C1248">
            <v>6.0499999999999998E-2</v>
          </cell>
          <cell r="D1248" t="str">
            <v>USD</v>
          </cell>
        </row>
        <row r="1249">
          <cell r="A1249" t="str">
            <v>UY-3250E</v>
          </cell>
          <cell r="B1249" t="str">
            <v>25,00 mm² Cord End Terminals / Black</v>
          </cell>
          <cell r="C1249">
            <v>9.9500000000000005E-2</v>
          </cell>
          <cell r="D1249" t="str">
            <v>USD</v>
          </cell>
        </row>
        <row r="1250">
          <cell r="A1250" t="str">
            <v>UY-3350E</v>
          </cell>
          <cell r="B1250" t="str">
            <v>35,00 mm²  Cord End Terminals / Red</v>
          </cell>
          <cell r="C1250">
            <v>0.12</v>
          </cell>
          <cell r="D1250" t="str">
            <v>USD</v>
          </cell>
        </row>
        <row r="1251">
          <cell r="A1251" t="str">
            <v>UY-3500E</v>
          </cell>
          <cell r="B1251" t="str">
            <v>50,00 mm²  Cord End Terminals / Blue</v>
          </cell>
          <cell r="C1251">
            <v>0.22950000000000001</v>
          </cell>
          <cell r="D1251" t="str">
            <v>USD</v>
          </cell>
        </row>
        <row r="1252">
          <cell r="A1252" t="str">
            <v>UY-3700E</v>
          </cell>
          <cell r="B1252" t="str">
            <v>70,00 mm² Cord End Terminals / Yellow</v>
          </cell>
          <cell r="C1252">
            <v>0.54849999999999999</v>
          </cell>
          <cell r="D1252" t="str">
            <v>USD</v>
          </cell>
        </row>
        <row r="1253">
          <cell r="A1253" t="str">
            <v>UY-23005E</v>
          </cell>
          <cell r="B1253" t="str">
            <v>2 x 0,50 mm²  Twin Cord End Terminals / Beyaz</v>
          </cell>
          <cell r="C1253">
            <v>0.02</v>
          </cell>
          <cell r="D1253" t="str">
            <v>USD</v>
          </cell>
        </row>
        <row r="1254">
          <cell r="A1254" t="str">
            <v>UY-23007E</v>
          </cell>
          <cell r="B1254" t="str">
            <v>2 x 0,75 mm²  Twin Cord End Terminals / Blue</v>
          </cell>
          <cell r="C1254">
            <v>0.02</v>
          </cell>
          <cell r="D1254" t="str">
            <v>USD</v>
          </cell>
        </row>
        <row r="1255">
          <cell r="A1255" t="str">
            <v>UY-23010E</v>
          </cell>
          <cell r="B1255" t="str">
            <v>2 x 1,00 mm²  Twin Cord End Terminals / Red</v>
          </cell>
          <cell r="C1255">
            <v>2.0500000000000001E-2</v>
          </cell>
          <cell r="D1255" t="str">
            <v>USD</v>
          </cell>
        </row>
        <row r="1256">
          <cell r="A1256" t="str">
            <v>UY-23015E</v>
          </cell>
          <cell r="B1256" t="str">
            <v>2 x 2,50 mm²  Twin Cord End Terminals / Black</v>
          </cell>
          <cell r="C1256">
            <v>2.9500000000000002E-2</v>
          </cell>
          <cell r="D1256" t="str">
            <v>USD</v>
          </cell>
        </row>
        <row r="1257">
          <cell r="A1257" t="str">
            <v>UY-23025E</v>
          </cell>
          <cell r="B1257" t="str">
            <v>2 x 1,50 mm²  Twin Cord End Terminals / Grey</v>
          </cell>
          <cell r="C1257">
            <v>3.7499999999999999E-2</v>
          </cell>
          <cell r="D1257" t="str">
            <v>USD</v>
          </cell>
        </row>
        <row r="1258">
          <cell r="A1258" t="str">
            <v>UY-23040E</v>
          </cell>
          <cell r="B1258" t="str">
            <v>2 x 4,00 mm² Twin Cord End Terminals / Orange</v>
          </cell>
          <cell r="C1258">
            <v>5.1000000000000004E-2</v>
          </cell>
          <cell r="D1258" t="str">
            <v>USD</v>
          </cell>
        </row>
        <row r="1259">
          <cell r="A1259" t="str">
            <v>UY-23060E</v>
          </cell>
          <cell r="B1259" t="str">
            <v>2 x 6,00 mm²  Twin Cord End Terminals / Green</v>
          </cell>
          <cell r="C1259">
            <v>6.25E-2</v>
          </cell>
          <cell r="D1259" t="str">
            <v>USD</v>
          </cell>
        </row>
        <row r="1260">
          <cell r="A1260" t="str">
            <v>UY-23100E</v>
          </cell>
          <cell r="B1260" t="str">
            <v>2 x 10,00 mm²  Twin Cord End Terminals / Brown</v>
          </cell>
          <cell r="C1260">
            <v>9.2499999999999999E-2</v>
          </cell>
          <cell r="D1260" t="str">
            <v>USD</v>
          </cell>
        </row>
        <row r="1261">
          <cell r="A1261" t="str">
            <v>UY-23160E</v>
          </cell>
          <cell r="B1261" t="str">
            <v>2 x 16,00 mm²  Twin Cord End Terminals / Beige</v>
          </cell>
          <cell r="C1261">
            <v>0.115</v>
          </cell>
          <cell r="D1261" t="str">
            <v>USD</v>
          </cell>
        </row>
        <row r="1262">
          <cell r="A1262" t="str">
            <v>KYS-0,50/6</v>
          </cell>
          <cell r="B1262" t="str">
            <v>0,50 mm²  Non-Insulated Cord End Terminals L:6 mm.</v>
          </cell>
          <cell r="C1262">
            <v>6.5000000000000006E-3</v>
          </cell>
          <cell r="D1262" t="str">
            <v>USD</v>
          </cell>
        </row>
        <row r="1263">
          <cell r="A1263" t="str">
            <v>KYS-0,50</v>
          </cell>
          <cell r="B1263" t="str">
            <v>0,50 mm² Non-Insulated Cord End Terminals L:10 mm.</v>
          </cell>
          <cell r="C1263">
            <v>8.5000000000000006E-3</v>
          </cell>
          <cell r="D1263" t="str">
            <v>USD</v>
          </cell>
        </row>
        <row r="1264">
          <cell r="A1264" t="str">
            <v>KYS-0,75</v>
          </cell>
          <cell r="B1264" t="str">
            <v>0,75 mm²  Non-Insulated Cord End Terminals L:10 mm.</v>
          </cell>
          <cell r="C1264">
            <v>8.5000000000000006E-3</v>
          </cell>
          <cell r="D1264" t="str">
            <v>USD</v>
          </cell>
        </row>
        <row r="1265">
          <cell r="A1265" t="str">
            <v>KYS-1,00</v>
          </cell>
          <cell r="B1265" t="str">
            <v>1,00 mm² Non-Insulated Cord End Terminals L:10 mm.</v>
          </cell>
          <cell r="C1265">
            <v>8.5000000000000006E-3</v>
          </cell>
          <cell r="D1265" t="str">
            <v>USD</v>
          </cell>
        </row>
        <row r="1266">
          <cell r="A1266" t="str">
            <v>KYS-1,50</v>
          </cell>
          <cell r="B1266" t="str">
            <v>1,50 mm²  Non-Insulated Cord End Terminals L:10 mm.</v>
          </cell>
          <cell r="C1266">
            <v>1.0999999999999999E-2</v>
          </cell>
          <cell r="D1266" t="str">
            <v>USD</v>
          </cell>
        </row>
        <row r="1267">
          <cell r="A1267" t="str">
            <v>KYS-2,50</v>
          </cell>
          <cell r="B1267" t="str">
            <v>2,50 mm²  Non-Insulated Cord End Terminals L:12 mm.</v>
          </cell>
          <cell r="C1267">
            <v>1.2500000000000001E-2</v>
          </cell>
          <cell r="D1267" t="str">
            <v>USD</v>
          </cell>
        </row>
        <row r="1268">
          <cell r="A1268" t="str">
            <v>KYS-4</v>
          </cell>
          <cell r="B1268" t="str">
            <v>4,00 mm²  Non-Insulated Cord End Terminals L:12 mm.</v>
          </cell>
          <cell r="C1268">
            <v>1.95E-2</v>
          </cell>
          <cell r="D1268" t="str">
            <v>USD</v>
          </cell>
        </row>
        <row r="1269">
          <cell r="A1269" t="str">
            <v>KYS-6</v>
          </cell>
          <cell r="B1269" t="str">
            <v>6,00 mm²  Non-Insulated Cord End Terminals L:12 mm.</v>
          </cell>
          <cell r="C1269">
            <v>2.6000000000000002E-2</v>
          </cell>
          <cell r="D1269" t="str">
            <v>USD</v>
          </cell>
        </row>
        <row r="1270">
          <cell r="A1270" t="str">
            <v>KYS-10</v>
          </cell>
          <cell r="B1270" t="str">
            <v>10,00 mm²  Non-Insulated Cord End Terminals L:15 mm.</v>
          </cell>
          <cell r="C1270">
            <v>3.15E-2</v>
          </cell>
          <cell r="D1270" t="str">
            <v>USD</v>
          </cell>
        </row>
        <row r="1271">
          <cell r="A1271" t="str">
            <v>KYS-16</v>
          </cell>
          <cell r="B1271" t="str">
            <v>16,00 mm² Non-Insulated Cord End Terminals L:15 mm.</v>
          </cell>
          <cell r="C1271">
            <v>4.9000000000000002E-2</v>
          </cell>
          <cell r="D1271" t="str">
            <v>USD</v>
          </cell>
        </row>
        <row r="1272">
          <cell r="A1272" t="str">
            <v>KYS-25</v>
          </cell>
          <cell r="B1272" t="str">
            <v>25,00 mm²  Non-Insulated Cord End Terminals L:15 mm.</v>
          </cell>
          <cell r="C1272">
            <v>8.0500000000000002E-2</v>
          </cell>
          <cell r="D1272" t="str">
            <v>USD</v>
          </cell>
        </row>
        <row r="1273">
          <cell r="A1273" t="str">
            <v>KYS-35</v>
          </cell>
          <cell r="B1273" t="str">
            <v>35,00 mm² Non-Insulated Cord End Terminals L:15 mm.</v>
          </cell>
          <cell r="C1273">
            <v>9.1499999999999998E-2</v>
          </cell>
          <cell r="D1273" t="str">
            <v>USD</v>
          </cell>
        </row>
        <row r="1274">
          <cell r="A1274" t="str">
            <v>KYS-50</v>
          </cell>
          <cell r="B1274" t="str">
            <v>50,00 mm²  Non-Insulated Cord End Terminals L:22 mm.</v>
          </cell>
          <cell r="C1274">
            <v>0.2205</v>
          </cell>
          <cell r="D1274" t="str">
            <v>USD</v>
          </cell>
        </row>
        <row r="1275">
          <cell r="A1275" t="str">
            <v>KYS-70</v>
          </cell>
          <cell r="B1275" t="str">
            <v>70,00 mm²  Non-Insulated Cord End Terminals L:25 mm.</v>
          </cell>
          <cell r="C1275">
            <v>0.47800000000000004</v>
          </cell>
          <cell r="D1275" t="str">
            <v>USD</v>
          </cell>
        </row>
        <row r="1276">
          <cell r="A1276" t="str">
            <v>KYS-95</v>
          </cell>
          <cell r="B1276" t="str">
            <v>95,00 mm²  Non-Insulated Cord End Terminals L:30 mm.</v>
          </cell>
          <cell r="C1276">
            <v>0.6875</v>
          </cell>
          <cell r="D1276" t="str">
            <v>USD</v>
          </cell>
        </row>
        <row r="1277">
          <cell r="A1277" t="str">
            <v>KYS-120</v>
          </cell>
          <cell r="B1277" t="str">
            <v>120,00 mm²  Non-Insulated Cord End Terminals L:34 mm.</v>
          </cell>
          <cell r="C1277">
            <v>1.1094999999999999</v>
          </cell>
          <cell r="D1277" t="str">
            <v>USD</v>
          </cell>
        </row>
        <row r="1278">
          <cell r="A1278" t="str">
            <v>KYS-150</v>
          </cell>
          <cell r="B1278" t="str">
            <v>150,00 mm² Non-Insulated Cord End Terminals L:38 mm.</v>
          </cell>
          <cell r="C1278">
            <v>1.4475</v>
          </cell>
          <cell r="D1278" t="str">
            <v>USD</v>
          </cell>
        </row>
        <row r="1279">
          <cell r="A1279" t="str">
            <v>KY-0,50/6</v>
          </cell>
          <cell r="B1279" t="str">
            <v>0,50 mm²  Non-Insulated Cord End Terminals L:6 mm.</v>
          </cell>
          <cell r="C1279">
            <v>6.5000000000000006E-3</v>
          </cell>
          <cell r="D1279" t="str">
            <v>USD</v>
          </cell>
        </row>
        <row r="1280">
          <cell r="A1280" t="str">
            <v>KY-0,50</v>
          </cell>
          <cell r="B1280" t="str">
            <v>0,50 mm² Non-Insulated Cord End Terminals L:10 mm.</v>
          </cell>
          <cell r="C1280">
            <v>8.5000000000000006E-3</v>
          </cell>
          <cell r="D1280" t="str">
            <v>USD</v>
          </cell>
        </row>
        <row r="1281">
          <cell r="A1281" t="str">
            <v>KY-0,75</v>
          </cell>
          <cell r="B1281" t="str">
            <v>0,75 mm²  Non-Insulated Cord End Terminals L:10 mm.</v>
          </cell>
          <cell r="C1281">
            <v>8.5000000000000006E-3</v>
          </cell>
          <cell r="D1281" t="str">
            <v>USD</v>
          </cell>
        </row>
        <row r="1282">
          <cell r="A1282" t="str">
            <v>KY-1,00</v>
          </cell>
          <cell r="B1282" t="str">
            <v>1,00 mm² Non-Insulated Cord End Terminals L:10 mm.</v>
          </cell>
          <cell r="C1282">
            <v>8.5000000000000006E-3</v>
          </cell>
          <cell r="D1282" t="str">
            <v>USD</v>
          </cell>
        </row>
        <row r="1283">
          <cell r="A1283" t="str">
            <v>KY-1,50</v>
          </cell>
          <cell r="B1283" t="str">
            <v>1,50 mm²  Non-Insulated Cord End Terminals L:10 mm.</v>
          </cell>
          <cell r="C1283">
            <v>1.0999999999999999E-2</v>
          </cell>
          <cell r="D1283" t="str">
            <v>USD</v>
          </cell>
        </row>
        <row r="1284">
          <cell r="A1284" t="str">
            <v>KY-1,50/7</v>
          </cell>
          <cell r="B1284" t="str">
            <v>1,50 mm²  Non-Insulated Cord End Terminals L:7 mm.</v>
          </cell>
          <cell r="C1284">
            <v>9.4999999999999998E-3</v>
          </cell>
          <cell r="D1284" t="str">
            <v>USD</v>
          </cell>
        </row>
        <row r="1285">
          <cell r="A1285" t="str">
            <v>KY-2,5/8</v>
          </cell>
          <cell r="B1285" t="str">
            <v>2,50 mm²  Non-Insulated Cord End Terminals L:8 mm.</v>
          </cell>
          <cell r="C1285">
            <v>1.0500000000000001E-2</v>
          </cell>
          <cell r="D1285" t="str">
            <v>USD</v>
          </cell>
        </row>
        <row r="1286">
          <cell r="A1286" t="str">
            <v>KY-2,50</v>
          </cell>
          <cell r="B1286" t="str">
            <v>2,50 mm²  Non-Insulated Cord End Terminals L:12 mm.</v>
          </cell>
          <cell r="C1286">
            <v>1.2500000000000001E-2</v>
          </cell>
          <cell r="D1286" t="str">
            <v>USD</v>
          </cell>
        </row>
        <row r="1287">
          <cell r="A1287" t="str">
            <v>KY-4</v>
          </cell>
          <cell r="B1287" t="str">
            <v>4,00 mm²  Non-Insulated Cord End Terminals L:12 mm.</v>
          </cell>
          <cell r="C1287">
            <v>1.95E-2</v>
          </cell>
          <cell r="D1287" t="str">
            <v>USD</v>
          </cell>
        </row>
        <row r="1288">
          <cell r="A1288" t="str">
            <v>KY-6</v>
          </cell>
          <cell r="B1288" t="str">
            <v>6,00 mm²  Non-Insulated Cord End Terminals L:12 mm.</v>
          </cell>
          <cell r="C1288">
            <v>2.6000000000000002E-2</v>
          </cell>
          <cell r="D1288" t="str">
            <v>USD</v>
          </cell>
        </row>
        <row r="1289">
          <cell r="A1289" t="str">
            <v>KY-10</v>
          </cell>
          <cell r="B1289" t="str">
            <v>10,00 mm²  Non-Insulated Cord End Terminals L:15 mm.</v>
          </cell>
          <cell r="C1289">
            <v>3.15E-2</v>
          </cell>
          <cell r="D1289" t="str">
            <v>USD</v>
          </cell>
        </row>
        <row r="1290">
          <cell r="A1290" t="str">
            <v>KY-10/12</v>
          </cell>
          <cell r="B1290" t="str">
            <v>10,00 mm² Non-Insulated Cord End Terminals L:12 mm.</v>
          </cell>
          <cell r="C1290">
            <v>3.15E-2</v>
          </cell>
          <cell r="D1290" t="str">
            <v>USD</v>
          </cell>
        </row>
        <row r="1291">
          <cell r="A1291" t="str">
            <v>KY-16</v>
          </cell>
          <cell r="B1291" t="str">
            <v>16,00 mm² Non-Insulated Cord End Terminals L:15 mm.</v>
          </cell>
          <cell r="C1291">
            <v>4.9000000000000002E-2</v>
          </cell>
          <cell r="D1291" t="str">
            <v>USD</v>
          </cell>
        </row>
        <row r="1292">
          <cell r="A1292" t="str">
            <v>KY-16/12</v>
          </cell>
          <cell r="B1292" t="str">
            <v>16,00 mm²  Non-Insulated Cord End Terminals L:12 mm.</v>
          </cell>
          <cell r="C1292">
            <v>4.4999999999999998E-2</v>
          </cell>
          <cell r="D1292" t="str">
            <v>USD</v>
          </cell>
        </row>
        <row r="1293">
          <cell r="A1293" t="str">
            <v>KY-25</v>
          </cell>
          <cell r="B1293" t="str">
            <v>25,00 mm²  Non-Insulated Cord End Terminals L:15 mm.</v>
          </cell>
          <cell r="C1293">
            <v>8.0500000000000002E-2</v>
          </cell>
          <cell r="D1293" t="str">
            <v>USD</v>
          </cell>
        </row>
        <row r="1294">
          <cell r="A1294" t="str">
            <v>KY-35</v>
          </cell>
          <cell r="B1294" t="str">
            <v>35,00 mm² Non-Insulated Cord End Terminals L:15 mm.</v>
          </cell>
          <cell r="C1294">
            <v>9.1499999999999998E-2</v>
          </cell>
          <cell r="D1294" t="str">
            <v>USD</v>
          </cell>
        </row>
        <row r="1295">
          <cell r="A1295" t="str">
            <v>KY-50</v>
          </cell>
          <cell r="B1295" t="str">
            <v>50,00 mm²  Non-Insulated Cord End Terminals L:22 mm.</v>
          </cell>
          <cell r="C1295">
            <v>0.2205</v>
          </cell>
          <cell r="D1295" t="str">
            <v>USD</v>
          </cell>
        </row>
        <row r="1296">
          <cell r="A1296" t="str">
            <v>KY-70</v>
          </cell>
          <cell r="B1296" t="str">
            <v>70,00 mm²  Non-Insulated Cord End Terminals L:25 mm.</v>
          </cell>
          <cell r="C1296">
            <v>0.47800000000000004</v>
          </cell>
          <cell r="D1296" t="str">
            <v>USD</v>
          </cell>
        </row>
        <row r="1297">
          <cell r="A1297" t="str">
            <v>KY-95</v>
          </cell>
          <cell r="B1297" t="str">
            <v>95,00 mm²  Non-Insulated Cord End Terminals L:30 mm.</v>
          </cell>
          <cell r="C1297">
            <v>0.6875</v>
          </cell>
          <cell r="D1297" t="str">
            <v>USD</v>
          </cell>
        </row>
        <row r="1298">
          <cell r="A1298" t="str">
            <v>KY-120</v>
          </cell>
          <cell r="B1298" t="str">
            <v>120,00 mm²  Non-Insulated Cord End Terminals L:34 mm.</v>
          </cell>
          <cell r="C1298">
            <v>1.1094999999999999</v>
          </cell>
          <cell r="D1298" t="str">
            <v>USD</v>
          </cell>
        </row>
        <row r="1299">
          <cell r="A1299" t="str">
            <v>KY-150</v>
          </cell>
          <cell r="B1299" t="str">
            <v>150,00 mm² Non-Insulated Cord End Terminals L:38 mm.</v>
          </cell>
          <cell r="C1299">
            <v>1.4475</v>
          </cell>
          <cell r="D1299" t="str">
            <v>USD</v>
          </cell>
        </row>
        <row r="1300">
          <cell r="A1300" t="str">
            <v>S-MBR-153</v>
          </cell>
          <cell r="B1300" t="str">
            <v>1mm 53 cm Mono Phase Busbar(30 modules)</v>
          </cell>
          <cell r="C1300">
            <v>7.0500000000000007</v>
          </cell>
          <cell r="D1300" t="str">
            <v>USD</v>
          </cell>
        </row>
        <row r="1301">
          <cell r="A1301" t="str">
            <v>S-MBR-1106</v>
          </cell>
          <cell r="B1301" t="str">
            <v>1mm 106 cm Mono Phase Busbar (56 modules )</v>
          </cell>
          <cell r="C1301">
            <v>12.05</v>
          </cell>
          <cell r="D1301" t="str">
            <v>USD</v>
          </cell>
        </row>
        <row r="1302">
          <cell r="A1302" t="str">
            <v>S-MBR-1553</v>
          </cell>
          <cell r="B1302" t="str">
            <v>1,5mm 53 cm Mono Phase Busbar (30 Modules)</v>
          </cell>
          <cell r="C1302">
            <v>8.8000000000000007</v>
          </cell>
          <cell r="D1302" t="str">
            <v>USD</v>
          </cell>
        </row>
        <row r="1303">
          <cell r="A1303" t="str">
            <v>S-MBR-15106</v>
          </cell>
          <cell r="B1303" t="str">
            <v>1,5mm 106 cm Mono Phase Busbar (56 modules )</v>
          </cell>
          <cell r="C1303">
            <v>15.75</v>
          </cell>
          <cell r="D1303" t="str">
            <v>USD</v>
          </cell>
        </row>
        <row r="1304">
          <cell r="A1304" t="str">
            <v>S-TBR-122</v>
          </cell>
          <cell r="B1304" t="str">
            <v>1mm 22 cm Three Phase Busbar (4 Groups)</v>
          </cell>
          <cell r="C1304">
            <v>8.4</v>
          </cell>
          <cell r="D1304" t="str">
            <v>USD</v>
          </cell>
        </row>
        <row r="1305">
          <cell r="A1305" t="str">
            <v>S-TBR-133</v>
          </cell>
          <cell r="B1305" t="str">
            <v>1mm 33 cm Three Phase Busbar (6 Groups)</v>
          </cell>
          <cell r="C1305">
            <v>10.950000000000001</v>
          </cell>
          <cell r="D1305" t="str">
            <v>USD</v>
          </cell>
        </row>
        <row r="1306">
          <cell r="A1306" t="str">
            <v>S-TBR-144</v>
          </cell>
          <cell r="B1306" t="str">
            <v>1mm 44 cm Three Phase Busbar (8 Groups)</v>
          </cell>
          <cell r="C1306">
            <v>13.65</v>
          </cell>
          <cell r="D1306" t="str">
            <v>USD</v>
          </cell>
        </row>
        <row r="1307">
          <cell r="A1307" t="str">
            <v>S-TBR-153</v>
          </cell>
          <cell r="B1307" t="str">
            <v>1mm 53 cm Three Phase Busbar(10 Groups )</v>
          </cell>
          <cell r="C1307">
            <v>15.950000000000001</v>
          </cell>
          <cell r="D1307" t="str">
            <v>USD</v>
          </cell>
        </row>
        <row r="1308">
          <cell r="A1308" t="str">
            <v>S-TBR-1106</v>
          </cell>
          <cell r="B1308" t="str">
            <v>1mm 106 cm Three Phase Busbar(19 Groups )</v>
          </cell>
          <cell r="C1308">
            <v>28.700000000000003</v>
          </cell>
          <cell r="D1308" t="str">
            <v>USD</v>
          </cell>
        </row>
        <row r="1309">
          <cell r="A1309" t="str">
            <v>S-TBR-1522</v>
          </cell>
          <cell r="B1309" t="str">
            <v>1,5mm 22 cm Three Phase Busbar(4 Groups )</v>
          </cell>
          <cell r="C1309">
            <v>10.4</v>
          </cell>
          <cell r="D1309" t="str">
            <v>USD</v>
          </cell>
        </row>
        <row r="1310">
          <cell r="A1310" t="str">
            <v>S-TBR-1533</v>
          </cell>
          <cell r="B1310" t="str">
            <v>1,5mm 33 cm Three Phase Busbar (6 Groups)</v>
          </cell>
          <cell r="C1310">
            <v>14</v>
          </cell>
          <cell r="D1310" t="str">
            <v>USD</v>
          </cell>
        </row>
        <row r="1311">
          <cell r="A1311" t="str">
            <v>S-TBR-1544</v>
          </cell>
          <cell r="B1311" t="str">
            <v>1,5mm 44 cm Three Phase Busbar (8 Groups)</v>
          </cell>
          <cell r="C1311">
            <v>17.650000000000002</v>
          </cell>
          <cell r="D1311" t="str">
            <v>USD</v>
          </cell>
        </row>
        <row r="1312">
          <cell r="A1312" t="str">
            <v>S-TBR-1553</v>
          </cell>
          <cell r="B1312" t="str">
            <v>1,5mm 44 cm Three Phase Busbar (8 Groups)</v>
          </cell>
          <cell r="C1312">
            <v>20.55</v>
          </cell>
          <cell r="D1312" t="str">
            <v>USD</v>
          </cell>
        </row>
        <row r="1313">
          <cell r="A1313" t="str">
            <v>S-TBR-15106</v>
          </cell>
          <cell r="B1313" t="str">
            <v>1,5mm 106 cm Three Phase Busbar(19 Groups )</v>
          </cell>
          <cell r="C1313">
            <v>37.300000000000004</v>
          </cell>
          <cell r="D1313" t="str">
            <v>USD</v>
          </cell>
        </row>
        <row r="1314">
          <cell r="A1314" t="str">
            <v>S-TBR-KAP</v>
          </cell>
          <cell r="B1314" t="str">
            <v>KAP</v>
          </cell>
          <cell r="C1314">
            <v>0.21</v>
          </cell>
          <cell r="D1314" t="str">
            <v>USD</v>
          </cell>
        </row>
        <row r="1315">
          <cell r="A1315" t="str">
            <v>S-NBR-151531</v>
          </cell>
          <cell r="B1315" t="str">
            <v>15mmx1,5mm 1mt Neutral Busbar (31 SCREWS)</v>
          </cell>
          <cell r="C1315">
            <v>16.45</v>
          </cell>
          <cell r="D1315" t="str">
            <v>USD</v>
          </cell>
        </row>
        <row r="1316">
          <cell r="A1316" t="str">
            <v>S-NBR-151561</v>
          </cell>
          <cell r="B1316" t="str">
            <v>15mmx1,5mm 1mt Neutral Busbar (61 SCREWS)</v>
          </cell>
          <cell r="C1316">
            <v>19.150000000000002</v>
          </cell>
          <cell r="D1316" t="str">
            <v>USD</v>
          </cell>
        </row>
        <row r="1317">
          <cell r="A1317" t="str">
            <v>S-NBR-152031</v>
          </cell>
          <cell r="B1317" t="str">
            <v>15mmx2mm 1mt Neutral Busbar (31 SCREWS)</v>
          </cell>
          <cell r="C1317">
            <v>23.200000000000003</v>
          </cell>
          <cell r="D1317" t="str">
            <v>USD</v>
          </cell>
        </row>
        <row r="1318">
          <cell r="A1318" t="str">
            <v>S-NBR-152061</v>
          </cell>
          <cell r="B1318" t="str">
            <v>15mmx2mm 1mt Neutral Busbar (61 SCREWS)</v>
          </cell>
          <cell r="C1318">
            <v>24.55</v>
          </cell>
          <cell r="D1318" t="str">
            <v>USD</v>
          </cell>
        </row>
        <row r="1319">
          <cell r="A1319" t="str">
            <v>SM-0,8</v>
          </cell>
          <cell r="B1319" t="str">
            <v>0,8 mm Heat Shrink Tube 2/1 - Black</v>
          </cell>
          <cell r="C1319">
            <v>0.14499999999999999</v>
          </cell>
          <cell r="D1319" t="str">
            <v>USD</v>
          </cell>
        </row>
        <row r="1320">
          <cell r="A1320" t="str">
            <v>SM-1</v>
          </cell>
          <cell r="B1320" t="str">
            <v>1 mm Heat Shrink Tube 2/1 - Black</v>
          </cell>
          <cell r="C1320">
            <v>8.5000000000000006E-2</v>
          </cell>
          <cell r="D1320" t="str">
            <v>USD</v>
          </cell>
        </row>
        <row r="1321">
          <cell r="A1321" t="str">
            <v>SM-1,5</v>
          </cell>
          <cell r="B1321" t="str">
            <v>1,5 mm Heat Shrink Tube 2/1 - Black</v>
          </cell>
          <cell r="C1321">
            <v>9.5000000000000001E-2</v>
          </cell>
          <cell r="D1321" t="str">
            <v>USD</v>
          </cell>
        </row>
        <row r="1322">
          <cell r="A1322" t="str">
            <v>SM-2</v>
          </cell>
          <cell r="B1322" t="str">
            <v>2 mm Heat Shrink Tube 2/1 - Black</v>
          </cell>
          <cell r="C1322">
            <v>0.105</v>
          </cell>
          <cell r="D1322" t="str">
            <v>USD</v>
          </cell>
        </row>
        <row r="1323">
          <cell r="A1323" t="str">
            <v>SM-2,5</v>
          </cell>
          <cell r="B1323" t="str">
            <v>2,5 mm Heat Shrink Tube 2/1 - Black</v>
          </cell>
          <cell r="C1323">
            <v>0.13500000000000001</v>
          </cell>
          <cell r="D1323" t="str">
            <v>USD</v>
          </cell>
        </row>
        <row r="1324">
          <cell r="A1324" t="str">
            <v>SM-3</v>
          </cell>
          <cell r="B1324" t="str">
            <v>3 mm Heat Shrink Tube 2/1 - Black</v>
          </cell>
          <cell r="C1324">
            <v>0.14499999999999999</v>
          </cell>
          <cell r="D1324" t="str">
            <v>USD</v>
          </cell>
        </row>
        <row r="1325">
          <cell r="A1325" t="str">
            <v>SM-3,5</v>
          </cell>
          <cell r="B1325" t="str">
            <v>3,5 mm Heat Shrink Tube 2/1 - Black</v>
          </cell>
          <cell r="C1325">
            <v>0.15</v>
          </cell>
          <cell r="D1325" t="str">
            <v>USD</v>
          </cell>
        </row>
        <row r="1326">
          <cell r="A1326" t="str">
            <v>SM-4</v>
          </cell>
          <cell r="B1326" t="str">
            <v>4 mm Heat Shrink Tube 2/1 - Black</v>
          </cell>
          <cell r="C1326">
            <v>0.185</v>
          </cell>
          <cell r="D1326" t="str">
            <v>USD</v>
          </cell>
        </row>
        <row r="1327">
          <cell r="A1327" t="str">
            <v>SM-4,5</v>
          </cell>
          <cell r="B1327" t="str">
            <v>4,5 mm Heat Shrink Tube 2/1 - Black</v>
          </cell>
          <cell r="C1327">
            <v>0.20500000000000002</v>
          </cell>
          <cell r="D1327" t="str">
            <v>USD</v>
          </cell>
        </row>
        <row r="1328">
          <cell r="A1328" t="str">
            <v>SM-5</v>
          </cell>
          <cell r="B1328" t="str">
            <v>5 mm Heat Shrink Tube 2/1 -Black</v>
          </cell>
          <cell r="C1328">
            <v>0.22500000000000001</v>
          </cell>
          <cell r="D1328" t="str">
            <v>USD</v>
          </cell>
        </row>
        <row r="1329">
          <cell r="A1329" t="str">
            <v>SM-6</v>
          </cell>
          <cell r="B1329" t="str">
            <v>6 mm Heat Shrink Tube 2/1 - Black</v>
          </cell>
          <cell r="C1329">
            <v>0.255</v>
          </cell>
          <cell r="D1329" t="str">
            <v>USD</v>
          </cell>
        </row>
        <row r="1330">
          <cell r="A1330" t="str">
            <v>SM-7</v>
          </cell>
          <cell r="B1330" t="str">
            <v>7 mm Heat Shrink Tube 2/1 - Black</v>
          </cell>
          <cell r="C1330">
            <v>0.27</v>
          </cell>
          <cell r="D1330" t="str">
            <v>USD</v>
          </cell>
        </row>
        <row r="1331">
          <cell r="A1331" t="str">
            <v>SM-8</v>
          </cell>
          <cell r="B1331" t="str">
            <v>8 mm Heat Shrink Tube 2/1 - Black</v>
          </cell>
          <cell r="C1331">
            <v>0.28999999999999998</v>
          </cell>
          <cell r="D1331" t="str">
            <v>USD</v>
          </cell>
        </row>
        <row r="1332">
          <cell r="A1332" t="str">
            <v>SM-9</v>
          </cell>
          <cell r="B1332" t="str">
            <v>9 mm Heat Shrink Tube 2/1 - Black</v>
          </cell>
          <cell r="C1332">
            <v>0.32</v>
          </cell>
          <cell r="D1332" t="str">
            <v>USD</v>
          </cell>
        </row>
        <row r="1333">
          <cell r="A1333" t="str">
            <v>SM-10</v>
          </cell>
          <cell r="B1333" t="str">
            <v>10 mm Heat Shrink Tube 2/1 - Black</v>
          </cell>
          <cell r="C1333">
            <v>0.35000000000000003</v>
          </cell>
          <cell r="D1333" t="str">
            <v>USD</v>
          </cell>
        </row>
        <row r="1334">
          <cell r="A1334" t="str">
            <v>SM-12</v>
          </cell>
          <cell r="B1334" t="str">
            <v>12 mm Heat Shrink Tube 2/1 - Black</v>
          </cell>
          <cell r="C1334">
            <v>0.4</v>
          </cell>
          <cell r="D1334" t="str">
            <v>USD</v>
          </cell>
        </row>
        <row r="1335">
          <cell r="A1335" t="str">
            <v>SM-13</v>
          </cell>
          <cell r="B1335" t="str">
            <v>13 mm Heat Shrink Tube 2/1 - Black</v>
          </cell>
          <cell r="C1335">
            <v>0.44</v>
          </cell>
          <cell r="D1335" t="str">
            <v>USD</v>
          </cell>
        </row>
        <row r="1336">
          <cell r="A1336" t="str">
            <v>SM-14</v>
          </cell>
          <cell r="B1336" t="str">
            <v>14 mm Heat Shrink Tube 2/1 - Black</v>
          </cell>
          <cell r="C1336">
            <v>0.51</v>
          </cell>
          <cell r="D1336" t="str">
            <v>USD</v>
          </cell>
        </row>
        <row r="1337">
          <cell r="A1337" t="str">
            <v>SM-15</v>
          </cell>
          <cell r="B1337" t="str">
            <v>15 mm Heat Shrink Tube 2/1 - Black</v>
          </cell>
          <cell r="C1337">
            <v>0.59</v>
          </cell>
          <cell r="D1337" t="str">
            <v>USD</v>
          </cell>
        </row>
        <row r="1338">
          <cell r="A1338" t="str">
            <v>SM-16</v>
          </cell>
          <cell r="B1338" t="str">
            <v>16 mm Heat Shrink Tube 2/1 - Black</v>
          </cell>
          <cell r="C1338">
            <v>0.69000000000000006</v>
          </cell>
          <cell r="D1338" t="str">
            <v>USD</v>
          </cell>
        </row>
        <row r="1339">
          <cell r="A1339" t="str">
            <v>SM-18</v>
          </cell>
          <cell r="B1339" t="str">
            <v>18 mm Heat Shrink Tube 2/1 - Black</v>
          </cell>
          <cell r="C1339">
            <v>0.89500000000000002</v>
          </cell>
          <cell r="D1339" t="str">
            <v>USD</v>
          </cell>
        </row>
        <row r="1340">
          <cell r="A1340" t="str">
            <v>SM-20</v>
          </cell>
          <cell r="B1340" t="str">
            <v>20 mm Heat Shrink Tube 2/1 - Black</v>
          </cell>
          <cell r="C1340">
            <v>1.125</v>
          </cell>
          <cell r="D1340" t="str">
            <v>USD</v>
          </cell>
        </row>
        <row r="1341">
          <cell r="A1341" t="str">
            <v>SM-22</v>
          </cell>
          <cell r="B1341" t="str">
            <v>22 mm Heat Shrink Tube 2/1 - Black</v>
          </cell>
          <cell r="C1341">
            <v>1.375</v>
          </cell>
          <cell r="D1341" t="str">
            <v>USD</v>
          </cell>
        </row>
        <row r="1342">
          <cell r="A1342" t="str">
            <v>SM-25</v>
          </cell>
          <cell r="B1342" t="str">
            <v>25 mm Heat Shrink Tube 2/1 - Black</v>
          </cell>
          <cell r="C1342">
            <v>1.48</v>
          </cell>
          <cell r="D1342" t="str">
            <v>USD</v>
          </cell>
        </row>
        <row r="1343">
          <cell r="A1343" t="str">
            <v>SM-28</v>
          </cell>
          <cell r="B1343" t="str">
            <v>28 mm Heat Shrink Tube 2/1 - Black</v>
          </cell>
          <cell r="C1343">
            <v>1.8</v>
          </cell>
          <cell r="D1343" t="str">
            <v>USD</v>
          </cell>
        </row>
        <row r="1344">
          <cell r="A1344" t="str">
            <v>SM-30</v>
          </cell>
          <cell r="B1344" t="str">
            <v>30 mm Heat Shrink Tube 2/1 - Black</v>
          </cell>
          <cell r="C1344">
            <v>1.925</v>
          </cell>
          <cell r="D1344" t="str">
            <v>USD</v>
          </cell>
        </row>
        <row r="1345">
          <cell r="A1345" t="str">
            <v>SM-35</v>
          </cell>
          <cell r="B1345" t="str">
            <v>35 mm Heat Shrink Tube 2/1 - Black</v>
          </cell>
          <cell r="C1345">
            <v>2.4250000000000003</v>
          </cell>
          <cell r="D1345" t="str">
            <v>USD</v>
          </cell>
        </row>
        <row r="1346">
          <cell r="A1346" t="str">
            <v>SM-40</v>
          </cell>
          <cell r="B1346" t="str">
            <v>40 mm Heat Shrink Tube 2/1 - Black</v>
          </cell>
          <cell r="C1346">
            <v>2.72</v>
          </cell>
          <cell r="D1346" t="str">
            <v>USD</v>
          </cell>
        </row>
        <row r="1347">
          <cell r="A1347" t="str">
            <v>SM-45</v>
          </cell>
          <cell r="B1347" t="str">
            <v>45 mm Heat Shrink Tube 2/1 - Black</v>
          </cell>
          <cell r="C1347">
            <v>3.0100000000000002</v>
          </cell>
          <cell r="D1347" t="str">
            <v>USD</v>
          </cell>
        </row>
        <row r="1348">
          <cell r="A1348" t="str">
            <v>SM-50</v>
          </cell>
          <cell r="B1348" t="str">
            <v>50 mm Heat Shrink Tube 2/1 - Black</v>
          </cell>
          <cell r="C1348">
            <v>3.3000000000000003</v>
          </cell>
          <cell r="D1348" t="str">
            <v>USD</v>
          </cell>
        </row>
        <row r="1349">
          <cell r="A1349" t="str">
            <v>SM-60</v>
          </cell>
          <cell r="B1349" t="str">
            <v>60 mm Heat Shrink Tube 2/1 - Black</v>
          </cell>
          <cell r="C1349">
            <v>4.375</v>
          </cell>
          <cell r="D1349" t="str">
            <v>USD</v>
          </cell>
        </row>
        <row r="1350">
          <cell r="A1350" t="str">
            <v>SM-70</v>
          </cell>
          <cell r="B1350" t="str">
            <v>70 mm Heat Shrink Tube 2/1 - Black</v>
          </cell>
          <cell r="C1350">
            <v>5.53</v>
          </cell>
          <cell r="D1350" t="str">
            <v>USD</v>
          </cell>
        </row>
        <row r="1351">
          <cell r="A1351" t="str">
            <v>SM-80</v>
          </cell>
          <cell r="B1351" t="str">
            <v>80 mm Heat Shrink Tube 2/1 - Black</v>
          </cell>
          <cell r="C1351">
            <v>6.1150000000000002</v>
          </cell>
          <cell r="D1351" t="str">
            <v>USD</v>
          </cell>
        </row>
        <row r="1352">
          <cell r="A1352" t="str">
            <v>SM-90</v>
          </cell>
          <cell r="B1352" t="str">
            <v>90 mm Heat Shrink Tube 2/1 - Black</v>
          </cell>
          <cell r="C1352">
            <v>7.4750000000000005</v>
          </cell>
          <cell r="D1352" t="str">
            <v>USD</v>
          </cell>
        </row>
        <row r="1353">
          <cell r="A1353" t="str">
            <v>SM-100</v>
          </cell>
          <cell r="B1353" t="str">
            <v>100 mm Heat Shrink Tube 2/1 - Black</v>
          </cell>
          <cell r="C1353">
            <v>8.7349999999999994</v>
          </cell>
          <cell r="D1353" t="str">
            <v>USD</v>
          </cell>
        </row>
        <row r="1354">
          <cell r="A1354" t="str">
            <v>SM-120</v>
          </cell>
          <cell r="B1354" t="str">
            <v>120 mm Heat Shrink Tube 2/1 - Black</v>
          </cell>
          <cell r="C1354">
            <v>11.355</v>
          </cell>
          <cell r="D1354" t="str">
            <v>USD</v>
          </cell>
        </row>
        <row r="1355">
          <cell r="A1355" t="str">
            <v>SM-150</v>
          </cell>
          <cell r="B1355" t="str">
            <v>150 mm Heat Shrink Tube 2/1 - Black</v>
          </cell>
          <cell r="C1355">
            <v>15.72</v>
          </cell>
          <cell r="D1355" t="str">
            <v>USD</v>
          </cell>
        </row>
        <row r="1356">
          <cell r="A1356" t="str">
            <v>SM-180</v>
          </cell>
          <cell r="B1356" t="str">
            <v>180 mm Heat Shrink Tube 2/1 - Black</v>
          </cell>
          <cell r="C1356">
            <v>21.835000000000001</v>
          </cell>
          <cell r="D1356" t="str">
            <v>USD</v>
          </cell>
        </row>
        <row r="1357">
          <cell r="A1357" t="str">
            <v>SM-0,8T</v>
          </cell>
          <cell r="B1357" t="str">
            <v>0,8 mm Heat Shrink Tube 2/1 - Clear</v>
          </cell>
          <cell r="C1357">
            <v>0.14499999999999999</v>
          </cell>
          <cell r="D1357" t="str">
            <v>USD</v>
          </cell>
        </row>
        <row r="1358">
          <cell r="A1358" t="str">
            <v>SM-1T</v>
          </cell>
          <cell r="B1358" t="str">
            <v>1 mm Heat Shrink Tube 2/1 - Clear</v>
          </cell>
          <cell r="C1358">
            <v>8.5000000000000006E-2</v>
          </cell>
          <cell r="D1358" t="str">
            <v>USD</v>
          </cell>
        </row>
        <row r="1359">
          <cell r="A1359" t="str">
            <v>SM-1,5T</v>
          </cell>
          <cell r="B1359" t="str">
            <v>1,5 mm Heat Shrink Tube 2/1 - Clear</v>
          </cell>
          <cell r="C1359">
            <v>9.5000000000000001E-2</v>
          </cell>
          <cell r="D1359" t="str">
            <v>USD</v>
          </cell>
        </row>
        <row r="1360">
          <cell r="A1360" t="str">
            <v>SM-2T</v>
          </cell>
          <cell r="B1360" t="str">
            <v>2 mm Heat Shrink Tube 2/1 - Clear</v>
          </cell>
          <cell r="C1360">
            <v>0.105</v>
          </cell>
          <cell r="D1360" t="str">
            <v>USD</v>
          </cell>
        </row>
        <row r="1361">
          <cell r="A1361" t="str">
            <v>SM-2,5T</v>
          </cell>
          <cell r="B1361" t="str">
            <v>2,5 mm Heat Shrink Tube 2/1 - Clear</v>
          </cell>
          <cell r="C1361">
            <v>0.13500000000000001</v>
          </cell>
          <cell r="D1361" t="str">
            <v>USD</v>
          </cell>
        </row>
        <row r="1362">
          <cell r="A1362" t="str">
            <v>SM-3T</v>
          </cell>
          <cell r="B1362" t="str">
            <v>3 mm Heat Shrink Tube 2/1 - Clear</v>
          </cell>
          <cell r="C1362">
            <v>0.14499999999999999</v>
          </cell>
          <cell r="D1362" t="str">
            <v>USD</v>
          </cell>
        </row>
        <row r="1363">
          <cell r="A1363" t="str">
            <v>SM-3,5T</v>
          </cell>
          <cell r="B1363" t="str">
            <v>3,5 mm Heat Shrink Tube 2/1 - Clear</v>
          </cell>
          <cell r="C1363">
            <v>0.15</v>
          </cell>
          <cell r="D1363" t="str">
            <v>USD</v>
          </cell>
        </row>
        <row r="1364">
          <cell r="A1364" t="str">
            <v>SM-4T</v>
          </cell>
          <cell r="B1364" t="str">
            <v>4 mm Heat Shrink Tube 2/1 - Clear</v>
          </cell>
          <cell r="C1364">
            <v>0.185</v>
          </cell>
          <cell r="D1364" t="str">
            <v>USD</v>
          </cell>
        </row>
        <row r="1365">
          <cell r="A1365" t="str">
            <v>SM-4,5T</v>
          </cell>
          <cell r="B1365" t="str">
            <v>4,5 mm Heat Shrink Tube 2/1 - Clear</v>
          </cell>
          <cell r="C1365">
            <v>0.20500000000000002</v>
          </cell>
          <cell r="D1365" t="str">
            <v>USD</v>
          </cell>
        </row>
        <row r="1366">
          <cell r="A1366" t="str">
            <v>SM-5T</v>
          </cell>
          <cell r="B1366" t="str">
            <v>5 mm Heat Shrink Tube 2/1 - Clear</v>
          </cell>
          <cell r="C1366">
            <v>0.22500000000000001</v>
          </cell>
          <cell r="D1366" t="str">
            <v>USD</v>
          </cell>
        </row>
        <row r="1367">
          <cell r="A1367" t="str">
            <v>SM-6T</v>
          </cell>
          <cell r="B1367" t="str">
            <v>6 mm Heat Shrink Tube 2/1 - Clear</v>
          </cell>
          <cell r="C1367">
            <v>0.255</v>
          </cell>
          <cell r="D1367" t="str">
            <v>USD</v>
          </cell>
        </row>
        <row r="1368">
          <cell r="A1368" t="str">
            <v>SM-7T</v>
          </cell>
          <cell r="B1368" t="str">
            <v>7 mm Heat Shrink Tube 2/1 - Clear</v>
          </cell>
          <cell r="C1368">
            <v>0.27</v>
          </cell>
          <cell r="D1368" t="str">
            <v>USD</v>
          </cell>
        </row>
        <row r="1369">
          <cell r="A1369" t="str">
            <v>SM-8T</v>
          </cell>
          <cell r="B1369" t="str">
            <v>8 mm Heat Shrink Tube 2/1 - Clear</v>
          </cell>
          <cell r="C1369">
            <v>0.28999999999999998</v>
          </cell>
          <cell r="D1369" t="str">
            <v>USD</v>
          </cell>
        </row>
        <row r="1370">
          <cell r="A1370" t="str">
            <v>SM-9T</v>
          </cell>
          <cell r="B1370" t="str">
            <v>9 mm Heat Shrink Tube 2/1 - Clear</v>
          </cell>
          <cell r="C1370">
            <v>0.32</v>
          </cell>
          <cell r="D1370" t="str">
            <v>USD</v>
          </cell>
        </row>
        <row r="1371">
          <cell r="A1371" t="str">
            <v>SM-10T</v>
          </cell>
          <cell r="B1371" t="str">
            <v>10 mm Heat Shrink Tube 2/1 - Clear</v>
          </cell>
          <cell r="C1371">
            <v>0.35000000000000003</v>
          </cell>
          <cell r="D1371" t="str">
            <v>USD</v>
          </cell>
        </row>
        <row r="1372">
          <cell r="A1372" t="str">
            <v>SM-12T</v>
          </cell>
          <cell r="B1372" t="str">
            <v>12 mm Heat Shrink Tube 2/1 - Clear</v>
          </cell>
          <cell r="C1372">
            <v>0.4</v>
          </cell>
          <cell r="D1372" t="str">
            <v>USD</v>
          </cell>
        </row>
        <row r="1373">
          <cell r="A1373" t="str">
            <v>SM-13T</v>
          </cell>
          <cell r="B1373" t="str">
            <v>13 mm Heat Shrink Tube 2/1 - Clear</v>
          </cell>
          <cell r="C1373">
            <v>0.44</v>
          </cell>
          <cell r="D1373" t="str">
            <v>USD</v>
          </cell>
        </row>
        <row r="1374">
          <cell r="A1374" t="str">
            <v>SM-14T</v>
          </cell>
          <cell r="B1374" t="str">
            <v>14 mm Heat Shrink Tube 2/1 - Clear</v>
          </cell>
          <cell r="C1374">
            <v>0.51</v>
          </cell>
          <cell r="D1374" t="str">
            <v>USD</v>
          </cell>
        </row>
        <row r="1375">
          <cell r="A1375" t="str">
            <v>SM-15T</v>
          </cell>
          <cell r="B1375" t="str">
            <v>15 mm Heat Shrink Tube 2/1 - Clear</v>
          </cell>
          <cell r="C1375">
            <v>0.59</v>
          </cell>
          <cell r="D1375" t="str">
            <v>USD</v>
          </cell>
        </row>
        <row r="1376">
          <cell r="A1376" t="str">
            <v>SM-16T</v>
          </cell>
          <cell r="B1376" t="str">
            <v>16 mm Heat Shrink Tube 2/1 - Clear</v>
          </cell>
          <cell r="C1376">
            <v>0.69000000000000006</v>
          </cell>
          <cell r="D1376" t="str">
            <v>USD</v>
          </cell>
        </row>
        <row r="1377">
          <cell r="A1377" t="str">
            <v>SM-18T</v>
          </cell>
          <cell r="B1377" t="str">
            <v>18 mm Heat Shrink Tube 2/1 - Clear</v>
          </cell>
          <cell r="C1377">
            <v>0.89500000000000002</v>
          </cell>
          <cell r="D1377" t="str">
            <v>USD</v>
          </cell>
        </row>
        <row r="1378">
          <cell r="A1378" t="str">
            <v>SM-20T</v>
          </cell>
          <cell r="B1378" t="str">
            <v>20 mm Heat Shrink Tube 2/1 - Clear</v>
          </cell>
          <cell r="C1378">
            <v>1.125</v>
          </cell>
          <cell r="D1378" t="str">
            <v>USD</v>
          </cell>
        </row>
        <row r="1379">
          <cell r="A1379" t="str">
            <v>SM-22T</v>
          </cell>
          <cell r="B1379" t="str">
            <v>20 mm Heat Shrink Tube 2/1 - Clear</v>
          </cell>
          <cell r="C1379">
            <v>1.375</v>
          </cell>
          <cell r="D1379" t="str">
            <v>USD</v>
          </cell>
        </row>
        <row r="1380">
          <cell r="A1380" t="str">
            <v>SM-25T</v>
          </cell>
          <cell r="B1380" t="str">
            <v>25 mm Heat Shrink Tube 2/1 - Clear</v>
          </cell>
          <cell r="C1380">
            <v>1.48</v>
          </cell>
          <cell r="D1380" t="str">
            <v>USD</v>
          </cell>
        </row>
        <row r="1381">
          <cell r="A1381" t="str">
            <v>SM-28T</v>
          </cell>
          <cell r="B1381" t="str">
            <v>28 mm Heat Shrink Tube 2/1 - Clear</v>
          </cell>
          <cell r="C1381">
            <v>1.8</v>
          </cell>
          <cell r="D1381" t="str">
            <v>USD</v>
          </cell>
        </row>
        <row r="1382">
          <cell r="A1382" t="str">
            <v>SM-30T</v>
          </cell>
          <cell r="B1382" t="str">
            <v>30 mm Heat Shrink Tube 2/1 - Clear</v>
          </cell>
          <cell r="C1382">
            <v>1.925</v>
          </cell>
          <cell r="D1382" t="str">
            <v>USD</v>
          </cell>
        </row>
        <row r="1383">
          <cell r="A1383" t="str">
            <v>SM-35T</v>
          </cell>
          <cell r="B1383" t="str">
            <v>35 mm Heat Shrink Tube 2/1 - Clear</v>
          </cell>
          <cell r="C1383">
            <v>2.4250000000000003</v>
          </cell>
          <cell r="D1383" t="str">
            <v>USD</v>
          </cell>
        </row>
        <row r="1384">
          <cell r="A1384" t="str">
            <v>SM-40T</v>
          </cell>
          <cell r="B1384" t="str">
            <v>40 mm Heat Shrink Tube 2/1 - Clear</v>
          </cell>
          <cell r="C1384">
            <v>2.72</v>
          </cell>
          <cell r="D1384" t="str">
            <v>USD</v>
          </cell>
        </row>
        <row r="1385">
          <cell r="A1385" t="str">
            <v>SM-45T</v>
          </cell>
          <cell r="B1385" t="str">
            <v>45 mm Heat Shrink Tube 2/1 - Clear</v>
          </cell>
          <cell r="C1385">
            <v>3.0100000000000002</v>
          </cell>
          <cell r="D1385" t="str">
            <v>USD</v>
          </cell>
        </row>
        <row r="1386">
          <cell r="A1386" t="str">
            <v>SM-50T</v>
          </cell>
          <cell r="B1386" t="str">
            <v>50 mm Heat Shrink Tube 2/1 - Clear</v>
          </cell>
          <cell r="C1386">
            <v>3.3000000000000003</v>
          </cell>
          <cell r="D1386" t="str">
            <v>USD</v>
          </cell>
        </row>
        <row r="1387">
          <cell r="A1387" t="str">
            <v>SM-60T</v>
          </cell>
          <cell r="B1387" t="str">
            <v>60 mm Heat Shrink Tube 2/1 - Clear</v>
          </cell>
          <cell r="C1387">
            <v>4.375</v>
          </cell>
          <cell r="D1387" t="str">
            <v>USD</v>
          </cell>
        </row>
        <row r="1388">
          <cell r="A1388" t="str">
            <v>SM-70T</v>
          </cell>
          <cell r="B1388" t="str">
            <v>70 mm Heat Shrink Tube 2/1 - Clear</v>
          </cell>
          <cell r="C1388">
            <v>5.53</v>
          </cell>
          <cell r="D1388" t="str">
            <v>USD</v>
          </cell>
        </row>
        <row r="1389">
          <cell r="A1389" t="str">
            <v>SM-80T</v>
          </cell>
          <cell r="B1389" t="str">
            <v>80 mm Heat Shrink Tube 2/1 - Clear</v>
          </cell>
          <cell r="C1389">
            <v>6.1150000000000002</v>
          </cell>
          <cell r="D1389" t="str">
            <v>USD</v>
          </cell>
        </row>
        <row r="1390">
          <cell r="A1390" t="str">
            <v>SM-90T</v>
          </cell>
          <cell r="B1390" t="str">
            <v>90 mm Heat Shrink Tube 2/1 - Clear</v>
          </cell>
          <cell r="C1390">
            <v>7.4750000000000005</v>
          </cell>
          <cell r="D1390" t="str">
            <v>USD</v>
          </cell>
        </row>
        <row r="1391">
          <cell r="A1391" t="str">
            <v>SM-100T</v>
          </cell>
          <cell r="B1391" t="str">
            <v>100 mm Heat Shrink Tube 2/1 - Clear</v>
          </cell>
          <cell r="C1391">
            <v>8.7349999999999994</v>
          </cell>
          <cell r="D1391" t="str">
            <v>USD</v>
          </cell>
        </row>
        <row r="1392">
          <cell r="A1392" t="str">
            <v>SM-120T</v>
          </cell>
          <cell r="B1392" t="str">
            <v>120 mm Heat Shrink Tube 2/1 - Clear</v>
          </cell>
          <cell r="C1392">
            <v>11.355</v>
          </cell>
          <cell r="D1392" t="str">
            <v>USD</v>
          </cell>
        </row>
        <row r="1393">
          <cell r="A1393" t="str">
            <v>SM-150T</v>
          </cell>
          <cell r="B1393" t="str">
            <v>150 mm Heat Shrink Tube 2/1 - Clear</v>
          </cell>
          <cell r="C1393">
            <v>15.72</v>
          </cell>
          <cell r="D1393" t="str">
            <v>USD</v>
          </cell>
        </row>
        <row r="1394">
          <cell r="A1394" t="str">
            <v>SM-180T</v>
          </cell>
          <cell r="B1394" t="str">
            <v>180 mm Heat Shrink Tube 2/1 - Clear</v>
          </cell>
          <cell r="C1394">
            <v>21.835000000000001</v>
          </cell>
          <cell r="D1394" t="str">
            <v>USD</v>
          </cell>
        </row>
        <row r="1395">
          <cell r="A1395" t="str">
            <v>SM-1,5K</v>
          </cell>
          <cell r="B1395" t="str">
            <v>1,5 mm Heat Shrink Tube 2/1 - Red</v>
          </cell>
          <cell r="C1395">
            <v>0.115</v>
          </cell>
          <cell r="D1395" t="str">
            <v>USD</v>
          </cell>
        </row>
        <row r="1396">
          <cell r="A1396" t="str">
            <v>SM-2,5K</v>
          </cell>
          <cell r="B1396" t="str">
            <v>2,5 mm Heat Shrink Tube 2/1 - Red</v>
          </cell>
          <cell r="C1396">
            <v>0.16</v>
          </cell>
          <cell r="D1396" t="str">
            <v>USD</v>
          </cell>
        </row>
        <row r="1397">
          <cell r="A1397" t="str">
            <v>SM-3K</v>
          </cell>
          <cell r="B1397" t="str">
            <v>3 mm Heat Shrink Tube 2/1 - Red</v>
          </cell>
          <cell r="C1397">
            <v>0.17500000000000002</v>
          </cell>
          <cell r="D1397" t="str">
            <v>USD</v>
          </cell>
        </row>
        <row r="1398">
          <cell r="A1398" t="str">
            <v>SM-4,5K</v>
          </cell>
          <cell r="B1398" t="str">
            <v>4,5 mm Heat Shrink Tube 2/1 - Red</v>
          </cell>
          <cell r="C1398">
            <v>0.245</v>
          </cell>
          <cell r="D1398" t="str">
            <v>USD</v>
          </cell>
        </row>
        <row r="1399">
          <cell r="A1399" t="str">
            <v>SM-5K</v>
          </cell>
          <cell r="B1399" t="str">
            <v>5 mm Heat Shrink Tube 2/1 - Red</v>
          </cell>
          <cell r="C1399">
            <v>0.28000000000000003</v>
          </cell>
          <cell r="D1399" t="str">
            <v>USD</v>
          </cell>
        </row>
        <row r="1400">
          <cell r="A1400" t="str">
            <v>SM-6K</v>
          </cell>
          <cell r="B1400" t="str">
            <v>6 mm Heat Shrink Tube 2/1 - Red</v>
          </cell>
          <cell r="C1400">
            <v>0.32</v>
          </cell>
          <cell r="D1400" t="str">
            <v>USD</v>
          </cell>
        </row>
        <row r="1401">
          <cell r="A1401" t="str">
            <v>SM-7K</v>
          </cell>
          <cell r="B1401" t="str">
            <v>7 mm Heat Shrink Tube 2/1 - Red</v>
          </cell>
          <cell r="C1401">
            <v>0.32</v>
          </cell>
          <cell r="D1401" t="str">
            <v>USD</v>
          </cell>
        </row>
        <row r="1402">
          <cell r="A1402" t="str">
            <v>SM-9K</v>
          </cell>
          <cell r="B1402" t="str">
            <v>9 mm Heat Shrink Tube 2/1 - Red</v>
          </cell>
          <cell r="C1402">
            <v>0.39500000000000002</v>
          </cell>
          <cell r="D1402" t="str">
            <v>USD</v>
          </cell>
        </row>
        <row r="1403">
          <cell r="A1403" t="str">
            <v>SM-12K</v>
          </cell>
          <cell r="B1403" t="str">
            <v>12 mm Heat Shrink Tube 2/1 - Red</v>
          </cell>
          <cell r="C1403">
            <v>0.495</v>
          </cell>
          <cell r="D1403" t="str">
            <v>USD</v>
          </cell>
        </row>
        <row r="1404">
          <cell r="A1404" t="str">
            <v>SM-13K</v>
          </cell>
          <cell r="B1404" t="str">
            <v>13 mm Heat Shrink Tube 2/1 - Red</v>
          </cell>
          <cell r="C1404">
            <v>0.53500000000000003</v>
          </cell>
          <cell r="D1404" t="str">
            <v>USD</v>
          </cell>
        </row>
        <row r="1405">
          <cell r="A1405" t="str">
            <v>SM-16K</v>
          </cell>
          <cell r="B1405" t="str">
            <v>16 mm Heat Shrink Tube 2/1 - Red</v>
          </cell>
          <cell r="C1405">
            <v>0.83000000000000007</v>
          </cell>
          <cell r="D1405" t="str">
            <v>USD</v>
          </cell>
        </row>
        <row r="1406">
          <cell r="A1406" t="str">
            <v>SM-20K</v>
          </cell>
          <cell r="B1406" t="str">
            <v>20 mm Heat Shrink Tube 2/1 - Red</v>
          </cell>
          <cell r="C1406">
            <v>1.36</v>
          </cell>
          <cell r="D1406" t="str">
            <v>USD</v>
          </cell>
        </row>
        <row r="1407">
          <cell r="A1407" t="str">
            <v>SM-25K</v>
          </cell>
          <cell r="B1407" t="str">
            <v>25 mm Heat Shrink Tube 2/1 - Red</v>
          </cell>
          <cell r="C1407">
            <v>1.7850000000000001</v>
          </cell>
          <cell r="D1407" t="str">
            <v>USD</v>
          </cell>
        </row>
        <row r="1408">
          <cell r="A1408" t="str">
            <v>SM-30K</v>
          </cell>
          <cell r="B1408" t="str">
            <v>30 mm Heat Shrink Tube 2/1 - Red</v>
          </cell>
          <cell r="C1408">
            <v>2.3250000000000002</v>
          </cell>
          <cell r="D1408" t="str">
            <v>USD</v>
          </cell>
        </row>
        <row r="1409">
          <cell r="A1409" t="str">
            <v>SM-35K</v>
          </cell>
          <cell r="B1409" t="str">
            <v>35 mm Heat Shrink Tube 2/1 - Red</v>
          </cell>
          <cell r="C1409">
            <v>2.9350000000000001</v>
          </cell>
          <cell r="D1409" t="str">
            <v>USD</v>
          </cell>
        </row>
        <row r="1410">
          <cell r="A1410" t="str">
            <v>SM-40K</v>
          </cell>
          <cell r="B1410" t="str">
            <v>40 mm Heat Shrink Tube 2/1 - Red</v>
          </cell>
          <cell r="C1410">
            <v>3.29</v>
          </cell>
          <cell r="D1410" t="str">
            <v>USD</v>
          </cell>
        </row>
        <row r="1411">
          <cell r="A1411" t="str">
            <v>SM-50K</v>
          </cell>
          <cell r="B1411" t="str">
            <v>50 mm Heat Shrink Tube 2/1 - Red</v>
          </cell>
          <cell r="C1411">
            <v>3.9950000000000001</v>
          </cell>
          <cell r="D1411" t="str">
            <v>USD</v>
          </cell>
        </row>
        <row r="1412">
          <cell r="A1412" t="str">
            <v>SM-60K</v>
          </cell>
          <cell r="B1412" t="str">
            <v>60 mm Heat Shrink Tube 2/1 - Red</v>
          </cell>
          <cell r="C1412">
            <v>5.2850000000000001</v>
          </cell>
          <cell r="D1412" t="str">
            <v>USD</v>
          </cell>
        </row>
        <row r="1413">
          <cell r="A1413" t="str">
            <v>SM-70K</v>
          </cell>
          <cell r="B1413" t="str">
            <v>70 mm Heat Shrink Tube 2/1 - Red</v>
          </cell>
          <cell r="C1413">
            <v>6.6950000000000003</v>
          </cell>
          <cell r="D1413" t="str">
            <v>USD</v>
          </cell>
        </row>
        <row r="1414">
          <cell r="A1414" t="str">
            <v>SM-80K</v>
          </cell>
          <cell r="B1414" t="str">
            <v>80 mm Heat Shrink Tube 2/1 - Red</v>
          </cell>
          <cell r="C1414">
            <v>7.4050000000000002</v>
          </cell>
          <cell r="D1414" t="str">
            <v>USD</v>
          </cell>
        </row>
        <row r="1415">
          <cell r="A1415" t="str">
            <v>SM-100K</v>
          </cell>
          <cell r="B1415" t="str">
            <v>100 mm Heat Shrink Tube 2/1 - Red</v>
          </cell>
          <cell r="C1415">
            <v>10.565</v>
          </cell>
          <cell r="D1415" t="str">
            <v>USD</v>
          </cell>
        </row>
        <row r="1416">
          <cell r="A1416" t="str">
            <v>SM-120K</v>
          </cell>
          <cell r="B1416" t="str">
            <v>120 mm Heat Shrink Tube 2/1 - Red</v>
          </cell>
          <cell r="C1416">
            <v>13.74</v>
          </cell>
          <cell r="D1416" t="str">
            <v>USD</v>
          </cell>
        </row>
        <row r="1417">
          <cell r="A1417" t="str">
            <v>SM-1,5M</v>
          </cell>
          <cell r="B1417" t="str">
            <v>1,5 mm Heat Shrink Tube 2/1 - Blue</v>
          </cell>
          <cell r="C1417">
            <v>0.115</v>
          </cell>
          <cell r="D1417" t="str">
            <v>USD</v>
          </cell>
        </row>
        <row r="1418">
          <cell r="A1418" t="str">
            <v>SM-2,5M</v>
          </cell>
          <cell r="B1418" t="str">
            <v>2,5 mm Heat Shrink Tube 2/1 - Blue</v>
          </cell>
          <cell r="C1418">
            <v>0.16</v>
          </cell>
          <cell r="D1418" t="str">
            <v>USD</v>
          </cell>
        </row>
        <row r="1419">
          <cell r="A1419" t="str">
            <v>SM-3M</v>
          </cell>
          <cell r="B1419" t="str">
            <v>3 mm Heat Shrink Tube 2/1 - Blue</v>
          </cell>
          <cell r="C1419">
            <v>0.17500000000000002</v>
          </cell>
          <cell r="D1419" t="str">
            <v>USD</v>
          </cell>
        </row>
        <row r="1420">
          <cell r="A1420" t="str">
            <v>SM-4,5M</v>
          </cell>
          <cell r="B1420" t="str">
            <v>4,5 mm Heat Shrink Tube 2/1 - Blue</v>
          </cell>
          <cell r="C1420">
            <v>0.245</v>
          </cell>
          <cell r="D1420" t="str">
            <v>USD</v>
          </cell>
        </row>
        <row r="1421">
          <cell r="A1421" t="str">
            <v>SM-5M</v>
          </cell>
          <cell r="B1421" t="str">
            <v>5 mm Heat Shrink Tube 2/1 - Blue</v>
          </cell>
          <cell r="C1421">
            <v>0.28000000000000003</v>
          </cell>
          <cell r="D1421" t="str">
            <v>USD</v>
          </cell>
        </row>
        <row r="1422">
          <cell r="A1422" t="str">
            <v>SM-6M</v>
          </cell>
          <cell r="B1422" t="str">
            <v>6 mm Heat Shrink Tube 2/1 - Blue</v>
          </cell>
          <cell r="C1422">
            <v>0.32</v>
          </cell>
          <cell r="D1422" t="str">
            <v>USD</v>
          </cell>
        </row>
        <row r="1423">
          <cell r="A1423" t="str">
            <v>SM-7M</v>
          </cell>
          <cell r="B1423" t="str">
            <v>7 mm Heat Shrink Tube 2/1 - Blue</v>
          </cell>
          <cell r="C1423">
            <v>0.32</v>
          </cell>
          <cell r="D1423" t="str">
            <v>USD</v>
          </cell>
        </row>
        <row r="1424">
          <cell r="A1424" t="str">
            <v>SM-9M</v>
          </cell>
          <cell r="B1424" t="str">
            <v>9 mm Heat Shrink Tube 2/1 - Blue</v>
          </cell>
          <cell r="C1424">
            <v>0.39500000000000002</v>
          </cell>
          <cell r="D1424" t="str">
            <v>USD</v>
          </cell>
        </row>
        <row r="1425">
          <cell r="A1425" t="str">
            <v>SM-12M</v>
          </cell>
          <cell r="B1425" t="str">
            <v>12 mm Heat Shrink Tube 2/1 - Blue</v>
          </cell>
          <cell r="C1425">
            <v>0.495</v>
          </cell>
          <cell r="D1425" t="str">
            <v>USD</v>
          </cell>
        </row>
        <row r="1426">
          <cell r="A1426" t="str">
            <v>SM-13M</v>
          </cell>
          <cell r="B1426" t="str">
            <v>13 mm Heat Shrink Tube 2/1 - Blue</v>
          </cell>
          <cell r="C1426">
            <v>0.53500000000000003</v>
          </cell>
          <cell r="D1426" t="str">
            <v>USD</v>
          </cell>
        </row>
        <row r="1427">
          <cell r="A1427" t="str">
            <v>SM-16M</v>
          </cell>
          <cell r="B1427" t="str">
            <v>16 mm Heat Shrink Tube 2/1 - Blue</v>
          </cell>
          <cell r="C1427">
            <v>0.83000000000000007</v>
          </cell>
          <cell r="D1427" t="str">
            <v>USD</v>
          </cell>
        </row>
        <row r="1428">
          <cell r="A1428" t="str">
            <v>SM-20M</v>
          </cell>
          <cell r="B1428" t="str">
            <v>20 mm Heat Shrink Tube 2/1 - Blue</v>
          </cell>
          <cell r="C1428">
            <v>1.36</v>
          </cell>
          <cell r="D1428" t="str">
            <v>USD</v>
          </cell>
        </row>
        <row r="1429">
          <cell r="A1429" t="str">
            <v>SM-25M</v>
          </cell>
          <cell r="B1429" t="str">
            <v>25 mm Heat Shrink Tube 2/1 - Blue</v>
          </cell>
          <cell r="C1429">
            <v>1.7850000000000001</v>
          </cell>
          <cell r="D1429" t="str">
            <v>USD</v>
          </cell>
        </row>
        <row r="1430">
          <cell r="A1430" t="str">
            <v>SM-30M</v>
          </cell>
          <cell r="B1430" t="str">
            <v>30 mm Heat Shrink Tube 2/1 - Blue</v>
          </cell>
          <cell r="C1430">
            <v>2.3250000000000002</v>
          </cell>
          <cell r="D1430" t="str">
            <v>USD</v>
          </cell>
        </row>
        <row r="1431">
          <cell r="A1431" t="str">
            <v>SM-35M</v>
          </cell>
          <cell r="B1431" t="str">
            <v>35 mm Heat Shrink Tube 2/1 - Blue</v>
          </cell>
          <cell r="C1431">
            <v>2.9350000000000001</v>
          </cell>
          <cell r="D1431" t="str">
            <v>USD</v>
          </cell>
        </row>
        <row r="1432">
          <cell r="A1432" t="str">
            <v>SM-40M</v>
          </cell>
          <cell r="B1432" t="str">
            <v>40 mm Heat Shrink Tube 2/1 - Blue</v>
          </cell>
          <cell r="C1432">
            <v>3.29</v>
          </cell>
          <cell r="D1432" t="str">
            <v>USD</v>
          </cell>
        </row>
        <row r="1433">
          <cell r="A1433" t="str">
            <v>SM-50M</v>
          </cell>
          <cell r="B1433" t="str">
            <v>50 mm Heat Shrink Tube 2/1 - Blue</v>
          </cell>
          <cell r="C1433">
            <v>3.9950000000000001</v>
          </cell>
          <cell r="D1433" t="str">
            <v>USD</v>
          </cell>
        </row>
        <row r="1434">
          <cell r="A1434" t="str">
            <v>SM-60M</v>
          </cell>
          <cell r="B1434" t="str">
            <v>60 mm Heat Shrink Tube 2/1 - Blue</v>
          </cell>
          <cell r="C1434">
            <v>5.2850000000000001</v>
          </cell>
          <cell r="D1434" t="str">
            <v>USD</v>
          </cell>
        </row>
        <row r="1435">
          <cell r="A1435" t="str">
            <v>SM-70M</v>
          </cell>
          <cell r="B1435" t="str">
            <v>70 mm Heat Shrink Tube 2/1 - Blue</v>
          </cell>
          <cell r="C1435">
            <v>6.6950000000000003</v>
          </cell>
          <cell r="D1435" t="str">
            <v>USD</v>
          </cell>
        </row>
        <row r="1436">
          <cell r="A1436" t="str">
            <v>SM-80M</v>
          </cell>
          <cell r="B1436" t="str">
            <v>80 mm Heat Shrink Tube 2/1 - Blue</v>
          </cell>
          <cell r="C1436">
            <v>7.4050000000000002</v>
          </cell>
          <cell r="D1436" t="str">
            <v>USD</v>
          </cell>
        </row>
        <row r="1437">
          <cell r="A1437" t="str">
            <v>SM-100M</v>
          </cell>
          <cell r="B1437" t="str">
            <v>100 mm Heat Shrink Tube 2/1 - Blue</v>
          </cell>
          <cell r="C1437">
            <v>10.565</v>
          </cell>
          <cell r="D1437" t="str">
            <v>USD</v>
          </cell>
        </row>
        <row r="1438">
          <cell r="A1438" t="str">
            <v>SM-120M</v>
          </cell>
          <cell r="B1438" t="str">
            <v>120 mm Heat Shrink Tube 2/1 - Blue</v>
          </cell>
          <cell r="C1438">
            <v>13.74</v>
          </cell>
          <cell r="D1438" t="str">
            <v>USD</v>
          </cell>
        </row>
        <row r="1439">
          <cell r="A1439" t="str">
            <v>SM-1,5S</v>
          </cell>
          <cell r="B1439" t="str">
            <v>1,5 mm Heat Shrink Tube 2/1 - Yellow</v>
          </cell>
          <cell r="C1439">
            <v>0.115</v>
          </cell>
          <cell r="D1439" t="str">
            <v>USD</v>
          </cell>
        </row>
        <row r="1440">
          <cell r="A1440" t="str">
            <v>SM-2,5S</v>
          </cell>
          <cell r="B1440" t="str">
            <v>2,5 mm Heat Shrink Tube 2/1 - Yellow</v>
          </cell>
          <cell r="C1440">
            <v>0.16</v>
          </cell>
          <cell r="D1440" t="str">
            <v>USD</v>
          </cell>
        </row>
        <row r="1441">
          <cell r="A1441" t="str">
            <v>SM-3S</v>
          </cell>
          <cell r="B1441" t="str">
            <v>3 mm Heat Shrink Tube 2/1 - Yellow</v>
          </cell>
          <cell r="C1441">
            <v>0.17500000000000002</v>
          </cell>
          <cell r="D1441" t="str">
            <v>USD</v>
          </cell>
        </row>
        <row r="1442">
          <cell r="A1442" t="str">
            <v>SM-4,5S</v>
          </cell>
          <cell r="B1442" t="str">
            <v>4,5 mm Heat Shrink Tube 2/1 - Yellow</v>
          </cell>
          <cell r="C1442">
            <v>0.245</v>
          </cell>
          <cell r="D1442" t="str">
            <v>USD</v>
          </cell>
        </row>
        <row r="1443">
          <cell r="A1443" t="str">
            <v>SM-5S</v>
          </cell>
          <cell r="B1443" t="str">
            <v>5 mm Heat Shrink Tube 2/1 - Yellow</v>
          </cell>
          <cell r="C1443">
            <v>0.28000000000000003</v>
          </cell>
          <cell r="D1443" t="str">
            <v>USD</v>
          </cell>
        </row>
        <row r="1444">
          <cell r="A1444" t="str">
            <v>SM-6S</v>
          </cell>
          <cell r="B1444" t="str">
            <v>6 mm Heat Shrink Tube 2/1 - Yellow</v>
          </cell>
          <cell r="C1444">
            <v>0.32</v>
          </cell>
          <cell r="D1444" t="str">
            <v>USD</v>
          </cell>
        </row>
        <row r="1445">
          <cell r="A1445" t="str">
            <v>SM-7S</v>
          </cell>
          <cell r="B1445" t="str">
            <v>7 mm Heat Shrink Tube 2/1 - Yellow</v>
          </cell>
          <cell r="C1445">
            <v>0.32</v>
          </cell>
          <cell r="D1445" t="str">
            <v>USD</v>
          </cell>
        </row>
        <row r="1446">
          <cell r="A1446" t="str">
            <v>SM-9S</v>
          </cell>
          <cell r="B1446" t="str">
            <v>9 mm Heat Shrink Tube 2/1 - Yellow</v>
          </cell>
          <cell r="C1446">
            <v>0.39500000000000002</v>
          </cell>
          <cell r="D1446" t="str">
            <v>USD</v>
          </cell>
        </row>
        <row r="1447">
          <cell r="A1447" t="str">
            <v>SM-12S</v>
          </cell>
          <cell r="B1447" t="str">
            <v>12 mm Heat Shrink Tube 2/1 - Yellow</v>
          </cell>
          <cell r="C1447">
            <v>0.495</v>
          </cell>
          <cell r="D1447" t="str">
            <v>USD</v>
          </cell>
        </row>
        <row r="1448">
          <cell r="A1448" t="str">
            <v>SM-13S</v>
          </cell>
          <cell r="B1448" t="str">
            <v>13 mm Heat Shrink Tube 2/1 - Yellow</v>
          </cell>
          <cell r="C1448">
            <v>0.53500000000000003</v>
          </cell>
          <cell r="D1448" t="str">
            <v>USD</v>
          </cell>
        </row>
        <row r="1449">
          <cell r="A1449" t="str">
            <v>SM-16S</v>
          </cell>
          <cell r="B1449" t="str">
            <v>16 mm Heat Shrink Tube 2/1 - Yellow</v>
          </cell>
          <cell r="C1449">
            <v>0.83000000000000007</v>
          </cell>
          <cell r="D1449" t="str">
            <v>USD</v>
          </cell>
        </row>
        <row r="1450">
          <cell r="A1450" t="str">
            <v>SM-20S</v>
          </cell>
          <cell r="B1450" t="str">
            <v>20 mm Heat Shrink Tube 2/1 - Yellow</v>
          </cell>
          <cell r="C1450">
            <v>1.36</v>
          </cell>
          <cell r="D1450" t="str">
            <v>USD</v>
          </cell>
        </row>
        <row r="1451">
          <cell r="A1451" t="str">
            <v>SM-25S</v>
          </cell>
          <cell r="B1451" t="str">
            <v>25 mm Heat Shrink Tube 2/1 - Yellow</v>
          </cell>
          <cell r="C1451">
            <v>1.7850000000000001</v>
          </cell>
          <cell r="D1451" t="str">
            <v>USD</v>
          </cell>
        </row>
        <row r="1452">
          <cell r="A1452" t="str">
            <v>SM-30S</v>
          </cell>
          <cell r="B1452" t="str">
            <v>30 mm Heat Shrink Tube 2/1 - Yellow</v>
          </cell>
          <cell r="C1452">
            <v>2.3250000000000002</v>
          </cell>
          <cell r="D1452" t="str">
            <v>USD</v>
          </cell>
        </row>
        <row r="1453">
          <cell r="A1453" t="str">
            <v>SM-35S</v>
          </cell>
          <cell r="B1453" t="str">
            <v>35 mm Heat Shrink Tube 2/1 - Yellow</v>
          </cell>
          <cell r="C1453">
            <v>2.9350000000000001</v>
          </cell>
          <cell r="D1453" t="str">
            <v>USD</v>
          </cell>
        </row>
        <row r="1454">
          <cell r="A1454" t="str">
            <v>SM-40S</v>
          </cell>
          <cell r="B1454" t="str">
            <v>40 mm Heat Shrink Tube 2/1 - Yellow</v>
          </cell>
          <cell r="C1454">
            <v>3.29</v>
          </cell>
          <cell r="D1454" t="str">
            <v>USD</v>
          </cell>
        </row>
        <row r="1455">
          <cell r="A1455" t="str">
            <v>SM-50S</v>
          </cell>
          <cell r="B1455" t="str">
            <v>50 mm Heat Shrink Tube 2/1 - Yellow</v>
          </cell>
          <cell r="C1455">
            <v>3.9950000000000001</v>
          </cell>
          <cell r="D1455" t="str">
            <v>USD</v>
          </cell>
        </row>
        <row r="1456">
          <cell r="A1456" t="str">
            <v>SM-60S</v>
          </cell>
          <cell r="B1456" t="str">
            <v>60 mm Heat Shrink Tube 2/1 - Yellow</v>
          </cell>
          <cell r="C1456">
            <v>5.2850000000000001</v>
          </cell>
          <cell r="D1456" t="str">
            <v>USD</v>
          </cell>
        </row>
        <row r="1457">
          <cell r="A1457" t="str">
            <v>SM-70S</v>
          </cell>
          <cell r="B1457" t="str">
            <v>70 mm Heat Shrink Tube 2/1 - Yellow</v>
          </cell>
          <cell r="C1457">
            <v>6.6950000000000003</v>
          </cell>
          <cell r="D1457" t="str">
            <v>USD</v>
          </cell>
        </row>
        <row r="1458">
          <cell r="A1458" t="str">
            <v>SM-80S</v>
          </cell>
          <cell r="B1458" t="str">
            <v>80 mm Heat Shrink Tube 2/1 - Yellow</v>
          </cell>
          <cell r="C1458">
            <v>7.4050000000000002</v>
          </cell>
          <cell r="D1458" t="str">
            <v>USD</v>
          </cell>
        </row>
        <row r="1459">
          <cell r="A1459" t="str">
            <v>SM-100S</v>
          </cell>
          <cell r="B1459" t="str">
            <v>100 mm Heat Shrink Tube 2/1 - Yellow</v>
          </cell>
          <cell r="C1459">
            <v>10.565</v>
          </cell>
          <cell r="D1459" t="str">
            <v>USD</v>
          </cell>
        </row>
        <row r="1460">
          <cell r="A1460" t="str">
            <v>SM-120S</v>
          </cell>
          <cell r="B1460" t="str">
            <v>120 mm Heat Shrink Tube 2/1 - Yellow</v>
          </cell>
          <cell r="C1460">
            <v>13.74</v>
          </cell>
          <cell r="D1460" t="str">
            <v>USD</v>
          </cell>
        </row>
        <row r="1461">
          <cell r="A1461" t="str">
            <v>SM-1,5B</v>
          </cell>
          <cell r="B1461" t="str">
            <v>1,5 mm Heat Shrink Tube 2/1 - White</v>
          </cell>
          <cell r="C1461">
            <v>0.115</v>
          </cell>
          <cell r="D1461" t="str">
            <v>USD</v>
          </cell>
        </row>
        <row r="1462">
          <cell r="A1462" t="str">
            <v>SM-2,5B</v>
          </cell>
          <cell r="B1462" t="str">
            <v>2,5 mm Heat Shrink Tube 2/1 - White</v>
          </cell>
          <cell r="C1462">
            <v>0.16</v>
          </cell>
          <cell r="D1462" t="str">
            <v>USD</v>
          </cell>
        </row>
        <row r="1463">
          <cell r="A1463" t="str">
            <v>SM-3B</v>
          </cell>
          <cell r="B1463" t="str">
            <v>3 mm Heat Shrink Tube 2/1 - White</v>
          </cell>
          <cell r="C1463">
            <v>0.17500000000000002</v>
          </cell>
          <cell r="D1463" t="str">
            <v>USD</v>
          </cell>
        </row>
        <row r="1464">
          <cell r="A1464" t="str">
            <v>SM-4,5B</v>
          </cell>
          <cell r="B1464" t="str">
            <v>4,5 mm Heat Shrink Tube 2/1 - White</v>
          </cell>
          <cell r="C1464">
            <v>0.245</v>
          </cell>
          <cell r="D1464" t="str">
            <v>USD</v>
          </cell>
        </row>
        <row r="1465">
          <cell r="A1465" t="str">
            <v>SM-5B</v>
          </cell>
          <cell r="B1465" t="str">
            <v>5 mm Heat Shrink Tube 2/1 - White</v>
          </cell>
          <cell r="C1465">
            <v>0.28000000000000003</v>
          </cell>
          <cell r="D1465" t="str">
            <v>USD</v>
          </cell>
        </row>
        <row r="1466">
          <cell r="A1466" t="str">
            <v>SM-6B</v>
          </cell>
          <cell r="B1466" t="str">
            <v>6 mm Heat Shrink Tube 2/1 - White</v>
          </cell>
          <cell r="C1466">
            <v>0.32</v>
          </cell>
          <cell r="D1466" t="str">
            <v>USD</v>
          </cell>
        </row>
        <row r="1467">
          <cell r="A1467" t="str">
            <v>SM-7B</v>
          </cell>
          <cell r="B1467" t="str">
            <v>7 mm Heat Shrink Tube 2/1 - White</v>
          </cell>
          <cell r="C1467">
            <v>0.32</v>
          </cell>
          <cell r="D1467" t="str">
            <v>USD</v>
          </cell>
        </row>
        <row r="1468">
          <cell r="A1468" t="str">
            <v>SM-9B</v>
          </cell>
          <cell r="B1468" t="str">
            <v>9 mm Heat Shrink Tube 2/1 - White</v>
          </cell>
          <cell r="C1468">
            <v>0.39500000000000002</v>
          </cell>
          <cell r="D1468" t="str">
            <v>USD</v>
          </cell>
        </row>
        <row r="1469">
          <cell r="A1469" t="str">
            <v>SM-12B</v>
          </cell>
          <cell r="B1469" t="str">
            <v>12 mm Heat Shrink Tube 2/1 - White</v>
          </cell>
          <cell r="C1469">
            <v>0.495</v>
          </cell>
          <cell r="D1469" t="str">
            <v>USD</v>
          </cell>
        </row>
        <row r="1470">
          <cell r="A1470" t="str">
            <v>SM-13B</v>
          </cell>
          <cell r="B1470" t="str">
            <v>13 mm Heat Shrink Tube 2/1 - White</v>
          </cell>
          <cell r="C1470">
            <v>0.53500000000000003</v>
          </cell>
          <cell r="D1470" t="str">
            <v>USD</v>
          </cell>
        </row>
        <row r="1471">
          <cell r="A1471" t="str">
            <v>SM-16B</v>
          </cell>
          <cell r="B1471" t="str">
            <v>16 mm Heat Shrink Tube 2/1 - White</v>
          </cell>
          <cell r="C1471">
            <v>0.83000000000000007</v>
          </cell>
          <cell r="D1471" t="str">
            <v>USD</v>
          </cell>
        </row>
        <row r="1472">
          <cell r="A1472" t="str">
            <v>SM-20B</v>
          </cell>
          <cell r="B1472" t="str">
            <v>20 mm Heat Shrink Tube 2/1 - White</v>
          </cell>
          <cell r="C1472">
            <v>1.36</v>
          </cell>
          <cell r="D1472" t="str">
            <v>USD</v>
          </cell>
        </row>
        <row r="1473">
          <cell r="A1473" t="str">
            <v>SM-25B</v>
          </cell>
          <cell r="B1473" t="str">
            <v>25 mm Heat Shrink Tube 2/1 - White</v>
          </cell>
          <cell r="C1473">
            <v>1.7850000000000001</v>
          </cell>
          <cell r="D1473" t="str">
            <v>USD</v>
          </cell>
        </row>
        <row r="1474">
          <cell r="A1474" t="str">
            <v>SM-30B</v>
          </cell>
          <cell r="B1474" t="str">
            <v>30 mm Heat Shrink Tube 2/1 - White</v>
          </cell>
          <cell r="C1474">
            <v>2.3250000000000002</v>
          </cell>
          <cell r="D1474" t="str">
            <v>USD</v>
          </cell>
        </row>
        <row r="1475">
          <cell r="A1475" t="str">
            <v>SM-35B</v>
          </cell>
          <cell r="B1475" t="str">
            <v>35 mm Heat Shrink Tube 2/1 - White</v>
          </cell>
          <cell r="C1475">
            <v>2.9350000000000001</v>
          </cell>
          <cell r="D1475" t="str">
            <v>USD</v>
          </cell>
        </row>
        <row r="1476">
          <cell r="A1476" t="str">
            <v>SM-40B</v>
          </cell>
          <cell r="B1476" t="str">
            <v>40 mm Heat Shrink Tube 2/1 - White</v>
          </cell>
          <cell r="C1476">
            <v>3.29</v>
          </cell>
          <cell r="D1476" t="str">
            <v>USD</v>
          </cell>
        </row>
        <row r="1477">
          <cell r="A1477" t="str">
            <v>SM-50B</v>
          </cell>
          <cell r="B1477" t="str">
            <v>50 mm Heat Shrink Tube 2/1 - White</v>
          </cell>
          <cell r="C1477">
            <v>3.9950000000000001</v>
          </cell>
          <cell r="D1477" t="str">
            <v>USD</v>
          </cell>
        </row>
        <row r="1478">
          <cell r="A1478" t="str">
            <v>SM-60B</v>
          </cell>
          <cell r="B1478" t="str">
            <v>60 mm Heat Shrink Tube 2/1 - White</v>
          </cell>
          <cell r="C1478">
            <v>5.2850000000000001</v>
          </cell>
          <cell r="D1478" t="str">
            <v>USD</v>
          </cell>
        </row>
        <row r="1479">
          <cell r="A1479" t="str">
            <v>SM-70B</v>
          </cell>
          <cell r="B1479" t="str">
            <v>70 mm Heat Shrink Tube 2/1 - White</v>
          </cell>
          <cell r="C1479">
            <v>6.6950000000000003</v>
          </cell>
          <cell r="D1479" t="str">
            <v>USD</v>
          </cell>
        </row>
        <row r="1480">
          <cell r="A1480" t="str">
            <v>SM-80B</v>
          </cell>
          <cell r="B1480" t="str">
            <v>80 mm Heat Shrink Tube 2/1 - White</v>
          </cell>
          <cell r="C1480">
            <v>7.4050000000000002</v>
          </cell>
          <cell r="D1480" t="str">
            <v>USD</v>
          </cell>
        </row>
        <row r="1481">
          <cell r="A1481" t="str">
            <v>SM-100B</v>
          </cell>
          <cell r="B1481" t="str">
            <v>100 mm Heat Shrink Tube 2/1 - White</v>
          </cell>
          <cell r="C1481">
            <v>10.565</v>
          </cell>
          <cell r="D1481" t="str">
            <v>USD</v>
          </cell>
        </row>
        <row r="1482">
          <cell r="A1482" t="str">
            <v>SM-120B</v>
          </cell>
          <cell r="B1482" t="str">
            <v>120 mm Heat Shrink Tube 2/1 - White</v>
          </cell>
          <cell r="C1482">
            <v>13.74</v>
          </cell>
          <cell r="D1482" t="str">
            <v>USD</v>
          </cell>
        </row>
        <row r="1483">
          <cell r="A1483" t="str">
            <v>SM-1,5Y</v>
          </cell>
          <cell r="B1483" t="str">
            <v>1,5 mm Heat Shrink Tube 2/1 - Green</v>
          </cell>
          <cell r="C1483">
            <v>0.115</v>
          </cell>
          <cell r="D1483" t="str">
            <v>USD</v>
          </cell>
        </row>
        <row r="1484">
          <cell r="A1484" t="str">
            <v>SM-2,5Y</v>
          </cell>
          <cell r="B1484" t="str">
            <v>2,5 mm Heat Shrink Tube 2/1 - Green</v>
          </cell>
          <cell r="C1484">
            <v>0.16</v>
          </cell>
          <cell r="D1484" t="str">
            <v>USD</v>
          </cell>
        </row>
        <row r="1485">
          <cell r="A1485" t="str">
            <v>SM-3Y</v>
          </cell>
          <cell r="B1485" t="str">
            <v>3 mm Heat Shrink Tube 2/1 - Green</v>
          </cell>
          <cell r="C1485">
            <v>0.17500000000000002</v>
          </cell>
          <cell r="D1485" t="str">
            <v>USD</v>
          </cell>
        </row>
        <row r="1486">
          <cell r="A1486" t="str">
            <v>SM-4,5Y</v>
          </cell>
          <cell r="B1486" t="str">
            <v>4,5 mm Heat Shrink Tube 2/1 - Green</v>
          </cell>
          <cell r="C1486">
            <v>0.245</v>
          </cell>
          <cell r="D1486" t="str">
            <v>USD</v>
          </cell>
        </row>
        <row r="1487">
          <cell r="A1487" t="str">
            <v>SM-5Y</v>
          </cell>
          <cell r="B1487" t="str">
            <v>5 mm Heat Shrink Tube 2/1 - Green</v>
          </cell>
          <cell r="C1487">
            <v>0.28000000000000003</v>
          </cell>
          <cell r="D1487" t="str">
            <v>USD</v>
          </cell>
        </row>
        <row r="1488">
          <cell r="A1488" t="str">
            <v>SM-6Y</v>
          </cell>
          <cell r="B1488" t="str">
            <v>6 mm Heat Shrink Tube 2/1 - Green</v>
          </cell>
          <cell r="C1488">
            <v>0.32</v>
          </cell>
          <cell r="D1488" t="str">
            <v>USD</v>
          </cell>
        </row>
        <row r="1489">
          <cell r="A1489" t="str">
            <v>SM-7Y</v>
          </cell>
          <cell r="B1489" t="str">
            <v>7 mm Heat Shrink Tube 2/1 - Green</v>
          </cell>
          <cell r="C1489">
            <v>0.32</v>
          </cell>
          <cell r="D1489" t="str">
            <v>USD</v>
          </cell>
        </row>
        <row r="1490">
          <cell r="A1490" t="str">
            <v>SM-9Y</v>
          </cell>
          <cell r="B1490" t="str">
            <v>9 mm Heat Shrink Tube 2/1 - Green</v>
          </cell>
          <cell r="C1490">
            <v>0.39500000000000002</v>
          </cell>
          <cell r="D1490" t="str">
            <v>USD</v>
          </cell>
        </row>
        <row r="1491">
          <cell r="A1491" t="str">
            <v>SM-12Y</v>
          </cell>
          <cell r="B1491" t="str">
            <v>12 mm Heat Shrink Tube 2/1 - Green</v>
          </cell>
          <cell r="C1491">
            <v>0.495</v>
          </cell>
          <cell r="D1491" t="str">
            <v>USD</v>
          </cell>
        </row>
        <row r="1492">
          <cell r="A1492" t="str">
            <v>SM-13Y</v>
          </cell>
          <cell r="B1492" t="str">
            <v>13 mm Heat Shrink Tube 2/1 - Green</v>
          </cell>
          <cell r="C1492">
            <v>0.53500000000000003</v>
          </cell>
          <cell r="D1492" t="str">
            <v>USD</v>
          </cell>
        </row>
        <row r="1493">
          <cell r="A1493" t="str">
            <v>SM-16Y</v>
          </cell>
          <cell r="B1493" t="str">
            <v>16 mm Heat Shrink Tube 2/1 - Green</v>
          </cell>
          <cell r="C1493">
            <v>0.83000000000000007</v>
          </cell>
          <cell r="D1493" t="str">
            <v>USD</v>
          </cell>
        </row>
        <row r="1494">
          <cell r="A1494" t="str">
            <v>SM-20Y</v>
          </cell>
          <cell r="B1494" t="str">
            <v>20 mm Heat Shrink Tube 2/1 - Green</v>
          </cell>
          <cell r="C1494">
            <v>1.36</v>
          </cell>
          <cell r="D1494" t="str">
            <v>USD</v>
          </cell>
        </row>
        <row r="1495">
          <cell r="A1495" t="str">
            <v>SM-25Y</v>
          </cell>
          <cell r="B1495" t="str">
            <v>25 mm Heat Shrink Tube 2/1 - Green</v>
          </cell>
          <cell r="C1495">
            <v>1.7850000000000001</v>
          </cell>
          <cell r="D1495" t="str">
            <v>USD</v>
          </cell>
        </row>
        <row r="1496">
          <cell r="A1496" t="str">
            <v>SM-30Y</v>
          </cell>
          <cell r="B1496" t="str">
            <v>30 mm Heat Shrink Tube 2/1 - Green</v>
          </cell>
          <cell r="C1496">
            <v>2.3250000000000002</v>
          </cell>
          <cell r="D1496" t="str">
            <v>USD</v>
          </cell>
        </row>
        <row r="1497">
          <cell r="A1497" t="str">
            <v>SM-35Y</v>
          </cell>
          <cell r="B1497" t="str">
            <v>35 mm Heat Shrink Tube 2/1 - Green</v>
          </cell>
          <cell r="C1497">
            <v>2.9350000000000001</v>
          </cell>
          <cell r="D1497" t="str">
            <v>USD</v>
          </cell>
        </row>
        <row r="1498">
          <cell r="A1498" t="str">
            <v>SM-40Y</v>
          </cell>
          <cell r="B1498" t="str">
            <v>40 mm Heat Shrink Tube 2/1 - Green</v>
          </cell>
          <cell r="C1498">
            <v>3.29</v>
          </cell>
          <cell r="D1498" t="str">
            <v>USD</v>
          </cell>
        </row>
        <row r="1499">
          <cell r="A1499" t="str">
            <v>SM-50Y</v>
          </cell>
          <cell r="B1499" t="str">
            <v>50 mm Heat Shrink Tube 2/1 - Green</v>
          </cell>
          <cell r="C1499">
            <v>3.9950000000000001</v>
          </cell>
          <cell r="D1499" t="str">
            <v>USD</v>
          </cell>
        </row>
        <row r="1500">
          <cell r="A1500" t="str">
            <v>SM-60Y</v>
          </cell>
          <cell r="B1500" t="str">
            <v>60 mm Heat Shrink Tube 2/1 - Green</v>
          </cell>
          <cell r="C1500">
            <v>5.2850000000000001</v>
          </cell>
          <cell r="D1500" t="str">
            <v>USD</v>
          </cell>
        </row>
        <row r="1501">
          <cell r="A1501" t="str">
            <v>SM-70Y</v>
          </cell>
          <cell r="B1501" t="str">
            <v>70 mm Heat Shrink Tube 2/1 - Green</v>
          </cell>
          <cell r="C1501">
            <v>6.6950000000000003</v>
          </cell>
          <cell r="D1501" t="str">
            <v>USD</v>
          </cell>
        </row>
        <row r="1502">
          <cell r="A1502" t="str">
            <v>SM-80Y</v>
          </cell>
          <cell r="B1502" t="str">
            <v>80 mm Heat Shrink Tube 2/1 - Green</v>
          </cell>
          <cell r="C1502">
            <v>7.4050000000000002</v>
          </cell>
          <cell r="D1502" t="str">
            <v>USD</v>
          </cell>
        </row>
        <row r="1503">
          <cell r="A1503" t="str">
            <v>SM-100Y</v>
          </cell>
          <cell r="B1503" t="str">
            <v>100 mm Heat Shrink Tube 2/1 - Green</v>
          </cell>
          <cell r="C1503">
            <v>10.565</v>
          </cell>
          <cell r="D1503" t="str">
            <v>USD</v>
          </cell>
        </row>
        <row r="1504">
          <cell r="A1504" t="str">
            <v>SM-120Y</v>
          </cell>
          <cell r="B1504" t="str">
            <v>120 mm Heat Shrink Tube 2/1 - Green</v>
          </cell>
          <cell r="C1504">
            <v>13.74</v>
          </cell>
          <cell r="D1504" t="str">
            <v>USD</v>
          </cell>
        </row>
        <row r="1505">
          <cell r="A1505" t="str">
            <v>SM-1,5G</v>
          </cell>
          <cell r="B1505" t="str">
            <v>1,5 mm Heat Shrink Tube 2/1 - Grey</v>
          </cell>
          <cell r="C1505">
            <v>0.115</v>
          </cell>
          <cell r="D1505" t="str">
            <v>USD</v>
          </cell>
        </row>
        <row r="1506">
          <cell r="A1506" t="str">
            <v>SM-2,5G</v>
          </cell>
          <cell r="B1506" t="str">
            <v>2,5 mm Heat Shrink Tube 2/1 - Grey</v>
          </cell>
          <cell r="C1506">
            <v>0.16</v>
          </cell>
          <cell r="D1506" t="str">
            <v>USD</v>
          </cell>
        </row>
        <row r="1507">
          <cell r="A1507" t="str">
            <v>SM-3G</v>
          </cell>
          <cell r="B1507" t="str">
            <v>3 mm Heat Shrink Tube 2/1 - Grey</v>
          </cell>
          <cell r="C1507">
            <v>0.17500000000000002</v>
          </cell>
          <cell r="D1507" t="str">
            <v>USD</v>
          </cell>
        </row>
        <row r="1508">
          <cell r="A1508" t="str">
            <v>SM-4,5G</v>
          </cell>
          <cell r="B1508" t="str">
            <v>4,5 mm Heat Shrink Tube 2/1 - Grey</v>
          </cell>
          <cell r="C1508">
            <v>0.245</v>
          </cell>
          <cell r="D1508" t="str">
            <v>USD</v>
          </cell>
        </row>
        <row r="1509">
          <cell r="A1509" t="str">
            <v>SM-5G</v>
          </cell>
          <cell r="B1509" t="str">
            <v>5 mm Heat Shrink Tube 2/1 - Grey</v>
          </cell>
          <cell r="C1509">
            <v>0.28000000000000003</v>
          </cell>
          <cell r="D1509" t="str">
            <v>USD</v>
          </cell>
        </row>
        <row r="1510">
          <cell r="A1510" t="str">
            <v>SM-6G</v>
          </cell>
          <cell r="B1510" t="str">
            <v>6 mm Heat Shrink Tube 2/1 - Grey</v>
          </cell>
          <cell r="C1510">
            <v>0.32</v>
          </cell>
          <cell r="D1510" t="str">
            <v>USD</v>
          </cell>
        </row>
        <row r="1511">
          <cell r="A1511" t="str">
            <v>SM-7G</v>
          </cell>
          <cell r="B1511" t="str">
            <v>7 mm Heat Shrink Tube 2/1 - Grey</v>
          </cell>
          <cell r="C1511">
            <v>0.32</v>
          </cell>
          <cell r="D1511" t="str">
            <v>USD</v>
          </cell>
        </row>
        <row r="1512">
          <cell r="A1512" t="str">
            <v>SM-9G</v>
          </cell>
          <cell r="B1512" t="str">
            <v>9 mm Heat Shrink Tube 2/1 - Grey</v>
          </cell>
          <cell r="C1512">
            <v>0.39500000000000002</v>
          </cell>
          <cell r="D1512" t="str">
            <v>USD</v>
          </cell>
        </row>
        <row r="1513">
          <cell r="A1513" t="str">
            <v>SM-12G</v>
          </cell>
          <cell r="B1513" t="str">
            <v>12 mm Heat Shrink Tube 2/1 - Grey</v>
          </cell>
          <cell r="C1513">
            <v>0.495</v>
          </cell>
          <cell r="D1513" t="str">
            <v>USD</v>
          </cell>
        </row>
        <row r="1514">
          <cell r="A1514" t="str">
            <v>SM-13G</v>
          </cell>
          <cell r="B1514" t="str">
            <v>13 mm Heat Shrink Tube 2/1 - Grey</v>
          </cell>
          <cell r="C1514">
            <v>0.53500000000000003</v>
          </cell>
          <cell r="D1514" t="str">
            <v>USD</v>
          </cell>
        </row>
        <row r="1515">
          <cell r="A1515" t="str">
            <v>SM-16G</v>
          </cell>
          <cell r="B1515" t="str">
            <v>16 mm Heat Shrink Tube 2/1 - Grey</v>
          </cell>
          <cell r="C1515">
            <v>0.83000000000000007</v>
          </cell>
          <cell r="D1515" t="str">
            <v>USD</v>
          </cell>
        </row>
        <row r="1516">
          <cell r="A1516" t="str">
            <v>SM-20G</v>
          </cell>
          <cell r="B1516" t="str">
            <v>20 mm Heat Shrink Tube 2/1 - Grey</v>
          </cell>
          <cell r="C1516">
            <v>1.36</v>
          </cell>
          <cell r="D1516" t="str">
            <v>USD</v>
          </cell>
        </row>
        <row r="1517">
          <cell r="A1517" t="str">
            <v>SM-25G</v>
          </cell>
          <cell r="B1517" t="str">
            <v>25 mm Heat Shrink Tube 2/1 - Grey</v>
          </cell>
          <cell r="C1517">
            <v>1.7850000000000001</v>
          </cell>
          <cell r="D1517" t="str">
            <v>USD</v>
          </cell>
        </row>
        <row r="1518">
          <cell r="A1518" t="str">
            <v>SM-30G</v>
          </cell>
          <cell r="B1518" t="str">
            <v>30 mm Heat Shrink Tube 2/1 - Grey</v>
          </cell>
          <cell r="C1518">
            <v>2.3250000000000002</v>
          </cell>
          <cell r="D1518" t="str">
            <v>USD</v>
          </cell>
        </row>
        <row r="1519">
          <cell r="A1519" t="str">
            <v>SM-35G</v>
          </cell>
          <cell r="B1519" t="str">
            <v>35 mm Heat Shrink Tube 2/1 - Grey</v>
          </cell>
          <cell r="C1519">
            <v>2.9350000000000001</v>
          </cell>
          <cell r="D1519" t="str">
            <v>USD</v>
          </cell>
        </row>
        <row r="1520">
          <cell r="A1520" t="str">
            <v>SM-40G</v>
          </cell>
          <cell r="B1520" t="str">
            <v>40 mm Heat Shrink Tube 2/1 - Grey</v>
          </cell>
          <cell r="C1520">
            <v>3.29</v>
          </cell>
          <cell r="D1520" t="str">
            <v>USD</v>
          </cell>
        </row>
        <row r="1521">
          <cell r="A1521" t="str">
            <v>SM-50G</v>
          </cell>
          <cell r="B1521" t="str">
            <v>50 mm Heat Shrink Tube 2/1 - Grey</v>
          </cell>
          <cell r="C1521">
            <v>3.9950000000000001</v>
          </cell>
          <cell r="D1521" t="str">
            <v>USD</v>
          </cell>
        </row>
        <row r="1522">
          <cell r="A1522" t="str">
            <v>SM-60G</v>
          </cell>
          <cell r="B1522" t="str">
            <v>60 mm Heat Shrink Tube 2/1 - Gey</v>
          </cell>
          <cell r="C1522">
            <v>5.2850000000000001</v>
          </cell>
          <cell r="D1522" t="str">
            <v>USD</v>
          </cell>
        </row>
        <row r="1523">
          <cell r="A1523" t="str">
            <v>SM-70G</v>
          </cell>
          <cell r="B1523" t="str">
            <v>70 mm Heat Shrink Tube 2/1 - Grey</v>
          </cell>
          <cell r="C1523">
            <v>6.6950000000000003</v>
          </cell>
          <cell r="D1523" t="str">
            <v>USD</v>
          </cell>
        </row>
        <row r="1524">
          <cell r="A1524" t="str">
            <v>SM-80G</v>
          </cell>
          <cell r="B1524" t="str">
            <v>80 mm Heat Shrink Tube 2/1 - Grey</v>
          </cell>
          <cell r="C1524">
            <v>7.4050000000000002</v>
          </cell>
          <cell r="D1524" t="str">
            <v>USD</v>
          </cell>
        </row>
        <row r="1525">
          <cell r="A1525" t="str">
            <v>SM-100G</v>
          </cell>
          <cell r="B1525" t="str">
            <v>100 mm Heat Shrink Tube 2/1 - Grey</v>
          </cell>
          <cell r="C1525">
            <v>10.565</v>
          </cell>
          <cell r="D1525" t="str">
            <v>USD</v>
          </cell>
        </row>
        <row r="1526">
          <cell r="A1526" t="str">
            <v>SM-120G</v>
          </cell>
          <cell r="B1526" t="str">
            <v>120 mm Heat Shrink Tube 2/1 - Grey</v>
          </cell>
          <cell r="C1526">
            <v>13.74</v>
          </cell>
          <cell r="D1526" t="str">
            <v>USD</v>
          </cell>
        </row>
        <row r="1527">
          <cell r="A1527" t="str">
            <v>SM-1,5KH</v>
          </cell>
          <cell r="B1527" t="str">
            <v>1,5 mm Heat Shrink Tube 2/1 - Brown</v>
          </cell>
          <cell r="C1527">
            <v>0.12</v>
          </cell>
          <cell r="D1527" t="str">
            <v>USD</v>
          </cell>
        </row>
        <row r="1528">
          <cell r="A1528" t="str">
            <v>SM-2,5KH</v>
          </cell>
          <cell r="B1528" t="str">
            <v>2,5 mm Heat Shrink Tube 2/1 - Brown</v>
          </cell>
          <cell r="C1528">
            <v>0.16500000000000001</v>
          </cell>
          <cell r="D1528" t="str">
            <v>USD</v>
          </cell>
        </row>
        <row r="1529">
          <cell r="A1529" t="str">
            <v>SM-3KH</v>
          </cell>
          <cell r="B1529" t="str">
            <v>3 mm Heat Shrink Tube 2/1 - Brown</v>
          </cell>
          <cell r="C1529">
            <v>0.18</v>
          </cell>
          <cell r="D1529" t="str">
            <v>USD</v>
          </cell>
        </row>
        <row r="1530">
          <cell r="A1530" t="str">
            <v>SM-4,5KH</v>
          </cell>
          <cell r="B1530" t="str">
            <v>4,5 mm Heat Shrink Tube 2/1 - Brown</v>
          </cell>
          <cell r="C1530">
            <v>0.25</v>
          </cell>
          <cell r="D1530" t="str">
            <v>USD</v>
          </cell>
        </row>
        <row r="1531">
          <cell r="A1531" t="str">
            <v>SM-5KH</v>
          </cell>
          <cell r="B1531" t="str">
            <v>5 mm Heat Shrink Tube 2/1 - Brown</v>
          </cell>
          <cell r="C1531">
            <v>0.28500000000000003</v>
          </cell>
          <cell r="D1531" t="str">
            <v>USD</v>
          </cell>
        </row>
        <row r="1532">
          <cell r="A1532" t="str">
            <v>SM-6KH</v>
          </cell>
          <cell r="B1532" t="str">
            <v>6 mm Heat Shrink Tube 2/1 - Brown</v>
          </cell>
          <cell r="C1532">
            <v>0.32500000000000001</v>
          </cell>
          <cell r="D1532" t="str">
            <v>USD</v>
          </cell>
        </row>
        <row r="1533">
          <cell r="A1533" t="str">
            <v>SM-7KH</v>
          </cell>
          <cell r="B1533" t="str">
            <v>7 mm Heat Shrink Tube 2/1 - Brown</v>
          </cell>
          <cell r="C1533">
            <v>0.32500000000000001</v>
          </cell>
          <cell r="D1533" t="str">
            <v>USD</v>
          </cell>
        </row>
        <row r="1534">
          <cell r="A1534" t="str">
            <v>SM-9KH</v>
          </cell>
          <cell r="B1534" t="str">
            <v>9 mm Heat Shrink Tube 2/1 - Brown</v>
          </cell>
          <cell r="C1534">
            <v>0.40500000000000003</v>
          </cell>
          <cell r="D1534" t="str">
            <v>USD</v>
          </cell>
        </row>
        <row r="1535">
          <cell r="A1535" t="str">
            <v>SM-12KH</v>
          </cell>
          <cell r="B1535" t="str">
            <v>12 mm Heat Shrink Tube 2/1 - Brown</v>
          </cell>
          <cell r="C1535">
            <v>0.505</v>
          </cell>
          <cell r="D1535" t="str">
            <v>USD</v>
          </cell>
        </row>
        <row r="1536">
          <cell r="A1536" t="str">
            <v>SM-13KH</v>
          </cell>
          <cell r="B1536" t="str">
            <v>13 mm Heat Shrink Tube 2/1 - Brown</v>
          </cell>
          <cell r="C1536">
            <v>0.54500000000000004</v>
          </cell>
          <cell r="D1536" t="str">
            <v>USD</v>
          </cell>
        </row>
        <row r="1537">
          <cell r="A1537" t="str">
            <v>SM-16KH</v>
          </cell>
          <cell r="B1537" t="str">
            <v>16 mm Heat Shrink Tube 2/1 - Brown</v>
          </cell>
          <cell r="C1537">
            <v>0.85</v>
          </cell>
          <cell r="D1537" t="str">
            <v>USD</v>
          </cell>
        </row>
        <row r="1538">
          <cell r="A1538" t="str">
            <v>SM-20KH</v>
          </cell>
          <cell r="B1538" t="str">
            <v>20 mm Heat Shrink Tube 2/1 - Brown</v>
          </cell>
          <cell r="C1538">
            <v>1.3900000000000001</v>
          </cell>
          <cell r="D1538" t="str">
            <v>USD</v>
          </cell>
        </row>
        <row r="1539">
          <cell r="A1539" t="str">
            <v>SM-25KH</v>
          </cell>
          <cell r="B1539" t="str">
            <v>25 mm Heat Shrink Tube 2/1 - Brown</v>
          </cell>
          <cell r="C1539">
            <v>1.83</v>
          </cell>
          <cell r="D1539" t="str">
            <v>USD</v>
          </cell>
        </row>
        <row r="1540">
          <cell r="A1540" t="str">
            <v>SM-30KH</v>
          </cell>
          <cell r="B1540" t="str">
            <v>30 mm Heat Shrink Tube 2/1 - Brown</v>
          </cell>
          <cell r="C1540">
            <v>2.39</v>
          </cell>
          <cell r="D1540" t="str">
            <v>USD</v>
          </cell>
        </row>
        <row r="1541">
          <cell r="A1541" t="str">
            <v>SM-35KH</v>
          </cell>
          <cell r="B1541" t="str">
            <v>35 mm Heat Shrink Tube 2/1 - Brown</v>
          </cell>
          <cell r="C1541">
            <v>3.3149999999999999</v>
          </cell>
          <cell r="D1541" t="str">
            <v>USD</v>
          </cell>
        </row>
        <row r="1542">
          <cell r="A1542" t="str">
            <v>SM-40KH</v>
          </cell>
          <cell r="B1542" t="str">
            <v>40 mm Heat Shrink Tube 2/1 - Brown</v>
          </cell>
          <cell r="C1542">
            <v>3.71</v>
          </cell>
          <cell r="D1542" t="str">
            <v>USD</v>
          </cell>
        </row>
        <row r="1543">
          <cell r="A1543" t="str">
            <v>SM-50KH</v>
          </cell>
          <cell r="B1543" t="str">
            <v>50 mm Heat Shrink Tube 2/1 - Brown</v>
          </cell>
          <cell r="C1543">
            <v>4.5049999999999999</v>
          </cell>
          <cell r="D1543" t="str">
            <v>USD</v>
          </cell>
        </row>
        <row r="1544">
          <cell r="A1544" t="str">
            <v>SM-60KH</v>
          </cell>
          <cell r="B1544" t="str">
            <v>60 mm Heat Shrink Tube 2/1 - Brown</v>
          </cell>
          <cell r="C1544">
            <v>5.96</v>
          </cell>
          <cell r="D1544" t="str">
            <v>USD</v>
          </cell>
        </row>
        <row r="1545">
          <cell r="A1545" t="str">
            <v>SM-70KH</v>
          </cell>
          <cell r="B1545" t="str">
            <v>70 mm Heat Shrink Tube 2/1 - Brown</v>
          </cell>
          <cell r="C1545">
            <v>7.5549999999999997</v>
          </cell>
          <cell r="D1545" t="str">
            <v>USD</v>
          </cell>
        </row>
        <row r="1546">
          <cell r="A1546" t="str">
            <v>SM-80KH</v>
          </cell>
          <cell r="B1546" t="str">
            <v>80 mm Heat Shrink Tube 2/1 - Brown</v>
          </cell>
          <cell r="C1546">
            <v>8.3550000000000004</v>
          </cell>
          <cell r="D1546" t="str">
            <v>USD</v>
          </cell>
        </row>
        <row r="1547">
          <cell r="A1547" t="str">
            <v>SM-100KH</v>
          </cell>
          <cell r="B1547" t="str">
            <v>100 mm Heat Shrink Tube 2/1 - Brown</v>
          </cell>
          <cell r="C1547">
            <v>11.93</v>
          </cell>
          <cell r="D1547" t="str">
            <v>USD</v>
          </cell>
        </row>
        <row r="1548">
          <cell r="A1548" t="str">
            <v>SM-120KH</v>
          </cell>
          <cell r="B1548" t="str">
            <v>120 mm Heat Shrink Tube 2/1 - Brown</v>
          </cell>
          <cell r="C1548">
            <v>15.5</v>
          </cell>
          <cell r="D1548" t="str">
            <v>USD</v>
          </cell>
        </row>
        <row r="1549">
          <cell r="A1549" t="str">
            <v>SM-2,5SY</v>
          </cell>
          <cell r="B1549" t="str">
            <v>2,5 mm Heat Shrink Tube 2/1 - Yellow/Green</v>
          </cell>
          <cell r="C1549">
            <v>0.44</v>
          </cell>
          <cell r="D1549" t="str">
            <v>USD</v>
          </cell>
        </row>
        <row r="1550">
          <cell r="A1550" t="str">
            <v>SM-3SY</v>
          </cell>
          <cell r="B1550" t="str">
            <v>3 mm Heat Shrink Tube 2/1 - Yellow/Green</v>
          </cell>
          <cell r="C1550">
            <v>0.29499999999999998</v>
          </cell>
          <cell r="D1550" t="str">
            <v>USD</v>
          </cell>
        </row>
        <row r="1551">
          <cell r="A1551" t="str">
            <v>SM-3,5SY</v>
          </cell>
          <cell r="B1551" t="str">
            <v>3,5 mm Heat Shrink Tube 2/1 - Yellow/Green</v>
          </cell>
          <cell r="C1551">
            <v>0.32</v>
          </cell>
          <cell r="D1551" t="str">
            <v>USD</v>
          </cell>
        </row>
        <row r="1552">
          <cell r="A1552" t="str">
            <v>SM-4,5SY</v>
          </cell>
          <cell r="B1552" t="str">
            <v>4,5mm Heat Shrink Tube 2/1 - Yellow/Green</v>
          </cell>
          <cell r="C1552">
            <v>0.37</v>
          </cell>
          <cell r="D1552" t="str">
            <v>USD</v>
          </cell>
        </row>
        <row r="1553">
          <cell r="A1553" t="str">
            <v>SM-5SY</v>
          </cell>
          <cell r="B1553" t="str">
            <v>5 mm Heat Shrink Tube 2/1 - Yellow/Green</v>
          </cell>
          <cell r="C1553">
            <v>0.39500000000000002</v>
          </cell>
          <cell r="D1553" t="str">
            <v>USD</v>
          </cell>
        </row>
        <row r="1554">
          <cell r="A1554" t="str">
            <v>SM-6SY</v>
          </cell>
          <cell r="B1554" t="str">
            <v>6 mm Heat Shrink Tube 2/1 - Yellow/Green</v>
          </cell>
          <cell r="C1554">
            <v>0.44</v>
          </cell>
          <cell r="D1554" t="str">
            <v>USD</v>
          </cell>
        </row>
        <row r="1555">
          <cell r="A1555" t="str">
            <v>SM-9SY</v>
          </cell>
          <cell r="B1555" t="str">
            <v>9 mm Heat Shrink Tube 2/1 - Yellow/Green</v>
          </cell>
          <cell r="C1555">
            <v>0.60499999999999998</v>
          </cell>
          <cell r="D1555" t="str">
            <v>USD</v>
          </cell>
        </row>
        <row r="1556">
          <cell r="A1556" t="str">
            <v>SM-10SY</v>
          </cell>
          <cell r="B1556" t="str">
            <v>10 mm Heat Shrink Tube 2/1 - Yellow/Green</v>
          </cell>
          <cell r="C1556">
            <v>0.67500000000000004</v>
          </cell>
          <cell r="D1556" t="str">
            <v>USD</v>
          </cell>
        </row>
        <row r="1557">
          <cell r="A1557" t="str">
            <v>SM-12SY</v>
          </cell>
          <cell r="B1557" t="str">
            <v>12 mm Heat Shrink Tube 2/1 - Yellow/Green</v>
          </cell>
          <cell r="C1557">
            <v>0.84499999999999997</v>
          </cell>
          <cell r="D1557" t="str">
            <v>USD</v>
          </cell>
        </row>
        <row r="1558">
          <cell r="A1558" t="str">
            <v>SM-13SY</v>
          </cell>
          <cell r="B1558" t="str">
            <v>13 mm Heat Shrink Tube 2/1 - Yellow/Green</v>
          </cell>
          <cell r="C1558">
            <v>0.95000000000000007</v>
          </cell>
          <cell r="D1558" t="str">
            <v>USD</v>
          </cell>
        </row>
        <row r="1559">
          <cell r="A1559" t="str">
            <v>SM-16SY</v>
          </cell>
          <cell r="B1559" t="str">
            <v>16 mm Heat Shrink Tube 2/1 - Yellow/Green</v>
          </cell>
          <cell r="C1559">
            <v>1.365</v>
          </cell>
          <cell r="D1559" t="str">
            <v>USD</v>
          </cell>
        </row>
        <row r="1560">
          <cell r="A1560" t="str">
            <v>SM-20SY</v>
          </cell>
          <cell r="B1560" t="str">
            <v>20 mm Heat Shrink Tube 2/1 - Yellow/Green</v>
          </cell>
          <cell r="C1560">
            <v>1.72</v>
          </cell>
          <cell r="D1560" t="str">
            <v>USD</v>
          </cell>
        </row>
        <row r="1561">
          <cell r="A1561" t="str">
            <v>SM-25SY</v>
          </cell>
          <cell r="B1561" t="str">
            <v>25 mm Heat Shrink Tube 2/1 - Yellow/Green</v>
          </cell>
          <cell r="C1561">
            <v>2.5500000000000003</v>
          </cell>
          <cell r="D1561" t="str">
            <v>USD</v>
          </cell>
        </row>
        <row r="1562">
          <cell r="A1562" t="str">
            <v>SM-30SY</v>
          </cell>
          <cell r="B1562" t="str">
            <v>30 mm Heat Shrink Tube 2/1 - Yellow/Green</v>
          </cell>
          <cell r="C1562">
            <v>3.4250000000000003</v>
          </cell>
          <cell r="D1562" t="str">
            <v>USD</v>
          </cell>
        </row>
        <row r="1563">
          <cell r="A1563" t="str">
            <v>SM-35SY</v>
          </cell>
          <cell r="B1563" t="str">
            <v>35 mm Heat Shrink Tube 2/1 - Yellow/Green</v>
          </cell>
          <cell r="C1563">
            <v>4.1900000000000004</v>
          </cell>
          <cell r="D1563" t="str">
            <v>USD</v>
          </cell>
        </row>
        <row r="1564">
          <cell r="A1564" t="str">
            <v>SM-40SY</v>
          </cell>
          <cell r="B1564" t="str">
            <v>40 mm Heat Shrink Tube 2/1 - Yellow/Green</v>
          </cell>
          <cell r="C1564">
            <v>4.8150000000000004</v>
          </cell>
          <cell r="D1564" t="str">
            <v>USD</v>
          </cell>
        </row>
        <row r="1565">
          <cell r="A1565" t="str">
            <v>SM-50SY</v>
          </cell>
          <cell r="B1565" t="str">
            <v>50 mm Heat Shrink Tube 2/1 - Yellow/Green</v>
          </cell>
          <cell r="C1565">
            <v>6.6000000000000005</v>
          </cell>
          <cell r="D1565" t="str">
            <v>USD</v>
          </cell>
        </row>
        <row r="1566">
          <cell r="A1566" t="str">
            <v>SM-60SY</v>
          </cell>
          <cell r="B1566" t="str">
            <v>60 mm Heat Shrink Tube 2/1 - Yellow/Green</v>
          </cell>
          <cell r="C1566">
            <v>9.2149999999999999</v>
          </cell>
          <cell r="D1566" t="str">
            <v>USD</v>
          </cell>
        </row>
        <row r="1567">
          <cell r="A1567" t="str">
            <v>SM-70SY</v>
          </cell>
          <cell r="B1567" t="str">
            <v>70 mm Heat Shrink Tube 2/1 - Yellow/Green</v>
          </cell>
          <cell r="C1567">
            <v>12.395</v>
          </cell>
          <cell r="D1567" t="str">
            <v>USD</v>
          </cell>
        </row>
        <row r="1568">
          <cell r="A1568" t="str">
            <v>SM-80SY</v>
          </cell>
          <cell r="B1568" t="str">
            <v>80 mm Heat Shrink Tube 2/1 - Yellow/Green</v>
          </cell>
          <cell r="C1568">
            <v>15.13</v>
          </cell>
          <cell r="D1568" t="str">
            <v>USD</v>
          </cell>
        </row>
        <row r="1569">
          <cell r="A1569" t="str">
            <v>SM-6/2IYM</v>
          </cell>
          <cell r="B1569" t="str">
            <v>6/2 mm Heat Shrink Tube 3/1 – Black</v>
          </cell>
          <cell r="C1569">
            <v>1.33</v>
          </cell>
          <cell r="D1569" t="str">
            <v>USD</v>
          </cell>
        </row>
        <row r="1570">
          <cell r="A1570" t="str">
            <v>SM-8/2IYM</v>
          </cell>
          <cell r="B1570" t="str">
            <v>8/2 mm  Heat Shrink Tube 3/1 - Black</v>
          </cell>
          <cell r="C1570">
            <v>1.45</v>
          </cell>
          <cell r="D1570" t="str">
            <v>USD</v>
          </cell>
        </row>
        <row r="1571">
          <cell r="A1571" t="str">
            <v>SM-10/3IYM</v>
          </cell>
          <cell r="B1571" t="str">
            <v>10,2/3 mm  Heat Shrink Tube 3/1 - Black</v>
          </cell>
          <cell r="C1571">
            <v>1.8049999999999999</v>
          </cell>
          <cell r="D1571" t="str">
            <v>USD</v>
          </cell>
        </row>
        <row r="1572">
          <cell r="A1572" t="str">
            <v>SM-12/3IYM</v>
          </cell>
          <cell r="B1572" t="str">
            <v>12/3 mm  Heat Shrink Tube 3/1 - Black</v>
          </cell>
          <cell r="C1572">
            <v>2.17</v>
          </cell>
          <cell r="D1572" t="str">
            <v>USD</v>
          </cell>
        </row>
        <row r="1573">
          <cell r="A1573" t="str">
            <v>SM-16/5IYM</v>
          </cell>
          <cell r="B1573" t="str">
            <v>16/5 mm  Heat Shrink Tube 3/1 - Black</v>
          </cell>
          <cell r="C1573">
            <v>3.37</v>
          </cell>
          <cell r="D1573" t="str">
            <v>USD</v>
          </cell>
        </row>
        <row r="1574">
          <cell r="A1574" t="str">
            <v>SM-19/5IYM</v>
          </cell>
          <cell r="B1574" t="str">
            <v>19,1/5,6 mm  Heat Shrink Tube 3/1 - Black</v>
          </cell>
          <cell r="C1574">
            <v>4.3250000000000002</v>
          </cell>
          <cell r="D1574" t="str">
            <v>USD</v>
          </cell>
        </row>
        <row r="1575">
          <cell r="A1575" t="str">
            <v>SM-22/6IYM</v>
          </cell>
          <cell r="B1575" t="str">
            <v>22/6 mm Heat Shrink Tube 3/1 - Black</v>
          </cell>
          <cell r="C1575">
            <v>4.8150000000000004</v>
          </cell>
          <cell r="D1575" t="str">
            <v>USD</v>
          </cell>
        </row>
        <row r="1576">
          <cell r="A1576" t="str">
            <v>SM-25/8IYM</v>
          </cell>
          <cell r="B1576" t="str">
            <v>25/8 mmHeat Shrink Tube 3/1 - Black</v>
          </cell>
          <cell r="C1576">
            <v>5.12</v>
          </cell>
          <cell r="D1576" t="str">
            <v>USD</v>
          </cell>
        </row>
        <row r="1577">
          <cell r="A1577" t="str">
            <v>SM-28/6IYM</v>
          </cell>
          <cell r="B1577" t="str">
            <v>28/6 mm Heat Shrink Tube 3/1 - Black</v>
          </cell>
          <cell r="C1577">
            <v>5.415</v>
          </cell>
          <cell r="D1577" t="str">
            <v>USD</v>
          </cell>
        </row>
        <row r="1578">
          <cell r="A1578" t="str">
            <v>SM-33/8IYM</v>
          </cell>
          <cell r="B1578" t="str">
            <v>33/8 mm Heat Shrink Tube 3/1 - Black</v>
          </cell>
          <cell r="C1578">
            <v>6.01</v>
          </cell>
          <cell r="D1578" t="str">
            <v>USD</v>
          </cell>
        </row>
        <row r="1579">
          <cell r="A1579" t="str">
            <v>SM-38/12IYM</v>
          </cell>
          <cell r="B1579" t="str">
            <v>38/12 mm Heat Shrink Tube 3/1 - Black</v>
          </cell>
          <cell r="C1579">
            <v>6.61</v>
          </cell>
          <cell r="D1579" t="str">
            <v>USD</v>
          </cell>
        </row>
        <row r="1580">
          <cell r="A1580" t="str">
            <v>SM-43/12IYM</v>
          </cell>
          <cell r="B1580" t="str">
            <v>43,2/12,7 mm Heat Shrink Tube 3/1 - Black</v>
          </cell>
          <cell r="C1580">
            <v>7.2149999999999999</v>
          </cell>
          <cell r="D1580" t="str">
            <v>USD</v>
          </cell>
        </row>
        <row r="1581">
          <cell r="A1581" t="str">
            <v>SM-55/16IYM</v>
          </cell>
          <cell r="B1581" t="str">
            <v>55/16 mm Heat Shrink Tube 3/1 - Black</v>
          </cell>
          <cell r="C1581">
            <v>7.8150000000000004</v>
          </cell>
          <cell r="D1581" t="str">
            <v>USD</v>
          </cell>
        </row>
        <row r="1582">
          <cell r="A1582" t="str">
            <v>SM-65/19IYM</v>
          </cell>
          <cell r="B1582" t="str">
            <v>65/19 mm Heat Shrink Tube 3/1 - Black</v>
          </cell>
          <cell r="C1582">
            <v>9.625</v>
          </cell>
          <cell r="D1582" t="str">
            <v>USD</v>
          </cell>
        </row>
        <row r="1583">
          <cell r="A1583" t="str">
            <v>SM-75/22IYM</v>
          </cell>
          <cell r="B1583" t="str">
            <v>75/22 mm Heat Shrink Tube 3/1 - Black</v>
          </cell>
          <cell r="C1583">
            <v>12.035</v>
          </cell>
          <cell r="D1583" t="str">
            <v>USD</v>
          </cell>
        </row>
        <row r="1584">
          <cell r="A1584" t="str">
            <v>SM-85/25IYM</v>
          </cell>
          <cell r="B1584" t="str">
            <v>85/25 mm Heat Shrink Tube 3/1 - Black</v>
          </cell>
          <cell r="C1584">
            <v>13.84</v>
          </cell>
          <cell r="D1584" t="str">
            <v>USD</v>
          </cell>
        </row>
        <row r="1585">
          <cell r="A1585" t="str">
            <v>SM-95/30IYM</v>
          </cell>
          <cell r="B1585" t="str">
            <v>95/30 mm Heat Shrink Tube 3/1 - Black</v>
          </cell>
          <cell r="C1585">
            <v>16.240000000000002</v>
          </cell>
          <cell r="D1585" t="str">
            <v>USD</v>
          </cell>
        </row>
        <row r="1586">
          <cell r="A1586" t="str">
            <v>SM-115/34IYM</v>
          </cell>
          <cell r="B1586" t="str">
            <v>115/34 mm Heat Shrink Tube 3/1 - Black</v>
          </cell>
          <cell r="C1586">
            <v>19.245000000000001</v>
          </cell>
          <cell r="D1586" t="str">
            <v>USD</v>
          </cell>
        </row>
        <row r="1587">
          <cell r="A1587" t="str">
            <v>SM-140/42IYM</v>
          </cell>
          <cell r="B1587" t="str">
            <v>140/42 mm Heat Shrink Tube 3/1 - Black</v>
          </cell>
          <cell r="C1587">
            <v>25.265000000000001</v>
          </cell>
          <cell r="D1587" t="str">
            <v>USD</v>
          </cell>
        </row>
        <row r="1588">
          <cell r="A1588" t="str">
            <v>SM-160/50IYM</v>
          </cell>
          <cell r="B1588" t="str">
            <v>160/50 mm Heat Shrink Tube 3/1 - Black</v>
          </cell>
          <cell r="C1588">
            <v>27.675000000000001</v>
          </cell>
          <cell r="D1588" t="str">
            <v>USD</v>
          </cell>
        </row>
        <row r="1589">
          <cell r="A1589" t="str">
            <v>SM-180/58IYM</v>
          </cell>
          <cell r="B1589" t="str">
            <v>180/58 mm Heat Shrink Tube 3/1 - Black</v>
          </cell>
          <cell r="C1589">
            <v>38.505000000000003</v>
          </cell>
          <cell r="D1589" t="str">
            <v>USD</v>
          </cell>
        </row>
        <row r="1590">
          <cell r="A1590" t="str">
            <v>SM-200/60IYM</v>
          </cell>
          <cell r="B1590" t="str">
            <v>200/60 mm Heat Shrink Tube 3/1 - Black</v>
          </cell>
          <cell r="C1590">
            <v>54.15</v>
          </cell>
          <cell r="D1590" t="str">
            <v>USD</v>
          </cell>
        </row>
        <row r="1591">
          <cell r="A1591" t="str">
            <v>SM-230/69IYM</v>
          </cell>
          <cell r="B1591" t="str">
            <v>230/69 mm Heat Shrink Tube 3/1 - Black</v>
          </cell>
          <cell r="C1591">
            <v>60.155000000000001</v>
          </cell>
          <cell r="D1591" t="str">
            <v>USD</v>
          </cell>
        </row>
        <row r="1592">
          <cell r="A1592" t="str">
            <v>SM-30/12FM</v>
          </cell>
          <cell r="B1592" t="str">
            <v>30/12 mm  Heat Shrinkable Repair Sleeve 3/1 - Black</v>
          </cell>
          <cell r="C1592">
            <v>39.795000000000002</v>
          </cell>
          <cell r="D1592" t="str">
            <v>USD</v>
          </cell>
        </row>
        <row r="1593">
          <cell r="A1593" t="str">
            <v>SM-40/18FM</v>
          </cell>
          <cell r="B1593" t="str">
            <v>40/18 mm Heat Shrinkable Repair Sleeve 3/1 - Black</v>
          </cell>
          <cell r="C1593">
            <v>46.410000000000004</v>
          </cell>
          <cell r="D1593" t="str">
            <v>USD</v>
          </cell>
        </row>
        <row r="1594">
          <cell r="A1594" t="str">
            <v>SM-50/18FM</v>
          </cell>
          <cell r="B1594" t="str">
            <v>50/18 mm Heat Shrinkable Repair Sleeve 3/1 - Black</v>
          </cell>
          <cell r="C1594">
            <v>47.774999999999999</v>
          </cell>
          <cell r="D1594" t="str">
            <v>USD</v>
          </cell>
        </row>
        <row r="1595">
          <cell r="A1595" t="str">
            <v>SM-65/22FM</v>
          </cell>
          <cell r="B1595" t="str">
            <v>65/22 mm Heat Shrinkable Repair Sleeve 3/1 - Black</v>
          </cell>
          <cell r="C1595">
            <v>53.234999999999999</v>
          </cell>
          <cell r="D1595" t="str">
            <v>USD</v>
          </cell>
        </row>
        <row r="1596">
          <cell r="A1596" t="str">
            <v>SM-85/30FM</v>
          </cell>
          <cell r="B1596" t="str">
            <v>85/30 mm Heat Shrinkable Repair Sleeve 3/1 - Black</v>
          </cell>
          <cell r="C1596">
            <v>68.515000000000001</v>
          </cell>
          <cell r="D1596" t="str">
            <v>USD</v>
          </cell>
        </row>
        <row r="1597">
          <cell r="A1597" t="str">
            <v>SM-100/35FM</v>
          </cell>
          <cell r="B1597" t="str">
            <v>100/35 mm Heat Shrinkable Repair Sleeve 3/1 - Black</v>
          </cell>
          <cell r="C1597">
            <v>76.125</v>
          </cell>
          <cell r="D1597" t="str">
            <v>USD</v>
          </cell>
        </row>
        <row r="1598">
          <cell r="A1598" t="str">
            <v>SM-120/40FM</v>
          </cell>
          <cell r="B1598" t="str">
            <v>120/40 mm Heat Shrinkable Repair Sleeve 3/1 - Black</v>
          </cell>
          <cell r="C1598">
            <v>79.17</v>
          </cell>
          <cell r="D1598" t="str">
            <v>USD</v>
          </cell>
        </row>
        <row r="1599">
          <cell r="A1599" t="str">
            <v>SM-150/50FM</v>
          </cell>
          <cell r="B1599" t="str">
            <v>150/50 mm Heat Shrinkable Repair Sleeve 3/1 - Black</v>
          </cell>
          <cell r="C1599">
            <v>85.26</v>
          </cell>
          <cell r="D1599" t="str">
            <v>USD</v>
          </cell>
        </row>
        <row r="1600">
          <cell r="A1600" t="str">
            <v>SM-160/50FM</v>
          </cell>
          <cell r="B1600" t="str">
            <v>160/50 mm Heat Shrinkable Repair Sleeve 3/1 - Black</v>
          </cell>
          <cell r="C1600">
            <v>91.350000000000009</v>
          </cell>
          <cell r="D1600" t="str">
            <v>USD</v>
          </cell>
        </row>
        <row r="1601">
          <cell r="A1601" t="str">
            <v>SM-20/8PBC</v>
          </cell>
          <cell r="B1601" t="str">
            <v>20/8 mm Polyolefin BusBar Tubing Heat Shrink Tube</v>
          </cell>
          <cell r="C1601">
            <v>4.78</v>
          </cell>
          <cell r="D1601" t="str">
            <v>USD</v>
          </cell>
        </row>
        <row r="1602">
          <cell r="A1602" t="str">
            <v>SM-25/10PBC</v>
          </cell>
          <cell r="B1602" t="str">
            <v>25/10 mm Polyolefin BusBar Tubing Heat Shrink Tube</v>
          </cell>
          <cell r="C1602">
            <v>5.41</v>
          </cell>
          <cell r="D1602" t="str">
            <v>USD</v>
          </cell>
        </row>
        <row r="1603">
          <cell r="A1603" t="str">
            <v>SM-30/12PBC</v>
          </cell>
          <cell r="B1603" t="str">
            <v>30/12 mm Polyolefin BusBar Tubing Heat Shrink Tube</v>
          </cell>
          <cell r="C1603">
            <v>6.8250000000000002</v>
          </cell>
          <cell r="D1603" t="str">
            <v>USD</v>
          </cell>
        </row>
        <row r="1604">
          <cell r="A1604" t="str">
            <v>SM-40/16PBC</v>
          </cell>
          <cell r="B1604" t="str">
            <v>40/16 mm Polyolefin BusBar Tubing Heat Shrink Tube</v>
          </cell>
          <cell r="C1604">
            <v>7.2450000000000001</v>
          </cell>
          <cell r="D1604" t="str">
            <v>USD</v>
          </cell>
        </row>
        <row r="1605">
          <cell r="A1605" t="str">
            <v>SM-50/20PBC</v>
          </cell>
          <cell r="B1605" t="str">
            <v>50/20 mm Polyolefin BusBar Tubing Heat Shrink Tube</v>
          </cell>
          <cell r="C1605">
            <v>9.9749999999999996</v>
          </cell>
          <cell r="D1605" t="str">
            <v>USD</v>
          </cell>
        </row>
        <row r="1606">
          <cell r="A1606" t="str">
            <v>SM-60/24PBC</v>
          </cell>
          <cell r="B1606" t="str">
            <v>60/24 mm Polyolefin BusBar Tubing Heat Shrink Tube</v>
          </cell>
          <cell r="C1606">
            <v>13.02</v>
          </cell>
          <cell r="D1606" t="str">
            <v>USD</v>
          </cell>
        </row>
        <row r="1607">
          <cell r="A1607" t="str">
            <v>SM-65/26PBC</v>
          </cell>
          <cell r="B1607" t="str">
            <v>65/26 mm Polyolefin BusBar Tubing Heat Shrink Tube</v>
          </cell>
          <cell r="C1607">
            <v>14.545</v>
          </cell>
          <cell r="D1607" t="str">
            <v>USD</v>
          </cell>
        </row>
        <row r="1608">
          <cell r="A1608" t="str">
            <v>SM-75/30PBC</v>
          </cell>
          <cell r="B1608" t="str">
            <v>75/30 mm Polyolefin BusBar Tubing Heat Shrink Tube</v>
          </cell>
          <cell r="C1608">
            <v>16.170000000000002</v>
          </cell>
          <cell r="D1608" t="str">
            <v>USD</v>
          </cell>
        </row>
        <row r="1609">
          <cell r="A1609" t="str">
            <v>SM-85/34PBC</v>
          </cell>
          <cell r="B1609" t="str">
            <v>85/34 mm Polyolefin BusBar Tubing Heat Shrink Tube</v>
          </cell>
          <cell r="C1609">
            <v>18.535</v>
          </cell>
          <cell r="D1609" t="str">
            <v>USD</v>
          </cell>
        </row>
        <row r="1610">
          <cell r="A1610" t="str">
            <v>SM-100/40PBC</v>
          </cell>
          <cell r="B1610" t="str">
            <v>100/40 mm Polyolefin BusBar Tubing Heat Shrink Tube</v>
          </cell>
          <cell r="C1610">
            <v>21</v>
          </cell>
          <cell r="D1610" t="str">
            <v>USD</v>
          </cell>
        </row>
        <row r="1611">
          <cell r="A1611" t="str">
            <v>SM-120/50PBC</v>
          </cell>
          <cell r="B1611" t="str">
            <v>120/50 mm Polyolefin BusBar Tubing Heat Shrink Tube</v>
          </cell>
          <cell r="C1611">
            <v>23.995000000000001</v>
          </cell>
          <cell r="D1611" t="str">
            <v>USD</v>
          </cell>
        </row>
        <row r="1612">
          <cell r="A1612" t="str">
            <v>SM-150/60PBC</v>
          </cell>
          <cell r="B1612" t="str">
            <v>150/60 mm Polyolefin BusBar Tubing Heat Shrink Tube</v>
          </cell>
          <cell r="C1612">
            <v>27.04</v>
          </cell>
          <cell r="D1612" t="str">
            <v>USD</v>
          </cell>
        </row>
        <row r="1613">
          <cell r="A1613" t="str">
            <v>SM-175/70PBC</v>
          </cell>
          <cell r="B1613" t="str">
            <v>175/70 mm Polyolefin BusBar Tubing Heat Shrink Tube</v>
          </cell>
          <cell r="C1613">
            <v>31.92</v>
          </cell>
          <cell r="D1613" t="str">
            <v>USD</v>
          </cell>
        </row>
        <row r="1614">
          <cell r="A1614" t="str">
            <v>SM-205/110PBC</v>
          </cell>
          <cell r="B1614" t="str">
            <v>205/110 mm Polyolefin BusBar Tubing Heat Shrink Tube</v>
          </cell>
          <cell r="C1614">
            <v>46.36</v>
          </cell>
          <cell r="D1614" t="str">
            <v>USD</v>
          </cell>
        </row>
        <row r="1615">
          <cell r="A1615" t="str">
            <v>SM-230/130PBC</v>
          </cell>
          <cell r="B1615" t="str">
            <v>230/130 mm Polyolefin BusBar Tubing Heat Shrink Tube</v>
          </cell>
          <cell r="C1615">
            <v>95.394999999999996</v>
          </cell>
          <cell r="D1615" t="str">
            <v>USD</v>
          </cell>
        </row>
        <row r="1616">
          <cell r="A1616" t="str">
            <v>BIY1252</v>
          </cell>
          <cell r="B1616" t="str">
            <v>Push-in Type Connector 2 Ports (Red)</v>
          </cell>
          <cell r="C1616">
            <v>0.2</v>
          </cell>
          <cell r="D1616" t="str">
            <v>USD</v>
          </cell>
        </row>
        <row r="1617">
          <cell r="A1617" t="str">
            <v>BIY1253</v>
          </cell>
          <cell r="B1617" t="str">
            <v>Push-in Type Connector 3 Ports (Orange)</v>
          </cell>
          <cell r="C1617">
            <v>0.22</v>
          </cell>
          <cell r="D1617" t="str">
            <v>USD</v>
          </cell>
        </row>
        <row r="1618">
          <cell r="A1618" t="str">
            <v>BIY1254</v>
          </cell>
          <cell r="B1618" t="str">
            <v>Push-in Type Connector 4 Ports (Yellow)</v>
          </cell>
          <cell r="C1618">
            <v>0.26</v>
          </cell>
          <cell r="D1618" t="str">
            <v>USD</v>
          </cell>
        </row>
        <row r="1619">
          <cell r="A1619" t="str">
            <v>BIY1255</v>
          </cell>
          <cell r="B1619" t="str">
            <v>Push-in Type Connector 5 Ports (Grey)</v>
          </cell>
          <cell r="C1619">
            <v>0.3</v>
          </cell>
          <cell r="D1619" t="str">
            <v>USD</v>
          </cell>
        </row>
        <row r="1620">
          <cell r="A1620" t="str">
            <v>BIY1258</v>
          </cell>
          <cell r="B1620" t="str">
            <v>Push-in Type Connector 8 Ports (Black)</v>
          </cell>
          <cell r="C1620">
            <v>0.68500000000000005</v>
          </cell>
          <cell r="D1620" t="str">
            <v>USD</v>
          </cell>
        </row>
        <row r="1621">
          <cell r="A1621" t="str">
            <v>BIY1442</v>
          </cell>
          <cell r="B1621" t="str">
            <v>Compact Splicing Connector 2 Ports (Thick Lever)</v>
          </cell>
          <cell r="C1621">
            <v>0.56000000000000005</v>
          </cell>
          <cell r="D1621" t="str">
            <v>USD</v>
          </cell>
        </row>
        <row r="1622">
          <cell r="A1622" t="str">
            <v>BIY1443</v>
          </cell>
          <cell r="B1622" t="str">
            <v>Compact Splicing Connector 3 Ports (Thick Lever)</v>
          </cell>
          <cell r="C1622">
            <v>0.71</v>
          </cell>
          <cell r="D1622" t="str">
            <v>USD</v>
          </cell>
        </row>
        <row r="1623">
          <cell r="A1623" t="str">
            <v>BIY1445</v>
          </cell>
          <cell r="B1623" t="str">
            <v>Compact Splicing Connector 5 Ports (Thick Lever)</v>
          </cell>
          <cell r="C1623">
            <v>1.0249999999999999</v>
          </cell>
          <cell r="D1623" t="str">
            <v>USD</v>
          </cell>
        </row>
        <row r="1624">
          <cell r="A1624" t="str">
            <v>BIY75251</v>
          </cell>
          <cell r="B1624" t="str">
            <v>Lighting Connectors (Grey)</v>
          </cell>
          <cell r="C1624">
            <v>0.73</v>
          </cell>
          <cell r="D1624" t="str">
            <v>USD</v>
          </cell>
        </row>
        <row r="1625">
          <cell r="A1625" t="str">
            <v>BIY75252</v>
          </cell>
          <cell r="B1625" t="str">
            <v>Lighting Connectors (White)</v>
          </cell>
          <cell r="C1625">
            <v>0.82000000000000006</v>
          </cell>
          <cell r="D1625" t="str">
            <v>USD</v>
          </cell>
        </row>
        <row r="1626">
          <cell r="A1626" t="str">
            <v>BIY140</v>
          </cell>
          <cell r="B1626" t="str">
            <v>4mm2 Push-in Type Connectors Type Connectors 3 Ports</v>
          </cell>
          <cell r="C1626">
            <v>0.57000000000000006</v>
          </cell>
          <cell r="D1626" t="str">
            <v>USD</v>
          </cell>
        </row>
        <row r="1627">
          <cell r="A1627" t="str">
            <v>YK0652</v>
          </cell>
          <cell r="B1627" t="str">
            <v>Screw-on Wire Connectors Grey 0.65-2.62 Mm2</v>
          </cell>
          <cell r="C1627">
            <v>4.4999999999999998E-2</v>
          </cell>
          <cell r="D1627" t="str">
            <v>USD</v>
          </cell>
        </row>
        <row r="1628">
          <cell r="A1628" t="str">
            <v>YK0653</v>
          </cell>
          <cell r="B1628" t="str">
            <v>Screw-on Wire Connectors Blue 0.65-3.93 mm2</v>
          </cell>
          <cell r="C1628">
            <v>0.06</v>
          </cell>
          <cell r="D1628" t="str">
            <v>USD</v>
          </cell>
        </row>
        <row r="1629">
          <cell r="A1629" t="str">
            <v>YK1356</v>
          </cell>
          <cell r="B1629" t="str">
            <v>Screw-on Wire Connectors Orange 1.34-5.76 mm2</v>
          </cell>
          <cell r="C1629">
            <v>0.08</v>
          </cell>
          <cell r="D1629" t="str">
            <v>USD</v>
          </cell>
        </row>
        <row r="1630">
          <cell r="A1630" t="str">
            <v>YK069</v>
          </cell>
          <cell r="B1630" t="str">
            <v>Screw-on Wire Connectors Yellow 1.64-9.14 mm2</v>
          </cell>
          <cell r="C1630">
            <v>0.105</v>
          </cell>
          <cell r="D1630" t="str">
            <v>USD</v>
          </cell>
        </row>
        <row r="1631">
          <cell r="A1631" t="str">
            <v>YK417</v>
          </cell>
          <cell r="B1631" t="str">
            <v>Screw-on Wire Connectors Red 4.16-17.14 Mm2</v>
          </cell>
          <cell r="C1631">
            <v>0.17</v>
          </cell>
          <cell r="D1631" t="str">
            <v>USD</v>
          </cell>
        </row>
        <row r="1632">
          <cell r="A1632" t="str">
            <v>KYK169</v>
          </cell>
          <cell r="B1632" t="str">
            <v>Winged Wire Connectors Yellow 1.64-9.93 Mm2</v>
          </cell>
          <cell r="C1632">
            <v>0.17</v>
          </cell>
          <cell r="D1632" t="str">
            <v>USD</v>
          </cell>
        </row>
        <row r="1633">
          <cell r="A1633" t="str">
            <v>KYK069</v>
          </cell>
          <cell r="B1633" t="str">
            <v>Winged Wire Connectors Bej 0.65-9.93 Mm2</v>
          </cell>
          <cell r="C1633">
            <v>0.19500000000000001</v>
          </cell>
          <cell r="D1633" t="str">
            <v>USD</v>
          </cell>
        </row>
        <row r="1634">
          <cell r="A1634" t="str">
            <v>KYK16211</v>
          </cell>
          <cell r="B1634" t="str">
            <v>Winged Wire Connectors Red 1.64-21.00 Mm2</v>
          </cell>
          <cell r="C1634">
            <v>0.2</v>
          </cell>
          <cell r="D1634" t="str">
            <v>USD</v>
          </cell>
        </row>
        <row r="1635">
          <cell r="A1635" t="str">
            <v>KYK16212</v>
          </cell>
          <cell r="B1635" t="str">
            <v>Winged Wire Connectors Grey 1.64-21.00 Mm2</v>
          </cell>
          <cell r="C1635">
            <v>0.36</v>
          </cell>
          <cell r="D1635" t="str">
            <v>USD</v>
          </cell>
        </row>
        <row r="1636">
          <cell r="A1636" t="str">
            <v>KYK929</v>
          </cell>
          <cell r="B1636" t="str">
            <v>Winged Wire Connectors Blue 9.93-21.00 Mm2</v>
          </cell>
          <cell r="C1636">
            <v>0.45</v>
          </cell>
          <cell r="D1636" t="str">
            <v>USD</v>
          </cell>
        </row>
        <row r="1637">
          <cell r="A1637" t="str">
            <v>U-6</v>
          </cell>
          <cell r="B1637" t="str">
            <v>U clamp 6 mm²</v>
          </cell>
          <cell r="C1637">
            <v>0.84499999999999997</v>
          </cell>
          <cell r="D1637" t="str">
            <v>USD</v>
          </cell>
        </row>
        <row r="1638">
          <cell r="A1638" t="str">
            <v>U-10</v>
          </cell>
          <cell r="B1638" t="str">
            <v>U clamp 10 mm²</v>
          </cell>
          <cell r="C1638">
            <v>1.3149999999999999</v>
          </cell>
          <cell r="D1638" t="str">
            <v>USD</v>
          </cell>
        </row>
        <row r="1639">
          <cell r="A1639" t="str">
            <v>U-16</v>
          </cell>
          <cell r="B1639" t="str">
            <v>U clamp 16 mm²</v>
          </cell>
          <cell r="C1639">
            <v>1.97</v>
          </cell>
          <cell r="D1639" t="str">
            <v>USD</v>
          </cell>
        </row>
        <row r="1640">
          <cell r="A1640" t="str">
            <v>U-25</v>
          </cell>
          <cell r="B1640" t="str">
            <v>U clamp 25 mm²</v>
          </cell>
          <cell r="C1640">
            <v>2.2549999999999999</v>
          </cell>
          <cell r="D1640" t="str">
            <v>USD</v>
          </cell>
        </row>
        <row r="1641">
          <cell r="A1641" t="str">
            <v>U-35</v>
          </cell>
          <cell r="B1641" t="str">
            <v>U clamp 35 mm²</v>
          </cell>
          <cell r="C1641">
            <v>2.91</v>
          </cell>
          <cell r="D1641" t="str">
            <v>USD</v>
          </cell>
        </row>
        <row r="1642">
          <cell r="A1642" t="str">
            <v>U-50</v>
          </cell>
          <cell r="B1642" t="str">
            <v>U clamp 50 mm²</v>
          </cell>
          <cell r="C1642">
            <v>5.3550000000000004</v>
          </cell>
          <cell r="D1642" t="str">
            <v>USD</v>
          </cell>
        </row>
        <row r="1643">
          <cell r="A1643" t="str">
            <v>U-70</v>
          </cell>
          <cell r="B1643" t="str">
            <v>U clamp 70 mm²</v>
          </cell>
          <cell r="C1643">
            <v>6.95</v>
          </cell>
          <cell r="D1643" t="str">
            <v>USD</v>
          </cell>
        </row>
        <row r="1644">
          <cell r="A1644" t="str">
            <v>SFK-DNT-105</v>
          </cell>
          <cell r="B1644" t="str">
            <v>Terminal Blocks 1x5</v>
          </cell>
          <cell r="C1644">
            <v>4.4950000000000001</v>
          </cell>
          <cell r="D1644" t="str">
            <v>USD</v>
          </cell>
        </row>
        <row r="1645">
          <cell r="A1645" t="str">
            <v>SFK-DNT-108</v>
          </cell>
          <cell r="B1645" t="str">
            <v>Terminal Blocks 1x8</v>
          </cell>
          <cell r="C1645">
            <v>5.5549999999999997</v>
          </cell>
          <cell r="D1645" t="str">
            <v>USD</v>
          </cell>
        </row>
        <row r="1646">
          <cell r="A1646" t="str">
            <v>SFK-DNT-110</v>
          </cell>
          <cell r="B1646" t="str">
            <v>Terminal Blocks 1x10</v>
          </cell>
          <cell r="C1646">
            <v>6.2850000000000001</v>
          </cell>
          <cell r="D1646" t="str">
            <v>USD</v>
          </cell>
        </row>
        <row r="1647">
          <cell r="A1647" t="str">
            <v>SFK-DNT-113</v>
          </cell>
          <cell r="B1647" t="str">
            <v>Terminal Blocks 1x13</v>
          </cell>
          <cell r="C1647">
            <v>7.54</v>
          </cell>
          <cell r="D1647" t="str">
            <v>USD</v>
          </cell>
        </row>
        <row r="1648">
          <cell r="A1648" t="str">
            <v>SFK-DNT-118</v>
          </cell>
          <cell r="B1648" t="str">
            <v>Terminal Blocks 1x18</v>
          </cell>
          <cell r="C1648">
            <v>9.39</v>
          </cell>
          <cell r="D1648" t="str">
            <v>USD</v>
          </cell>
        </row>
        <row r="1649">
          <cell r="A1649" t="str">
            <v>SFK-DNT-120</v>
          </cell>
          <cell r="B1649" t="str">
            <v>Terminal Blocks 1x20</v>
          </cell>
          <cell r="C1649">
            <v>9.59</v>
          </cell>
          <cell r="D1649" t="str">
            <v>USD</v>
          </cell>
        </row>
        <row r="1650">
          <cell r="A1650" t="str">
            <v>SFK-DNT-123</v>
          </cell>
          <cell r="B1650" t="str">
            <v>Terminal Blocks 1x23</v>
          </cell>
          <cell r="C1650">
            <v>10.65</v>
          </cell>
          <cell r="D1650" t="str">
            <v>USD</v>
          </cell>
        </row>
        <row r="1651">
          <cell r="A1651" t="str">
            <v>SFK-DNT-205/80</v>
          </cell>
          <cell r="B1651" t="str">
            <v>Terminal Blocks 2x5</v>
          </cell>
          <cell r="C1651">
            <v>9.59</v>
          </cell>
          <cell r="D1651" t="str">
            <v>USD</v>
          </cell>
        </row>
        <row r="1652">
          <cell r="A1652" t="str">
            <v>SFK-DNT-208/80</v>
          </cell>
          <cell r="B1652" t="str">
            <v>Terminal Blocks 2x8</v>
          </cell>
          <cell r="C1652">
            <v>11.64</v>
          </cell>
          <cell r="D1652" t="str">
            <v>USD</v>
          </cell>
        </row>
        <row r="1653">
          <cell r="A1653" t="str">
            <v>SFK-DNT-210/80</v>
          </cell>
          <cell r="B1653" t="str">
            <v>Terminal Blocks 2x10</v>
          </cell>
          <cell r="C1653">
            <v>13.225</v>
          </cell>
          <cell r="D1653" t="str">
            <v>USD</v>
          </cell>
        </row>
        <row r="1654">
          <cell r="A1654" t="str">
            <v>SFK-DNT-213/80</v>
          </cell>
          <cell r="B1654" t="str">
            <v>Terminal Blocks 2x13</v>
          </cell>
          <cell r="C1654">
            <v>15.015000000000001</v>
          </cell>
          <cell r="D1654" t="str">
            <v>USD</v>
          </cell>
        </row>
        <row r="1655">
          <cell r="A1655" t="str">
            <v>SFK-DNT-218/80</v>
          </cell>
          <cell r="B1655" t="str">
            <v>Terminal Blocks 2x18</v>
          </cell>
          <cell r="C1655">
            <v>19.175000000000001</v>
          </cell>
          <cell r="D1655" t="str">
            <v>USD</v>
          </cell>
        </row>
        <row r="1656">
          <cell r="A1656" t="str">
            <v>SFK-DNT-220/80</v>
          </cell>
          <cell r="B1656" t="str">
            <v>Terminal Blocks 2x20</v>
          </cell>
          <cell r="C1656">
            <v>20.765000000000001</v>
          </cell>
          <cell r="D1656" t="str">
            <v>USD</v>
          </cell>
        </row>
        <row r="1657">
          <cell r="A1657" t="str">
            <v>SFK-DNT-223/80</v>
          </cell>
          <cell r="B1657" t="str">
            <v>Terminal Blocks 2x23</v>
          </cell>
          <cell r="C1657">
            <v>23.074999999999999</v>
          </cell>
          <cell r="D1657" t="str">
            <v>USD</v>
          </cell>
        </row>
        <row r="1658">
          <cell r="A1658" t="str">
            <v>SFK-DNT-205/125</v>
          </cell>
          <cell r="B1658" t="str">
            <v>Terminal Blocks 2x5</v>
          </cell>
          <cell r="C1658">
            <v>10.25</v>
          </cell>
          <cell r="D1658" t="str">
            <v>USD</v>
          </cell>
        </row>
        <row r="1659">
          <cell r="A1659" t="str">
            <v>SFK-DNT-208/125</v>
          </cell>
          <cell r="B1659" t="str">
            <v>Terminal Blocks 2x8</v>
          </cell>
          <cell r="C1659">
            <v>12.3</v>
          </cell>
          <cell r="D1659" t="str">
            <v>USD</v>
          </cell>
        </row>
        <row r="1660">
          <cell r="A1660" t="str">
            <v>SFK-DNT-210/125</v>
          </cell>
          <cell r="B1660" t="str">
            <v>Terminal Blocks 2x10</v>
          </cell>
          <cell r="C1660">
            <v>13.425000000000001</v>
          </cell>
          <cell r="D1660" t="str">
            <v>USD</v>
          </cell>
        </row>
        <row r="1661">
          <cell r="A1661" t="str">
            <v>SFK-DNT-213/125</v>
          </cell>
          <cell r="B1661" t="str">
            <v>Terminal Blocks 2x13</v>
          </cell>
          <cell r="C1661">
            <v>17.455000000000002</v>
          </cell>
          <cell r="D1661" t="str">
            <v>USD</v>
          </cell>
        </row>
        <row r="1662">
          <cell r="A1662" t="str">
            <v>SFK-DNT-218/125</v>
          </cell>
          <cell r="B1662" t="str">
            <v>Terminal Blocks 2x18</v>
          </cell>
          <cell r="C1662">
            <v>22.35</v>
          </cell>
          <cell r="D1662" t="str">
            <v>USD</v>
          </cell>
        </row>
        <row r="1663">
          <cell r="A1663" t="str">
            <v>SFK-DNT-220/125</v>
          </cell>
          <cell r="B1663" t="str">
            <v>Terminal Blocks 2x20</v>
          </cell>
          <cell r="C1663">
            <v>23.54</v>
          </cell>
          <cell r="D1663" t="str">
            <v>USD</v>
          </cell>
        </row>
        <row r="1664">
          <cell r="A1664" t="str">
            <v>SFK-DNT-223/125</v>
          </cell>
          <cell r="B1664" t="str">
            <v>Terminal Blocks 2x23</v>
          </cell>
          <cell r="C1664">
            <v>26.185000000000002</v>
          </cell>
          <cell r="D1664" t="str">
            <v>USD</v>
          </cell>
        </row>
        <row r="1665">
          <cell r="A1665" t="str">
            <v>SFK-DNT-305/80</v>
          </cell>
          <cell r="B1665" t="str">
            <v>Terminal Blocks 3x5</v>
          </cell>
          <cell r="C1665">
            <v>13.955</v>
          </cell>
          <cell r="D1665" t="str">
            <v>USD</v>
          </cell>
        </row>
        <row r="1666">
          <cell r="A1666" t="str">
            <v>SFK-DNT-308/80</v>
          </cell>
          <cell r="B1666" t="str">
            <v>Terminal Blocks 3x8</v>
          </cell>
          <cell r="C1666">
            <v>16.205000000000002</v>
          </cell>
          <cell r="D1666" t="str">
            <v>USD</v>
          </cell>
        </row>
        <row r="1667">
          <cell r="A1667" t="str">
            <v>SFK-DNT-310/80</v>
          </cell>
          <cell r="B1667" t="str">
            <v>Terminal Blocks 3x10</v>
          </cell>
          <cell r="C1667">
            <v>18.32</v>
          </cell>
          <cell r="D1667" t="str">
            <v>USD</v>
          </cell>
        </row>
        <row r="1668">
          <cell r="A1668" t="str">
            <v>SFK-DNT-313/80</v>
          </cell>
          <cell r="B1668" t="str">
            <v>Terminal Blocks 3x13</v>
          </cell>
          <cell r="C1668">
            <v>20.7</v>
          </cell>
          <cell r="D1668" t="str">
            <v>USD</v>
          </cell>
        </row>
        <row r="1669">
          <cell r="A1669" t="str">
            <v>SFK-DNT-318/80</v>
          </cell>
          <cell r="B1669" t="str">
            <v>Terminal Blocks 3x18</v>
          </cell>
          <cell r="C1669">
            <v>26.32</v>
          </cell>
          <cell r="D1669" t="str">
            <v>USD</v>
          </cell>
        </row>
        <row r="1670">
          <cell r="A1670" t="str">
            <v>SFK-DNT-320/80</v>
          </cell>
          <cell r="B1670" t="str">
            <v>Terminal Blocks 3x20</v>
          </cell>
          <cell r="C1670">
            <v>28.240000000000002</v>
          </cell>
          <cell r="D1670" t="str">
            <v>USD</v>
          </cell>
        </row>
        <row r="1671">
          <cell r="A1671" t="str">
            <v>SFK-DNT-323/80</v>
          </cell>
          <cell r="B1671" t="str">
            <v>Terminal Blocks 3x23</v>
          </cell>
          <cell r="C1671">
            <v>31.41</v>
          </cell>
          <cell r="D1671" t="str">
            <v>USD</v>
          </cell>
        </row>
        <row r="1672">
          <cell r="A1672" t="str">
            <v>SFK-DNT-305/125</v>
          </cell>
          <cell r="B1672" t="str">
            <v>Terminal Blocks 3x5</v>
          </cell>
          <cell r="C1672">
            <v>16.995000000000001</v>
          </cell>
          <cell r="D1672" t="str">
            <v>USD</v>
          </cell>
        </row>
        <row r="1673">
          <cell r="A1673" t="str">
            <v>SFK-DNT-308/125</v>
          </cell>
          <cell r="B1673" t="str">
            <v>Terminal Blocks 3x8</v>
          </cell>
          <cell r="C1673">
            <v>21.69</v>
          </cell>
          <cell r="D1673" t="str">
            <v>USD</v>
          </cell>
        </row>
        <row r="1674">
          <cell r="A1674" t="str">
            <v>SFK-DNT-310/125</v>
          </cell>
          <cell r="B1674" t="str">
            <v>Terminal Blocks 3x10</v>
          </cell>
          <cell r="C1674">
            <v>25.13</v>
          </cell>
          <cell r="D1674" t="str">
            <v>USD</v>
          </cell>
        </row>
        <row r="1675">
          <cell r="A1675" t="str">
            <v>SFK-DNT-313/125</v>
          </cell>
          <cell r="B1675" t="str">
            <v>Terminal Blocks 3x13</v>
          </cell>
          <cell r="C1675">
            <v>30.68</v>
          </cell>
          <cell r="D1675" t="str">
            <v>USD</v>
          </cell>
        </row>
        <row r="1676">
          <cell r="A1676" t="str">
            <v>SFK-DNT-318/125</v>
          </cell>
          <cell r="B1676" t="str">
            <v>Terminal Blocks 3x18</v>
          </cell>
          <cell r="C1676">
            <v>38.950000000000003</v>
          </cell>
          <cell r="D1676" t="str">
            <v>USD</v>
          </cell>
        </row>
        <row r="1677">
          <cell r="A1677" t="str">
            <v>SFK-DNT-320/125</v>
          </cell>
          <cell r="B1677" t="str">
            <v>Terminal Blocks 3x20</v>
          </cell>
          <cell r="C1677">
            <v>40.994999999999997</v>
          </cell>
          <cell r="D1677" t="str">
            <v>USD</v>
          </cell>
        </row>
        <row r="1678">
          <cell r="A1678" t="str">
            <v>SFK-DNT-323/125</v>
          </cell>
          <cell r="B1678" t="str">
            <v>Terminal Blocks 3x23</v>
          </cell>
          <cell r="C1678">
            <v>45.89</v>
          </cell>
          <cell r="D1678" t="str">
            <v>USD</v>
          </cell>
        </row>
        <row r="1679">
          <cell r="A1679" t="str">
            <v>SFK-DNT-305/160</v>
          </cell>
          <cell r="B1679" t="str">
            <v>Terminal Blocks 3x5</v>
          </cell>
          <cell r="C1679">
            <v>36.634999999999998</v>
          </cell>
          <cell r="D1679" t="str">
            <v>USD</v>
          </cell>
        </row>
        <row r="1680">
          <cell r="A1680" t="str">
            <v>SFK-DNT-308/160</v>
          </cell>
          <cell r="B1680" t="str">
            <v>Terminal Blocks 3x8</v>
          </cell>
          <cell r="C1680">
            <v>50.45</v>
          </cell>
          <cell r="D1680" t="str">
            <v>USD</v>
          </cell>
        </row>
        <row r="1681">
          <cell r="A1681" t="str">
            <v>SFK-DNT-310/160</v>
          </cell>
          <cell r="B1681" t="str">
            <v>Terminal Blocks 3x10</v>
          </cell>
          <cell r="C1681">
            <v>60.57</v>
          </cell>
          <cell r="D1681" t="str">
            <v>USD</v>
          </cell>
        </row>
        <row r="1682">
          <cell r="A1682" t="str">
            <v>SFK-DNT-313/160</v>
          </cell>
          <cell r="B1682" t="str">
            <v>Terminal Blocks 3x13</v>
          </cell>
          <cell r="C1682">
            <v>71.085000000000008</v>
          </cell>
          <cell r="D1682" t="str">
            <v>USD</v>
          </cell>
        </row>
        <row r="1683">
          <cell r="A1683" t="str">
            <v>SFK-DNT-318/160</v>
          </cell>
          <cell r="B1683" t="str">
            <v>Terminal Blocks 3x18</v>
          </cell>
          <cell r="C1683">
            <v>98.525000000000006</v>
          </cell>
          <cell r="D1683" t="str">
            <v>USD</v>
          </cell>
        </row>
        <row r="1684">
          <cell r="A1684" t="str">
            <v>SFK-DNT-320/160</v>
          </cell>
          <cell r="B1684" t="str">
            <v>Terminal Blocks 3x20</v>
          </cell>
          <cell r="C1684">
            <v>110.03</v>
          </cell>
          <cell r="D1684" t="str">
            <v>USD</v>
          </cell>
        </row>
        <row r="1685">
          <cell r="A1685" t="str">
            <v>SFK-DNT-323/160</v>
          </cell>
          <cell r="B1685" t="str">
            <v>Terminal Blocks 3x23</v>
          </cell>
          <cell r="C1685">
            <v>128.41499999999999</v>
          </cell>
          <cell r="D1685" t="str">
            <v>USD</v>
          </cell>
        </row>
        <row r="1686">
          <cell r="A1686" t="str">
            <v>SFK-DNT-405/80</v>
          </cell>
          <cell r="B1686" t="str">
            <v>Terminal Blocks 4x5</v>
          </cell>
          <cell r="C1686">
            <v>16.600000000000001</v>
          </cell>
          <cell r="D1686" t="str">
            <v>USD</v>
          </cell>
        </row>
        <row r="1687">
          <cell r="A1687" t="str">
            <v>SFK-DNT-408/80</v>
          </cell>
          <cell r="B1687" t="str">
            <v>Terminal Blocks 4x8</v>
          </cell>
          <cell r="C1687">
            <v>19.175000000000001</v>
          </cell>
          <cell r="D1687" t="str">
            <v>USD</v>
          </cell>
        </row>
        <row r="1688">
          <cell r="A1688" t="str">
            <v>SFK-DNT-410/80</v>
          </cell>
          <cell r="B1688" t="str">
            <v>Terminal Blocks 4x10</v>
          </cell>
          <cell r="C1688">
            <v>21.955000000000002</v>
          </cell>
          <cell r="D1688" t="str">
            <v>USD</v>
          </cell>
        </row>
        <row r="1689">
          <cell r="A1689" t="str">
            <v>SFK-DNT-413/80</v>
          </cell>
          <cell r="B1689" t="str">
            <v>Terminal Blocks 4x13</v>
          </cell>
          <cell r="C1689">
            <v>24.6</v>
          </cell>
          <cell r="D1689" t="str">
            <v>USD</v>
          </cell>
        </row>
        <row r="1690">
          <cell r="A1690" t="str">
            <v>SFK-DNT-418/80</v>
          </cell>
          <cell r="B1690" t="str">
            <v>Terminal Blocks 4x18</v>
          </cell>
          <cell r="C1690">
            <v>31.41</v>
          </cell>
          <cell r="D1690" t="str">
            <v>USD</v>
          </cell>
        </row>
        <row r="1691">
          <cell r="A1691" t="str">
            <v>SFK-DNT-420/80</v>
          </cell>
          <cell r="B1691" t="str">
            <v>Terminal Blocks 4x20</v>
          </cell>
          <cell r="C1691">
            <v>34.055</v>
          </cell>
          <cell r="D1691" t="str">
            <v>USD</v>
          </cell>
        </row>
        <row r="1692">
          <cell r="A1692" t="str">
            <v>SFK-DNT-423/80</v>
          </cell>
          <cell r="B1692" t="str">
            <v>Terminal Blocks 4x23</v>
          </cell>
          <cell r="C1692">
            <v>37.69</v>
          </cell>
          <cell r="D1692" t="str">
            <v>USD</v>
          </cell>
        </row>
        <row r="1693">
          <cell r="A1693" t="str">
            <v>SFK-DNT-405/125</v>
          </cell>
          <cell r="B1693" t="str">
            <v>Terminal Blocks 4x5</v>
          </cell>
          <cell r="C1693">
            <v>19.440000000000001</v>
          </cell>
          <cell r="D1693" t="str">
            <v>USD</v>
          </cell>
        </row>
        <row r="1694">
          <cell r="A1694" t="str">
            <v>SFK-DNT-408/125</v>
          </cell>
          <cell r="B1694" t="str">
            <v>Terminal Blocks 4x8</v>
          </cell>
          <cell r="C1694">
            <v>22.88</v>
          </cell>
          <cell r="D1694" t="str">
            <v>USD</v>
          </cell>
        </row>
        <row r="1695">
          <cell r="A1695" t="str">
            <v>SFK-DNT-410/125</v>
          </cell>
          <cell r="B1695" t="str">
            <v>Terminal Blocks 4x10</v>
          </cell>
          <cell r="C1695">
            <v>25.330000000000002</v>
          </cell>
          <cell r="D1695" t="str">
            <v>USD</v>
          </cell>
        </row>
        <row r="1696">
          <cell r="A1696" t="str">
            <v>SFK-DNT-413/125</v>
          </cell>
          <cell r="B1696" t="str">
            <v>Terminal Blocks 4x13</v>
          </cell>
          <cell r="C1696">
            <v>31.41</v>
          </cell>
          <cell r="D1696" t="str">
            <v>USD</v>
          </cell>
        </row>
        <row r="1697">
          <cell r="A1697" t="str">
            <v>SFK-DNT-418/125</v>
          </cell>
          <cell r="B1697" t="str">
            <v>Terminal Blocks 4x18</v>
          </cell>
          <cell r="C1697">
            <v>40.14</v>
          </cell>
          <cell r="D1697" t="str">
            <v>USD</v>
          </cell>
        </row>
        <row r="1698">
          <cell r="A1698" t="str">
            <v>SFK-DNT-420/125</v>
          </cell>
          <cell r="B1698" t="str">
            <v>Terminal Blocks 4x13</v>
          </cell>
          <cell r="C1698">
            <v>43.645000000000003</v>
          </cell>
          <cell r="D1698" t="str">
            <v>USD</v>
          </cell>
        </row>
        <row r="1699">
          <cell r="A1699" t="str">
            <v>SFK-DNT-423/125</v>
          </cell>
          <cell r="B1699" t="str">
            <v>Terminal Blocks 4x23</v>
          </cell>
          <cell r="C1699">
            <v>48.870000000000005</v>
          </cell>
          <cell r="D1699" t="str">
            <v>USD</v>
          </cell>
        </row>
        <row r="1700">
          <cell r="A1700" t="str">
            <v>SFK-DNT-405/160</v>
          </cell>
          <cell r="B1700" t="str">
            <v>Terminal Blocks 4x5</v>
          </cell>
          <cell r="C1700">
            <v>44.04</v>
          </cell>
          <cell r="D1700" t="str">
            <v>USD</v>
          </cell>
        </row>
        <row r="1701">
          <cell r="A1701" t="str">
            <v>SFK-DNT-408/160</v>
          </cell>
          <cell r="B1701" t="str">
            <v>Terminal Blocks 4x8</v>
          </cell>
          <cell r="C1701">
            <v>55.015000000000001</v>
          </cell>
          <cell r="D1701" t="str">
            <v>USD</v>
          </cell>
        </row>
        <row r="1702">
          <cell r="A1702" t="str">
            <v>SFK-DNT-410/160</v>
          </cell>
          <cell r="B1702" t="str">
            <v>Terminal Blocks 4x10</v>
          </cell>
          <cell r="C1702">
            <v>66.52</v>
          </cell>
          <cell r="D1702" t="str">
            <v>USD</v>
          </cell>
        </row>
        <row r="1703">
          <cell r="A1703" t="str">
            <v>SFK-DNT-413/160</v>
          </cell>
          <cell r="B1703" t="str">
            <v>Terminal Blocks 4x13</v>
          </cell>
          <cell r="C1703">
            <v>83.45</v>
          </cell>
          <cell r="D1703" t="str">
            <v>USD</v>
          </cell>
        </row>
        <row r="1704">
          <cell r="A1704" t="str">
            <v>SFK-DNT-418/160</v>
          </cell>
          <cell r="B1704" t="str">
            <v>Terminal Blocks 4x18</v>
          </cell>
          <cell r="C1704">
            <v>103.155</v>
          </cell>
          <cell r="D1704" t="str">
            <v>USD</v>
          </cell>
        </row>
        <row r="1705">
          <cell r="A1705" t="str">
            <v>SFK-DNT-420/160</v>
          </cell>
          <cell r="B1705" t="str">
            <v>Terminal Blocks 4x13</v>
          </cell>
          <cell r="C1705">
            <v>114.66</v>
          </cell>
          <cell r="D1705" t="str">
            <v>USD</v>
          </cell>
        </row>
        <row r="1706">
          <cell r="A1706" t="str">
            <v>SFK-DNT-423/160</v>
          </cell>
          <cell r="B1706" t="str">
            <v>Terminal Blocks 4x23</v>
          </cell>
          <cell r="C1706">
            <v>135.29</v>
          </cell>
          <cell r="D1706" t="str">
            <v>USD</v>
          </cell>
        </row>
        <row r="1707">
          <cell r="A1707" t="str">
            <v>SFK-NK-08006</v>
          </cell>
          <cell r="B1707" t="str">
            <v>80A. Panel Neutral Terminals With Plastic Foot (6,5x9mm) - 6 Terminal Blocks</v>
          </cell>
          <cell r="C1707">
            <v>2.4500000000000002</v>
          </cell>
          <cell r="D1707" t="str">
            <v>USD</v>
          </cell>
        </row>
        <row r="1708">
          <cell r="A1708" t="str">
            <v>SFK-NK-08007</v>
          </cell>
          <cell r="B1708" t="str">
            <v>80A. Panel Neutral Terminals With Plastic Foot (6,5x9mm) - 7 Terminal Blocks</v>
          </cell>
          <cell r="C1708">
            <v>2.645</v>
          </cell>
          <cell r="D1708" t="str">
            <v>USD</v>
          </cell>
        </row>
        <row r="1709">
          <cell r="A1709" t="str">
            <v>SFK-NK-08009</v>
          </cell>
          <cell r="B1709" t="str">
            <v>80A. Panel Neutral Terminals With Plastic Foot (6,5x9mm) - 9 Terminal Blocks</v>
          </cell>
          <cell r="C1709">
            <v>3.11</v>
          </cell>
          <cell r="D1709" t="str">
            <v>USD</v>
          </cell>
        </row>
        <row r="1710">
          <cell r="A1710" t="str">
            <v>SFK-NK-08010</v>
          </cell>
          <cell r="B1710" t="str">
            <v>80A. Panel Neutral Terminals With Plastic Foot (6,5x9mm) - 10 Terminal Blocks</v>
          </cell>
          <cell r="C1710">
            <v>3.2450000000000001</v>
          </cell>
          <cell r="D1710" t="str">
            <v>USD</v>
          </cell>
        </row>
        <row r="1711">
          <cell r="A1711" t="str">
            <v>SFK-NK-08012</v>
          </cell>
          <cell r="B1711" t="str">
            <v>80A. Panel Neutral Terminals With Plastic Foot (6,5x9mm) - 12 Terminal Blocks</v>
          </cell>
          <cell r="C1711">
            <v>3.5700000000000003</v>
          </cell>
          <cell r="D1711" t="str">
            <v>USD</v>
          </cell>
        </row>
        <row r="1712">
          <cell r="A1712" t="str">
            <v>SFK-NK-08015</v>
          </cell>
          <cell r="B1712" t="str">
            <v>80A. Panel Neutral Terminals With Plastic Foot (6,5x9mm) - 15 Terminal Blocks</v>
          </cell>
          <cell r="C1712">
            <v>4.2300000000000004</v>
          </cell>
          <cell r="D1712" t="str">
            <v>USD</v>
          </cell>
        </row>
        <row r="1713">
          <cell r="A1713" t="str">
            <v>SFK-NK-08020</v>
          </cell>
          <cell r="B1713" t="str">
            <v>80A. Panel Neutral Terminals With Plastic Foot (6,5x9mm) - 20 Terminal Blocks</v>
          </cell>
          <cell r="C1713">
            <v>5.2250000000000005</v>
          </cell>
          <cell r="D1713" t="str">
            <v>USD</v>
          </cell>
        </row>
        <row r="1714">
          <cell r="A1714" t="str">
            <v>SFK-NK-08022</v>
          </cell>
          <cell r="B1714" t="str">
            <v>80A. Panel Neutral Terminals With Plastic Foot (6,5x9mm) - 22 Terminal Blocks</v>
          </cell>
          <cell r="C1714">
            <v>5.95</v>
          </cell>
          <cell r="D1714" t="str">
            <v>USD</v>
          </cell>
        </row>
        <row r="1715">
          <cell r="A1715" t="str">
            <v>SFK-NK-08025</v>
          </cell>
          <cell r="B1715" t="str">
            <v>80A. Panel Neutral Terminals With Plastic Foot (6,5x9mm) - 25 Terminal Blocks</v>
          </cell>
          <cell r="C1715">
            <v>6.2850000000000001</v>
          </cell>
          <cell r="D1715" t="str">
            <v>USD</v>
          </cell>
        </row>
        <row r="1716">
          <cell r="A1716" t="str">
            <v>SFK-NK-08030</v>
          </cell>
          <cell r="B1716" t="str">
            <v>80A. Panel Neutral Terminals With Plastic Foot (6,5x9mm) - 30 Terminal Blocks</v>
          </cell>
          <cell r="C1716">
            <v>7.4050000000000002</v>
          </cell>
          <cell r="D1716" t="str">
            <v>USD</v>
          </cell>
        </row>
        <row r="1717">
          <cell r="A1717" t="str">
            <v>SFK-NK-08032</v>
          </cell>
          <cell r="B1717" t="str">
            <v>80A. Panel Neutral Terminals With Plastic Foot (6,5x9mm) - 32 Terminal Blocks</v>
          </cell>
          <cell r="C1717">
            <v>7.87</v>
          </cell>
          <cell r="D1717" t="str">
            <v>USD</v>
          </cell>
        </row>
        <row r="1718">
          <cell r="A1718" t="str">
            <v>SFK-NK-08042</v>
          </cell>
          <cell r="B1718" t="str">
            <v>80A. Panel Neutral Terminals With Plastic Foot (6,5x9mm) - 42 Terminal Blocks</v>
          </cell>
          <cell r="C1718">
            <v>10.65</v>
          </cell>
          <cell r="D1718" t="str">
            <v>USD</v>
          </cell>
        </row>
        <row r="1719">
          <cell r="A1719" t="str">
            <v>SFK-NK-08062</v>
          </cell>
          <cell r="B1719" t="str">
            <v>80A. Panel Neutral Terminals With Plastic Foot (6,5x9mm) - 62 Terminal Blocks</v>
          </cell>
          <cell r="C1719">
            <v>15.075000000000001</v>
          </cell>
          <cell r="D1719" t="str">
            <v>USD</v>
          </cell>
        </row>
        <row r="1720">
          <cell r="A1720" t="str">
            <v>SFK-NK-08082</v>
          </cell>
          <cell r="B1720" t="str">
            <v>80A. Panel Neutral Terminals With Plastic Foot (6,5x9mm) - 82 Terminal Blocks</v>
          </cell>
          <cell r="C1720">
            <v>19.175000000000001</v>
          </cell>
          <cell r="D1720" t="str">
            <v>USD</v>
          </cell>
        </row>
        <row r="1721">
          <cell r="A1721" t="str">
            <v>SFK-NK-12506</v>
          </cell>
          <cell r="B1721" t="str">
            <v>125A. Panel Neutral Terminals With Plastic Foot (7X12mm) - 6 Terminal Blocks</v>
          </cell>
          <cell r="C1721">
            <v>3.64</v>
          </cell>
          <cell r="D1721" t="str">
            <v>USD</v>
          </cell>
        </row>
        <row r="1722">
          <cell r="A1722" t="str">
            <v>SFK-NK-12507</v>
          </cell>
          <cell r="B1722" t="str">
            <v>125A. Panel Neutral Terminals With Plastic Foot (7X12mm) - 7 Terminal Blocks</v>
          </cell>
          <cell r="C1722">
            <v>3.9050000000000002</v>
          </cell>
          <cell r="D1722" t="str">
            <v>USD</v>
          </cell>
        </row>
        <row r="1723">
          <cell r="A1723" t="str">
            <v>SFK-NK-12509</v>
          </cell>
          <cell r="B1723" t="str">
            <v>125A. Panel Neutral Terminals With Plastic Foot (7X12mm) - 9 Terminal Blocks</v>
          </cell>
          <cell r="C1723">
            <v>4.5650000000000004</v>
          </cell>
          <cell r="D1723" t="str">
            <v>USD</v>
          </cell>
        </row>
        <row r="1724">
          <cell r="A1724" t="str">
            <v>SFK-NK-12510</v>
          </cell>
          <cell r="B1724" t="str">
            <v>125A. Panel Neutral Terminals With Plastic Foot (7X12mm) - 10 Terminal Blocks</v>
          </cell>
          <cell r="C1724">
            <v>4.8950000000000005</v>
          </cell>
          <cell r="D1724" t="str">
            <v>USD</v>
          </cell>
        </row>
        <row r="1725">
          <cell r="A1725" t="str">
            <v>SFK-NK-12512</v>
          </cell>
          <cell r="B1725" t="str">
            <v>125A. Panel Neutral Terminals With Plastic Foot (7X12mm) - 12 Terminal Blocks</v>
          </cell>
          <cell r="C1725">
            <v>5.6850000000000005</v>
          </cell>
          <cell r="D1725" t="str">
            <v>USD</v>
          </cell>
        </row>
        <row r="1726">
          <cell r="A1726" t="str">
            <v>SFK-NK-12515</v>
          </cell>
          <cell r="B1726" t="str">
            <v>125A. Panel Neutral Terminals With Plastic Foot (7X12mm) - 15 Terminal Blocks</v>
          </cell>
          <cell r="C1726">
            <v>6.68</v>
          </cell>
          <cell r="D1726" t="str">
            <v>USD</v>
          </cell>
        </row>
        <row r="1727">
          <cell r="A1727" t="str">
            <v>SFK-NK-12520</v>
          </cell>
          <cell r="B1727" t="str">
            <v>125A. Panel Neutral Terminals With Plastic Foot (7X12mm) - 20 Terminal Blocks</v>
          </cell>
          <cell r="C1727">
            <v>8.33</v>
          </cell>
          <cell r="D1727" t="str">
            <v>USD</v>
          </cell>
        </row>
        <row r="1728">
          <cell r="A1728" t="str">
            <v>SFK-NK-12522</v>
          </cell>
          <cell r="B1728" t="str">
            <v>125A. Panel Neutral Terminals With Plastic Foot (7X12mm) - 22 Terminal Blocks</v>
          </cell>
          <cell r="C1728">
            <v>9.26</v>
          </cell>
          <cell r="D1728" t="str">
            <v>USD</v>
          </cell>
        </row>
        <row r="1729">
          <cell r="A1729" t="str">
            <v>SFK-NK-12525</v>
          </cell>
          <cell r="B1729" t="str">
            <v>125A. Panel Neutral Terminals With Plastic Foot (7X12mm) - 25 Terminal Blocks</v>
          </cell>
          <cell r="C1729">
            <v>9.99</v>
          </cell>
          <cell r="D1729" t="str">
            <v>USD</v>
          </cell>
        </row>
        <row r="1730">
          <cell r="A1730" t="str">
            <v>SFK-NK-12530</v>
          </cell>
          <cell r="B1730" t="str">
            <v>125A. Panel Neutral Terminals With Plastic Foot (7X12mm) - 30 Terminal Blocks</v>
          </cell>
          <cell r="C1730">
            <v>11.904999999999999</v>
          </cell>
          <cell r="D1730" t="str">
            <v>USD</v>
          </cell>
        </row>
        <row r="1731">
          <cell r="A1731" t="str">
            <v>SFK-NK-12532</v>
          </cell>
          <cell r="B1731" t="str">
            <v>125A. Panel Neutral Terminals With Plastic Foot (7X12mm) - 32 Terminal Blocks</v>
          </cell>
          <cell r="C1731">
            <v>13.095000000000001</v>
          </cell>
          <cell r="D1731" t="str">
            <v>USD</v>
          </cell>
        </row>
        <row r="1732">
          <cell r="A1732" t="str">
            <v>SFK-NK-12542</v>
          </cell>
          <cell r="B1732" t="str">
            <v>125A. Panel Neutral Terminals With Plastic Foot (7X12mm) - 42 Terminal Blocks</v>
          </cell>
          <cell r="C1732">
            <v>16.399999999999999</v>
          </cell>
          <cell r="D1732" t="str">
            <v>USD</v>
          </cell>
        </row>
        <row r="1733">
          <cell r="A1733" t="str">
            <v>SFK-NK-12562</v>
          </cell>
          <cell r="B1733" t="str">
            <v>125A. Panel Neutral Terminals With Plastic Foot (7X12mm) - 62 Terminal Blocks</v>
          </cell>
          <cell r="C1733">
            <v>24.2</v>
          </cell>
          <cell r="D1733" t="str">
            <v>USD</v>
          </cell>
        </row>
        <row r="1734">
          <cell r="A1734" t="str">
            <v>SFK-NK-12582</v>
          </cell>
          <cell r="B1734" t="str">
            <v>125A. Panel Neutral Terminals With Plastic Foot (7X12mm) - 82 Terminal Blocks</v>
          </cell>
          <cell r="C1734">
            <v>31.61</v>
          </cell>
          <cell r="D1734" t="str">
            <v>USD</v>
          </cell>
        </row>
        <row r="1735">
          <cell r="A1735" t="str">
            <v>SFK-NK-16009</v>
          </cell>
          <cell r="B1735" t="str">
            <v>160A. Panel Neutral Terminals With Plastic Foot (10x15mm) - 9 Terminal Blocks</v>
          </cell>
          <cell r="C1735">
            <v>10.050000000000001</v>
          </cell>
          <cell r="D1735" t="str">
            <v>USD</v>
          </cell>
        </row>
        <row r="1736">
          <cell r="A1736" t="str">
            <v>SFK-NK-16012</v>
          </cell>
          <cell r="B1736" t="str">
            <v>160A. Panel Neutral Terminals With Plastic Foot (10x15mm) - 12 Terminal Blocks</v>
          </cell>
          <cell r="C1736">
            <v>12.565</v>
          </cell>
          <cell r="D1736" t="str">
            <v>USD</v>
          </cell>
        </row>
        <row r="1737">
          <cell r="A1737" t="str">
            <v>SFK-NK-16015</v>
          </cell>
          <cell r="B1737" t="str">
            <v>160A. Panel Neutral Terminals With Plastic Foot (10x15mm) - 15 Terminal Blocks</v>
          </cell>
          <cell r="C1737">
            <v>14.81</v>
          </cell>
          <cell r="D1737" t="str">
            <v>USD</v>
          </cell>
        </row>
        <row r="1738">
          <cell r="A1738" t="str">
            <v>SFK-NK-16022</v>
          </cell>
          <cell r="B1738" t="str">
            <v>160A. Panel Neutral Terminals With Plastic Foot (10x15mm) - 22 Terminal Blocks</v>
          </cell>
          <cell r="C1738">
            <v>20.234999999999999</v>
          </cell>
          <cell r="D1738" t="str">
            <v>USD</v>
          </cell>
        </row>
        <row r="1739">
          <cell r="A1739" t="str">
            <v>SFK-NK-16032</v>
          </cell>
          <cell r="B1739" t="str">
            <v>160A. Panel Neutral Terminals With Plastic Foot (10x15mm) - 32 Terminal Blocks</v>
          </cell>
          <cell r="C1739">
            <v>28.435000000000002</v>
          </cell>
          <cell r="D1739" t="str">
            <v>USD</v>
          </cell>
        </row>
        <row r="1740">
          <cell r="A1740" t="str">
            <v>SFK-NK-16042</v>
          </cell>
          <cell r="B1740" t="str">
            <v>160A. Panel Neutral Terminals With Plastic Foot (10x15mm) - 42 Terminal Blocks</v>
          </cell>
          <cell r="C1740">
            <v>36.634999999999998</v>
          </cell>
          <cell r="D1740" t="str">
            <v>USD</v>
          </cell>
        </row>
        <row r="1741">
          <cell r="A1741" t="str">
            <v>SFK-ATK-08006</v>
          </cell>
          <cell r="B1741" t="str">
            <v>80A. Panel Grounding Terminals Without Plastic Foot (6,5x9mm) - 6 Terminal Blocks</v>
          </cell>
          <cell r="C1741">
            <v>2.3149999999999999</v>
          </cell>
          <cell r="D1741" t="str">
            <v>USD</v>
          </cell>
        </row>
        <row r="1742">
          <cell r="A1742" t="str">
            <v>SFK-ATK-08007</v>
          </cell>
          <cell r="B1742" t="str">
            <v>80A. Panel Grounding Terminals Without Plastic Foot (6,5x9mm) - 7 Terminal Blocks</v>
          </cell>
          <cell r="C1742">
            <v>2.4500000000000002</v>
          </cell>
          <cell r="D1742" t="str">
            <v>USD</v>
          </cell>
        </row>
        <row r="1743">
          <cell r="A1743" t="str">
            <v>SFK-ATK-08009</v>
          </cell>
          <cell r="B1743" t="str">
            <v>80A. Panel Grounding Terminals Without Plastic Foot (6,5x9mm) - 9 Terminal Blocks</v>
          </cell>
          <cell r="C1743">
            <v>2.7749999999999999</v>
          </cell>
          <cell r="D1743" t="str">
            <v>USD</v>
          </cell>
        </row>
        <row r="1744">
          <cell r="A1744" t="str">
            <v>SFK-ATK-08010</v>
          </cell>
          <cell r="B1744" t="str">
            <v>80A. Panel Grounding Terminals Without Plastic Foot (6,5x9mm) - 10 Terminal Blocks</v>
          </cell>
          <cell r="C1744">
            <v>2.91</v>
          </cell>
          <cell r="D1744" t="str">
            <v>USD</v>
          </cell>
        </row>
        <row r="1745">
          <cell r="A1745" t="str">
            <v>SFK-ATK-08012</v>
          </cell>
          <cell r="B1745" t="str">
            <v>80A. Panel Grounding Terminals Without Plastic Foot (6,5x9mm) - 12 Terminal Blocks</v>
          </cell>
          <cell r="C1745">
            <v>3.3050000000000002</v>
          </cell>
          <cell r="D1745" t="str">
            <v>USD</v>
          </cell>
        </row>
        <row r="1746">
          <cell r="A1746" t="str">
            <v>SFK-ATK-08015</v>
          </cell>
          <cell r="B1746" t="str">
            <v>80A. Panel Grounding Terminals Without Plastic Foot (6,5x9mm) - 15 Terminal Blocks</v>
          </cell>
          <cell r="C1746">
            <v>4.0350000000000001</v>
          </cell>
          <cell r="D1746" t="str">
            <v>USD</v>
          </cell>
        </row>
        <row r="1747">
          <cell r="A1747" t="str">
            <v>SFK-ATK-08020</v>
          </cell>
          <cell r="B1747" t="str">
            <v>80A. Panel Grounding Terminals Without Plastic Foot (6,5x9mm) - 20 Terminal Blocks</v>
          </cell>
          <cell r="C1747">
            <v>5.0949999999999998</v>
          </cell>
          <cell r="D1747" t="str">
            <v>USD</v>
          </cell>
        </row>
        <row r="1748">
          <cell r="A1748" t="str">
            <v>SFK-ATK-08022</v>
          </cell>
          <cell r="B1748" t="str">
            <v>80A. Panel Grounding Terminals Without Plastic Foot (6,5x9mm) - 22 Terminal Blocks</v>
          </cell>
          <cell r="C1748">
            <v>5.5549999999999997</v>
          </cell>
          <cell r="D1748" t="str">
            <v>USD</v>
          </cell>
        </row>
        <row r="1749">
          <cell r="A1749" t="str">
            <v>SFK-ATK-08025</v>
          </cell>
          <cell r="B1749" t="str">
            <v>80A. Panel Grounding Terminals Without Plastic Foot (6,5x9mm) - 25 Terminal Blocks</v>
          </cell>
          <cell r="C1749">
            <v>5.95</v>
          </cell>
          <cell r="D1749" t="str">
            <v>USD</v>
          </cell>
        </row>
        <row r="1750">
          <cell r="A1750" t="str">
            <v>SFK-ATK-08030</v>
          </cell>
          <cell r="B1750" t="str">
            <v>80A. Panel Grounding Terminals Without Plastic Foot (6,5x9mm) - 30 Terminal Blocks</v>
          </cell>
          <cell r="C1750">
            <v>7.01</v>
          </cell>
          <cell r="D1750" t="str">
            <v>USD</v>
          </cell>
        </row>
        <row r="1751">
          <cell r="A1751" t="str">
            <v>SFK-ATK-08032</v>
          </cell>
          <cell r="B1751" t="str">
            <v>80A. Panel Grounding Terminals Without Plastic Foot (6,5x9mm) - 32 Terminal Blocks</v>
          </cell>
          <cell r="C1751">
            <v>7.67</v>
          </cell>
          <cell r="D1751" t="str">
            <v>USD</v>
          </cell>
        </row>
        <row r="1752">
          <cell r="A1752" t="str">
            <v>SFK-ATK-08042</v>
          </cell>
          <cell r="B1752" t="str">
            <v>80A. Panel Grounding Terminals Without Plastic Foot (6,5x9mm) - 42 Terminal Blocks</v>
          </cell>
          <cell r="C1752">
            <v>10.450000000000001</v>
          </cell>
          <cell r="D1752" t="str">
            <v>USD</v>
          </cell>
        </row>
        <row r="1753">
          <cell r="A1753" t="str">
            <v>SFK-ATK-08062</v>
          </cell>
          <cell r="B1753" t="str">
            <v>80A. Panel Grounding Terminals Without Plastic Foot (6,5x9mm) - 62 Terminal Blocks</v>
          </cell>
          <cell r="C1753">
            <v>14.81</v>
          </cell>
          <cell r="D1753" t="str">
            <v>USD</v>
          </cell>
        </row>
        <row r="1754">
          <cell r="A1754" t="str">
            <v>SFK-ATK-08082</v>
          </cell>
          <cell r="B1754" t="str">
            <v>80A. Panel Grounding Terminals Without Plastic Foot (6,5x9mm) - 82 Terminal Blocks</v>
          </cell>
          <cell r="C1754">
            <v>19.175000000000001</v>
          </cell>
          <cell r="D1754" t="str">
            <v>USD</v>
          </cell>
        </row>
        <row r="1755">
          <cell r="A1755" t="str">
            <v>SFK-ATK-12506</v>
          </cell>
          <cell r="B1755" t="str">
            <v>125A. Panel Grounding Terminals Without Plastic Foot (7X12mm) - 6 Terminal Blocks</v>
          </cell>
          <cell r="C1755">
            <v>3.2450000000000001</v>
          </cell>
          <cell r="D1755" t="str">
            <v>USD</v>
          </cell>
        </row>
        <row r="1756">
          <cell r="A1756" t="str">
            <v>SFK-ATK-12507</v>
          </cell>
          <cell r="B1756" t="str">
            <v>125A. Panel Grounding Terminals Without Plastic Foot (7X12mm) - 7 Terminal Blocks</v>
          </cell>
          <cell r="C1756">
            <v>3.5100000000000002</v>
          </cell>
          <cell r="D1756" t="str">
            <v>USD</v>
          </cell>
        </row>
        <row r="1757">
          <cell r="A1757" t="str">
            <v>SFK-ATK-12509</v>
          </cell>
          <cell r="B1757" t="str">
            <v>125A. Panel Grounding Terminals Without Plastic Foot (7X12mm) - 9 Terminal Blocks</v>
          </cell>
          <cell r="C1757">
            <v>4.2300000000000004</v>
          </cell>
          <cell r="D1757" t="str">
            <v>USD</v>
          </cell>
        </row>
        <row r="1758">
          <cell r="A1758" t="str">
            <v>SFK-ATK-12510</v>
          </cell>
          <cell r="B1758" t="str">
            <v>125A. Panel Grounding Terminals Without Plastic Foot (7X12mm) - 10 Terminal Blocks</v>
          </cell>
          <cell r="C1758">
            <v>4.3650000000000002</v>
          </cell>
          <cell r="D1758" t="str">
            <v>USD</v>
          </cell>
        </row>
        <row r="1759">
          <cell r="A1759" t="str">
            <v>SFK-ATK-12512</v>
          </cell>
          <cell r="B1759" t="str">
            <v>125A. Panel Grounding Terminals Without Plastic Foot (7X12mm) - 12 Terminal Blocks</v>
          </cell>
          <cell r="C1759">
            <v>5.2250000000000005</v>
          </cell>
          <cell r="D1759" t="str">
            <v>USD</v>
          </cell>
        </row>
        <row r="1760">
          <cell r="A1760" t="str">
            <v>SFK-ATK-12515</v>
          </cell>
          <cell r="B1760" t="str">
            <v>125A. Panel Grounding Terminals Without Plastic Foot (7X12mm) - 15 Terminal Blocks</v>
          </cell>
          <cell r="C1760">
            <v>6.085</v>
          </cell>
          <cell r="D1760" t="str">
            <v>USD</v>
          </cell>
        </row>
        <row r="1761">
          <cell r="A1761" t="str">
            <v>SFK-ATK-12520</v>
          </cell>
          <cell r="B1761" t="str">
            <v>125A. Panel Grounding Terminals Without Plastic Foot (7X12mm) - 20 Terminal Blocks</v>
          </cell>
          <cell r="C1761">
            <v>7.87</v>
          </cell>
          <cell r="D1761" t="str">
            <v>USD</v>
          </cell>
        </row>
        <row r="1762">
          <cell r="A1762" t="str">
            <v>SFK-ATK-12522</v>
          </cell>
          <cell r="B1762" t="str">
            <v>125A. Panel Grounding Terminals Without Plastic Foot (7X12mm) - 22 Terminal Blocks</v>
          </cell>
          <cell r="C1762">
            <v>8.73</v>
          </cell>
          <cell r="D1762" t="str">
            <v>USD</v>
          </cell>
        </row>
        <row r="1763">
          <cell r="A1763" t="str">
            <v>SFK-ATK-12525</v>
          </cell>
          <cell r="B1763" t="str">
            <v>125A. Panel Grounding Terminals Without Plastic Foot (7X12mm) - 25 Terminal Blocks</v>
          </cell>
          <cell r="C1763">
            <v>9.26</v>
          </cell>
          <cell r="D1763" t="str">
            <v>USD</v>
          </cell>
        </row>
        <row r="1764">
          <cell r="A1764" t="str">
            <v>SFK-ATK-12530</v>
          </cell>
          <cell r="B1764" t="str">
            <v>125A. Panel Grounding Terminals Without Plastic Foot (7X12mm) - 30 Terminal Blocks</v>
          </cell>
          <cell r="C1764">
            <v>11.375</v>
          </cell>
          <cell r="D1764" t="str">
            <v>USD</v>
          </cell>
        </row>
        <row r="1765">
          <cell r="A1765" t="str">
            <v>SFK-ATK-12532</v>
          </cell>
          <cell r="B1765" t="str">
            <v>125A. Panel Grounding Terminals Without Plastic Foot (7X12mm) - 32 Terminal Blocks</v>
          </cell>
          <cell r="C1765">
            <v>12.234999999999999</v>
          </cell>
          <cell r="D1765" t="str">
            <v>USD</v>
          </cell>
        </row>
        <row r="1766">
          <cell r="A1766" t="str">
            <v>SFK-ATK-12542</v>
          </cell>
          <cell r="B1766" t="str">
            <v>125A. Panel Grounding Terminals Without Plastic Foot (7X12mm) - 42 Terminal Blocks</v>
          </cell>
          <cell r="C1766">
            <v>15.74</v>
          </cell>
          <cell r="D1766" t="str">
            <v>USD</v>
          </cell>
        </row>
        <row r="1767">
          <cell r="A1767" t="str">
            <v>SFK-ATK-12562</v>
          </cell>
          <cell r="B1767" t="str">
            <v>125A. Panel Grounding Terminals Without Plastic Foot (7X12mm) - 62 Terminal Blocks</v>
          </cell>
          <cell r="C1767">
            <v>23.54</v>
          </cell>
          <cell r="D1767" t="str">
            <v>USD</v>
          </cell>
        </row>
        <row r="1768">
          <cell r="A1768" t="str">
            <v>SFK-ATK-12582</v>
          </cell>
          <cell r="B1768" t="str">
            <v>125A. Panel Grounding Terminals Without Plastic Foot (7X12mm) - 82 Terminal Blocks</v>
          </cell>
          <cell r="C1768">
            <v>30.55</v>
          </cell>
          <cell r="D1768" t="str">
            <v>USD</v>
          </cell>
        </row>
        <row r="1769">
          <cell r="A1769" t="str">
            <v>SFK-ATK-16009</v>
          </cell>
          <cell r="B1769" t="str">
            <v>160A. Panel Grounding Terminals Without Plastic Foot (10x15mm) - 9 Terminal Blocks</v>
          </cell>
          <cell r="C1769">
            <v>9.7850000000000001</v>
          </cell>
          <cell r="D1769" t="str">
            <v>USD</v>
          </cell>
        </row>
        <row r="1770">
          <cell r="A1770" t="str">
            <v>SFK-ATK-16012</v>
          </cell>
          <cell r="B1770" t="str">
            <v>160A. Panel Grounding Terminals Without Plastic Foot (10x15mm) - 12 Terminal Blocks</v>
          </cell>
          <cell r="C1770">
            <v>12.234999999999999</v>
          </cell>
          <cell r="D1770" t="str">
            <v>USD</v>
          </cell>
        </row>
        <row r="1771">
          <cell r="A1771" t="str">
            <v>SFK-ATK-16015</v>
          </cell>
          <cell r="B1771" t="str">
            <v>160A. Panel Grounding Terminals Without Plastic Foot (10x15mm) - 15 Terminal Blocks</v>
          </cell>
          <cell r="C1771">
            <v>14.81</v>
          </cell>
          <cell r="D1771" t="str">
            <v>USD</v>
          </cell>
        </row>
        <row r="1772">
          <cell r="A1772" t="str">
            <v>SFK-ATK-16022</v>
          </cell>
          <cell r="B1772" t="str">
            <v>160A. Panel Grounding Terminals Without Plastic Foot (10x15mm) - 22 Terminal Blocks</v>
          </cell>
          <cell r="C1772">
            <v>20.100000000000001</v>
          </cell>
          <cell r="D1772" t="str">
            <v>USD</v>
          </cell>
        </row>
        <row r="1773">
          <cell r="A1773" t="str">
            <v>SFK-ATK-16032</v>
          </cell>
          <cell r="B1773" t="str">
            <v>160A. Panel Grounding Terminals Without Plastic Foot (10x15mm) - 32 Terminal Blocks</v>
          </cell>
          <cell r="C1773">
            <v>27.905000000000001</v>
          </cell>
          <cell r="D1773" t="str">
            <v>USD</v>
          </cell>
        </row>
        <row r="1774">
          <cell r="A1774" t="str">
            <v>SFK-ATK-16042</v>
          </cell>
          <cell r="B1774" t="str">
            <v>160A. Panel Grounding Terminals Without Plastic Foot (10x15mm) - 42 Terminal Blocks</v>
          </cell>
          <cell r="C1774">
            <v>35.774999999999999</v>
          </cell>
          <cell r="D1774" t="str">
            <v>USD</v>
          </cell>
        </row>
        <row r="1775">
          <cell r="A1775" t="str">
            <v>SFK-TK-08004</v>
          </cell>
          <cell r="B1775" t="str">
            <v>80A. Panel Grounding Terminals (6,5x9mm) - 4 Terminal Blocks</v>
          </cell>
          <cell r="C1775">
            <v>1.19</v>
          </cell>
          <cell r="D1775" t="str">
            <v>USD</v>
          </cell>
        </row>
        <row r="1776">
          <cell r="A1776" t="str">
            <v>SFK-TK-08005</v>
          </cell>
          <cell r="B1776" t="str">
            <v>80A. Panel Grounding Terminals (6,5x9mm) - 5 Terminal Blocks</v>
          </cell>
          <cell r="C1776">
            <v>1.5250000000000001</v>
          </cell>
          <cell r="D1776" t="str">
            <v>USD</v>
          </cell>
        </row>
        <row r="1777">
          <cell r="A1777" t="str">
            <v>SFK-TK-08006</v>
          </cell>
          <cell r="B1777" t="str">
            <v>80A. Panel Grounding Terminals (6,5x9mm) - 6 Terminal Blocks</v>
          </cell>
          <cell r="C1777">
            <v>1.655</v>
          </cell>
          <cell r="D1777" t="str">
            <v>USD</v>
          </cell>
        </row>
        <row r="1778">
          <cell r="A1778" t="str">
            <v>SFK-TK-08007</v>
          </cell>
          <cell r="B1778" t="str">
            <v>80A. Panel Grounding Terminals (6,5x9mm) - 7 Terminal Blocks</v>
          </cell>
          <cell r="C1778">
            <v>1.92</v>
          </cell>
          <cell r="D1778" t="str">
            <v>USD</v>
          </cell>
        </row>
        <row r="1779">
          <cell r="A1779" t="str">
            <v>SFK-TK-08009</v>
          </cell>
          <cell r="B1779" t="str">
            <v>80A. Panel Grounding Terminals (6,5x9mm) - 9 Terminal Blocks</v>
          </cell>
          <cell r="C1779">
            <v>2.3149999999999999</v>
          </cell>
          <cell r="D1779" t="str">
            <v>USD</v>
          </cell>
        </row>
        <row r="1780">
          <cell r="A1780" t="str">
            <v>SFK-TK-08010</v>
          </cell>
          <cell r="B1780" t="str">
            <v>80A. Panel Grounding Terminals (6,5x9mm) - 10 Terminal Blocks</v>
          </cell>
          <cell r="C1780">
            <v>2.5150000000000001</v>
          </cell>
          <cell r="D1780" t="str">
            <v>USD</v>
          </cell>
        </row>
        <row r="1781">
          <cell r="A1781" t="str">
            <v>SFK-TK-08012</v>
          </cell>
          <cell r="B1781" t="str">
            <v>80A. Panel Grounding Terminals (6,5x9mm) - 12 Terminal Blocks</v>
          </cell>
          <cell r="C1781">
            <v>2.7749999999999999</v>
          </cell>
          <cell r="D1781" t="str">
            <v>USD</v>
          </cell>
        </row>
        <row r="1782">
          <cell r="A1782" t="str">
            <v>SFK-TK-08015</v>
          </cell>
          <cell r="B1782" t="str">
            <v>80A. Panel Grounding Terminals (6,5x9mm) - 15 Terminal Blocks</v>
          </cell>
          <cell r="C1782">
            <v>3.5700000000000003</v>
          </cell>
          <cell r="D1782" t="str">
            <v>USD</v>
          </cell>
        </row>
        <row r="1783">
          <cell r="A1783" t="str">
            <v>SFK-TK-08022</v>
          </cell>
          <cell r="B1783" t="str">
            <v>80A. Panel Grounding Terminals (6,5x9mm) - 22 Terminal Blocks</v>
          </cell>
          <cell r="C1783">
            <v>5.2250000000000005</v>
          </cell>
          <cell r="D1783" t="str">
            <v>USD</v>
          </cell>
        </row>
        <row r="1784">
          <cell r="A1784" t="str">
            <v>SFK-TK-08032</v>
          </cell>
          <cell r="B1784" t="str">
            <v>80A. Panel Grounding Terminals (6,5x9mm) - 32 Terminal Blocks</v>
          </cell>
          <cell r="C1784">
            <v>7.4050000000000002</v>
          </cell>
          <cell r="D1784" t="str">
            <v>USD</v>
          </cell>
        </row>
        <row r="1785">
          <cell r="A1785" t="str">
            <v>SFK-TK-08042</v>
          </cell>
          <cell r="B1785" t="str">
            <v>80A. Panel Grounding Terminals (6,5x9mm) - 42 Terminal Blocks</v>
          </cell>
          <cell r="C1785">
            <v>9.59</v>
          </cell>
          <cell r="D1785" t="str">
            <v>USD</v>
          </cell>
        </row>
        <row r="1786">
          <cell r="A1786" t="str">
            <v>SFK-TK-08062</v>
          </cell>
          <cell r="B1786" t="str">
            <v>80A. Panel Grounding Terminals (6,5x9mm) - 62 Terminal Blocks</v>
          </cell>
          <cell r="C1786">
            <v>13.955</v>
          </cell>
          <cell r="D1786" t="str">
            <v>USD</v>
          </cell>
        </row>
        <row r="1787">
          <cell r="A1787" t="str">
            <v>SFK-TK-08082</v>
          </cell>
          <cell r="B1787" t="str">
            <v>80A. Panel Grounding Terminals (6,5x9mm) - 82 Terminal Blocks</v>
          </cell>
          <cell r="C1787">
            <v>18.32</v>
          </cell>
          <cell r="D1787" t="str">
            <v>USD</v>
          </cell>
        </row>
        <row r="1788">
          <cell r="A1788" t="str">
            <v>SFK-TK-080100</v>
          </cell>
          <cell r="B1788" t="str">
            <v>80 A. 1 Meter Panel Grounding Terminals</v>
          </cell>
          <cell r="C1788">
            <v>38.42</v>
          </cell>
          <cell r="D1788" t="str">
            <v>USD</v>
          </cell>
        </row>
        <row r="1789">
          <cell r="A1789" t="str">
            <v>SFK-TK-125100</v>
          </cell>
          <cell r="B1789" t="str">
            <v>125 A. 1 Meter Panel Grounding Terminals</v>
          </cell>
          <cell r="C1789">
            <v>56.410000000000004</v>
          </cell>
          <cell r="D1789" t="str">
            <v>USD</v>
          </cell>
        </row>
        <row r="1790">
          <cell r="A1790" t="str">
            <v>SFK-TK-12505</v>
          </cell>
          <cell r="B1790" t="str">
            <v>125A. Panel Grounding Terminals (6,5x9mm) - 5 Terminal Blocks</v>
          </cell>
          <cell r="C1790">
            <v>2.5150000000000001</v>
          </cell>
          <cell r="D1790" t="str">
            <v>USD</v>
          </cell>
        </row>
        <row r="1791">
          <cell r="A1791" t="str">
            <v>SFK-TK-12506</v>
          </cell>
          <cell r="B1791" t="str">
            <v>125A. Panel Grounding Terminals (6,5x9mm) - 6 Terminal Blocks</v>
          </cell>
          <cell r="C1791">
            <v>2.91</v>
          </cell>
          <cell r="D1791" t="str">
            <v>USD</v>
          </cell>
        </row>
        <row r="1792">
          <cell r="A1792" t="str">
            <v>SFK-TK-12507</v>
          </cell>
          <cell r="B1792" t="str">
            <v>125A. Panel Grounding Terminals (6,5x9mm) - 7 Terminal Blocks</v>
          </cell>
          <cell r="C1792">
            <v>3.2450000000000001</v>
          </cell>
          <cell r="D1792" t="str">
            <v>USD</v>
          </cell>
        </row>
        <row r="1793">
          <cell r="A1793" t="str">
            <v>SFK-TK-12509</v>
          </cell>
          <cell r="B1793" t="str">
            <v>125A. Panel Grounding Terminals (6,5x9mm) - 9 Terminal Blocks</v>
          </cell>
          <cell r="C1793">
            <v>3.64</v>
          </cell>
          <cell r="D1793" t="str">
            <v>USD</v>
          </cell>
        </row>
        <row r="1794">
          <cell r="A1794" t="str">
            <v>SFK-TK-12510</v>
          </cell>
          <cell r="B1794" t="str">
            <v>125A. Panel Grounding Terminals (6,5x9mm) - 10 Terminal Blocks</v>
          </cell>
          <cell r="C1794">
            <v>3.97</v>
          </cell>
          <cell r="D1794" t="str">
            <v>USD</v>
          </cell>
        </row>
        <row r="1795">
          <cell r="A1795" t="str">
            <v>SFK-TK-12512</v>
          </cell>
          <cell r="B1795" t="str">
            <v>125A. Panel Grounding Terminals (6,5x9mm) - 12 Terminal Blocks</v>
          </cell>
          <cell r="C1795">
            <v>4.96</v>
          </cell>
          <cell r="D1795" t="str">
            <v>USD</v>
          </cell>
        </row>
        <row r="1796">
          <cell r="A1796" t="str">
            <v>SFK-TK-12515</v>
          </cell>
          <cell r="B1796" t="str">
            <v>125A. Panel Grounding Terminals (6,5x9mm) - 15 Terminal Blocks</v>
          </cell>
          <cell r="C1796">
            <v>6.0200000000000005</v>
          </cell>
          <cell r="D1796" t="str">
            <v>USD</v>
          </cell>
        </row>
        <row r="1797">
          <cell r="A1797" t="str">
            <v>SFK-TK-12522</v>
          </cell>
          <cell r="B1797" t="str">
            <v>125A. Panel Grounding Terminals (6,5x9mm) - 22 Terminal Blocks</v>
          </cell>
          <cell r="C1797">
            <v>9.125</v>
          </cell>
          <cell r="D1797" t="str">
            <v>USD</v>
          </cell>
        </row>
        <row r="1798">
          <cell r="A1798" t="str">
            <v>SFK-TK-12532</v>
          </cell>
          <cell r="B1798" t="str">
            <v>125A. Panel Grounding Terminals (6,5x9mm) - 32 Terminal Blocks</v>
          </cell>
          <cell r="C1798">
            <v>13.16</v>
          </cell>
          <cell r="D1798" t="str">
            <v>USD</v>
          </cell>
        </row>
        <row r="1799">
          <cell r="A1799" t="str">
            <v>SFK-TK-12542</v>
          </cell>
          <cell r="B1799" t="str">
            <v>125A. Panel Grounding Terminals (6,5x9mm) - 42 Terminal Blocks</v>
          </cell>
          <cell r="C1799">
            <v>17.260000000000002</v>
          </cell>
          <cell r="D1799" t="str">
            <v>USD</v>
          </cell>
        </row>
        <row r="1800">
          <cell r="A1800" t="str">
            <v>SFK-TK-12562</v>
          </cell>
          <cell r="B1800" t="str">
            <v>125A. Panel Grounding Terminals (6,5x9mm) - 62 Terminal Blocks</v>
          </cell>
          <cell r="C1800">
            <v>24.535</v>
          </cell>
          <cell r="D1800" t="str">
            <v>USD</v>
          </cell>
        </row>
        <row r="1801">
          <cell r="A1801" t="str">
            <v>SFK-TK-12582</v>
          </cell>
          <cell r="B1801" t="str">
            <v>125A. Panel Grounding Terminals (6,5x9mm) - 82 Terminal Blocks</v>
          </cell>
          <cell r="C1801">
            <v>31.810000000000002</v>
          </cell>
          <cell r="D1801" t="str">
            <v>USD</v>
          </cell>
        </row>
        <row r="1802">
          <cell r="A1802" t="str">
            <v>SFK-PA-080</v>
          </cell>
          <cell r="B1802" t="str">
            <v>80 A. Plastic Neutral Foot</v>
          </cell>
          <cell r="C1802">
            <v>0.53</v>
          </cell>
          <cell r="D1802" t="str">
            <v>USD</v>
          </cell>
        </row>
        <row r="1803">
          <cell r="A1803" t="str">
            <v>SFK-PA-125</v>
          </cell>
          <cell r="B1803" t="str">
            <v>125 A. Plastic Neutral Foot</v>
          </cell>
          <cell r="C1803">
            <v>0.53</v>
          </cell>
          <cell r="D1803" t="str">
            <v>USD</v>
          </cell>
        </row>
        <row r="1804">
          <cell r="A1804" t="str">
            <v>SFK-PA-160</v>
          </cell>
          <cell r="B1804" t="str">
            <v>160 A. Plastic Neutral Foot</v>
          </cell>
          <cell r="C1804">
            <v>0.53</v>
          </cell>
          <cell r="D1804" t="str">
            <v>USD</v>
          </cell>
        </row>
        <row r="1805">
          <cell r="A1805" t="str">
            <v>SFK-DMR-3575</v>
          </cell>
          <cell r="B1805" t="str">
            <v>35x7,5x1 Perforated Mounting Rail</v>
          </cell>
          <cell r="C1805">
            <v>2.7749999999999999</v>
          </cell>
          <cell r="D1805" t="str">
            <v>USD</v>
          </cell>
        </row>
        <row r="1806">
          <cell r="A1806" t="str">
            <v>SFK-ZMR-3575</v>
          </cell>
          <cell r="B1806" t="str">
            <v>35x7,5x1 Unperforated Mounting Rail</v>
          </cell>
          <cell r="C1806">
            <v>2.7749999999999999</v>
          </cell>
          <cell r="D1806" t="str">
            <v>USD</v>
          </cell>
        </row>
        <row r="1807">
          <cell r="A1807" t="str">
            <v>SFK-DMR-3515</v>
          </cell>
          <cell r="B1807" t="str">
            <v>35x15x1,5 Perforated Mounting Rail</v>
          </cell>
          <cell r="C1807">
            <v>7.67</v>
          </cell>
          <cell r="D1807" t="str">
            <v>USD</v>
          </cell>
        </row>
        <row r="1808">
          <cell r="A1808" t="str">
            <v>SFK-ZMR-3515</v>
          </cell>
          <cell r="B1808" t="str">
            <v>35x15x1,5 Unperforated Mounting Rail</v>
          </cell>
          <cell r="C1808">
            <v>7.67</v>
          </cell>
          <cell r="D1808" t="str">
            <v>USD</v>
          </cell>
        </row>
        <row r="1809">
          <cell r="A1809" t="str">
            <v>SFK-RT-001</v>
          </cell>
          <cell r="C1809">
            <v>1.125</v>
          </cell>
          <cell r="D1809" t="str">
            <v>USD</v>
          </cell>
        </row>
        <row r="1810">
          <cell r="A1810" t="str">
            <v>S-4-28</v>
          </cell>
          <cell r="B1810" t="str">
            <v>Ø 4 - 28 mm. Cable Stripper</v>
          </cell>
          <cell r="C1810">
            <v>38.550000000000004</v>
          </cell>
          <cell r="D1810" t="str">
            <v>USD</v>
          </cell>
        </row>
        <row r="1811">
          <cell r="A1811" t="str">
            <v>S-4-28Multi</v>
          </cell>
          <cell r="B1811" t="str">
            <v>Ø 4 - 28 mm. Cable Stripper - Multi</v>
          </cell>
          <cell r="C1811">
            <v>46.550000000000004</v>
          </cell>
          <cell r="D1811" t="str">
            <v>USD</v>
          </cell>
        </row>
        <row r="1812">
          <cell r="A1812" t="str">
            <v>NO-4-16</v>
          </cell>
          <cell r="B1812" t="str">
            <v>Ø 4 - 16 mm. Cable Stripper</v>
          </cell>
          <cell r="C1812">
            <v>36.6</v>
          </cell>
          <cell r="D1812" t="str">
            <v>USD</v>
          </cell>
        </row>
        <row r="1813">
          <cell r="A1813" t="str">
            <v>NO-8-27</v>
          </cell>
          <cell r="B1813" t="str">
            <v>Ø 8 - 28  mm. Cable Stripper - Multi</v>
          </cell>
          <cell r="C1813">
            <v>36.6</v>
          </cell>
          <cell r="D1813" t="str">
            <v>USD</v>
          </cell>
        </row>
        <row r="1814">
          <cell r="A1814" t="str">
            <v>NO-28-35</v>
          </cell>
          <cell r="B1814" t="str">
            <v>Ø 28 - 35 mm Cable Stripper</v>
          </cell>
          <cell r="C1814">
            <v>49.6</v>
          </cell>
          <cell r="D1814" t="str">
            <v>USD</v>
          </cell>
        </row>
        <row r="1815">
          <cell r="A1815" t="str">
            <v>NO-35-50</v>
          </cell>
          <cell r="B1815" t="str">
            <v>Ø 35-50 mm Cable Stripper</v>
          </cell>
          <cell r="C1815">
            <v>54.5</v>
          </cell>
          <cell r="D1815" t="str">
            <v>USD</v>
          </cell>
        </row>
        <row r="1816">
          <cell r="A1816" t="str">
            <v>4-28H</v>
          </cell>
          <cell r="B1816" t="str">
            <v>Ø 4 - 28 mm Cable Stripper</v>
          </cell>
          <cell r="C1816">
            <v>32.050000000000004</v>
          </cell>
          <cell r="D1816" t="str">
            <v>USD</v>
          </cell>
        </row>
        <row r="1817">
          <cell r="A1817" t="str">
            <v>4-28G</v>
          </cell>
          <cell r="B1817" t="str">
            <v>Ø 4-28 mm Cable Stripper</v>
          </cell>
          <cell r="C1817">
            <v>40.700000000000003</v>
          </cell>
          <cell r="D1817" t="str">
            <v>USD</v>
          </cell>
        </row>
        <row r="1818">
          <cell r="A1818" t="str">
            <v>NO-5</v>
          </cell>
          <cell r="B1818" t="str">
            <v>0,2 - 6 mm²  Cable Stripper</v>
          </cell>
          <cell r="C1818">
            <v>58.150000000000006</v>
          </cell>
          <cell r="D1818" t="str">
            <v>USD</v>
          </cell>
        </row>
        <row r="1819">
          <cell r="A1819" t="str">
            <v>NO-6</v>
          </cell>
          <cell r="B1819" t="str">
            <v>0,2 - 6 mm²  Cable Stripper</v>
          </cell>
          <cell r="C1819">
            <v>85</v>
          </cell>
          <cell r="D1819" t="str">
            <v>USD</v>
          </cell>
        </row>
        <row r="1820">
          <cell r="A1820" t="str">
            <v>NO-7R</v>
          </cell>
          <cell r="B1820" t="str">
            <v>0,5-16 mm2 Cable Stripper-Magic</v>
          </cell>
          <cell r="C1820">
            <v>155.5</v>
          </cell>
          <cell r="D1820" t="str">
            <v>USD</v>
          </cell>
        </row>
        <row r="1821">
          <cell r="A1821" t="str">
            <v>NO-7F</v>
          </cell>
          <cell r="B1821" t="str">
            <v>0,75 - 4 mm² Cable Stripper</v>
          </cell>
          <cell r="C1821">
            <v>175.9</v>
          </cell>
          <cell r="D1821" t="str">
            <v>USD</v>
          </cell>
        </row>
        <row r="1822">
          <cell r="A1822" t="str">
            <v>NO-16</v>
          </cell>
          <cell r="B1822" t="str">
            <v>Ø 8 - 13 mm  Cable Stripper</v>
          </cell>
          <cell r="C1822">
            <v>70.5</v>
          </cell>
          <cell r="D1822" t="str">
            <v>USD</v>
          </cell>
        </row>
        <row r="1823">
          <cell r="A1823" t="str">
            <v>NO-13</v>
          </cell>
          <cell r="B1823" t="str">
            <v>Ø 6 - 13 mm Cable Stripper</v>
          </cell>
          <cell r="C1823">
            <v>43.6</v>
          </cell>
          <cell r="D1823" t="str">
            <v>USD</v>
          </cell>
        </row>
        <row r="1824">
          <cell r="A1824" t="str">
            <v>NO-10</v>
          </cell>
          <cell r="B1824" t="str">
            <v>Ø 4,5 - 10mm Cable Stripper</v>
          </cell>
          <cell r="C1824">
            <v>45.1</v>
          </cell>
          <cell r="D1824" t="str">
            <v>USD</v>
          </cell>
        </row>
        <row r="1825">
          <cell r="A1825" t="str">
            <v>NO-2</v>
          </cell>
          <cell r="B1825" t="str">
            <v>Ø 4,8 - 7,5 mm. Cable Stripper</v>
          </cell>
          <cell r="C1825">
            <v>40.700000000000003</v>
          </cell>
          <cell r="D1825" t="str">
            <v>USD</v>
          </cell>
        </row>
        <row r="1826">
          <cell r="A1826" t="str">
            <v>NO-3</v>
          </cell>
          <cell r="B1826" t="str">
            <v>Ø 4,8 - 7,5 mm. Cable Stripper</v>
          </cell>
          <cell r="C1826">
            <v>59.6</v>
          </cell>
          <cell r="D1826" t="str">
            <v>USD</v>
          </cell>
        </row>
        <row r="1827">
          <cell r="A1827" t="str">
            <v>NO-30</v>
          </cell>
          <cell r="B1827" t="str">
            <v>Ø 4 - 10mm Cable Stripper</v>
          </cell>
          <cell r="C1827">
            <v>69.05</v>
          </cell>
          <cell r="D1827" t="str">
            <v>USD</v>
          </cell>
        </row>
        <row r="1828">
          <cell r="A1828" t="str">
            <v>NO-1FPlus</v>
          </cell>
          <cell r="B1828" t="str">
            <v>Ø 7,0mm  Cable Stripper  - Plus</v>
          </cell>
          <cell r="C1828">
            <v>49.6</v>
          </cell>
          <cell r="D1828" t="str">
            <v>USD</v>
          </cell>
        </row>
        <row r="1829">
          <cell r="A1829" t="str">
            <v>NO-100</v>
          </cell>
          <cell r="B1829" t="str">
            <v>Ø 4 - 13mm Cable Stripper</v>
          </cell>
          <cell r="C1829">
            <v>52.7</v>
          </cell>
          <cell r="D1829" t="str">
            <v>USD</v>
          </cell>
        </row>
        <row r="1830">
          <cell r="A1830" t="str">
            <v>NO-400</v>
          </cell>
          <cell r="B1830" t="str">
            <v>Ø 8 - 13mm Cable Stripper</v>
          </cell>
          <cell r="C1830">
            <v>85</v>
          </cell>
          <cell r="D1830" t="str">
            <v>USD</v>
          </cell>
        </row>
        <row r="1831">
          <cell r="A1831" t="str">
            <v>NO-150</v>
          </cell>
          <cell r="B1831" t="str">
            <v>0,50 - 6 mm2 Cable Stripper</v>
          </cell>
          <cell r="C1831">
            <v>51.050000000000004</v>
          </cell>
          <cell r="D1831" t="str">
            <v>USD</v>
          </cell>
        </row>
        <row r="1832">
          <cell r="A1832" t="str">
            <v>NO-200</v>
          </cell>
          <cell r="B1832" t="str">
            <v>Ø 4 - 28mm Cable Stripper</v>
          </cell>
          <cell r="C1832">
            <v>115.55000000000001</v>
          </cell>
          <cell r="D1832" t="str">
            <v>USD</v>
          </cell>
        </row>
        <row r="1833">
          <cell r="A1833" t="str">
            <v>NO-300</v>
          </cell>
          <cell r="B1833" t="str">
            <v>0,5 - 6mm²  Cable Stripper</v>
          </cell>
          <cell r="C1833">
            <v>133</v>
          </cell>
          <cell r="D1833" t="str">
            <v>USD</v>
          </cell>
        </row>
        <row r="1834">
          <cell r="A1834" t="str">
            <v>NO-3Solar</v>
          </cell>
          <cell r="B1834" t="str">
            <v>Ø 1,5-6 mm. Cable Stripper</v>
          </cell>
          <cell r="C1834">
            <v>107.60000000000001</v>
          </cell>
          <cell r="D1834" t="str">
            <v>USD</v>
          </cell>
        </row>
        <row r="1835">
          <cell r="A1835" t="str">
            <v>NO-7Solar</v>
          </cell>
          <cell r="B1835" t="str">
            <v>Ø 1,5 - 6 mm Cable Stripper</v>
          </cell>
          <cell r="C1835">
            <v>186.05</v>
          </cell>
          <cell r="D1835" t="str">
            <v>USD</v>
          </cell>
        </row>
        <row r="1836">
          <cell r="A1836" t="str">
            <v>NO-35</v>
          </cell>
          <cell r="B1836" t="str">
            <v>Cable Knife</v>
          </cell>
          <cell r="C1836">
            <v>90.100000000000009</v>
          </cell>
          <cell r="D1836" t="str">
            <v>USD</v>
          </cell>
        </row>
        <row r="1837">
          <cell r="A1837" t="str">
            <v>HD-1000</v>
          </cell>
          <cell r="B1837" t="str">
            <v>Cable Stripper Knife</v>
          </cell>
          <cell r="C1837">
            <v>161.80000000000001</v>
          </cell>
          <cell r="D1837" t="str">
            <v>USD</v>
          </cell>
        </row>
        <row r="1838">
          <cell r="A1838" t="str">
            <v>NO-25</v>
          </cell>
          <cell r="B1838" t="str">
            <v>Cable Stripper</v>
          </cell>
          <cell r="C1838">
            <v>790.30000000000007</v>
          </cell>
          <cell r="D1838" t="str">
            <v>USD</v>
          </cell>
        </row>
        <row r="1839">
          <cell r="A1839" t="str">
            <v>4-28HBIÇAK</v>
          </cell>
          <cell r="B1839" t="str">
            <v>Ø 4 - 28 mm.(4-28H) Cable Stripper-Knife</v>
          </cell>
          <cell r="C1839">
            <v>11.200000000000001</v>
          </cell>
          <cell r="D1839" t="str">
            <v>USD</v>
          </cell>
        </row>
        <row r="1840">
          <cell r="A1840" t="str">
            <v>SFK-Y0810</v>
          </cell>
          <cell r="B1840" t="str">
            <v>0,8-10 mm² Cord-end Sleeve Crimper</v>
          </cell>
          <cell r="C1840">
            <v>362.1</v>
          </cell>
          <cell r="D1840" t="str">
            <v>USD</v>
          </cell>
        </row>
        <row r="1841">
          <cell r="A1841" t="str">
            <v>SFK-Y0816</v>
          </cell>
          <cell r="B1841" t="str">
            <v>0,08-16,00 mm² Cord-end Sleeve Crimper</v>
          </cell>
          <cell r="C1841">
            <v>341.3</v>
          </cell>
          <cell r="D1841" t="str">
            <v>USD</v>
          </cell>
        </row>
        <row r="1842">
          <cell r="A1842" t="str">
            <v>SFK-Y01410</v>
          </cell>
          <cell r="B1842" t="str">
            <v>0,14-16 mm²  Cord-end Sleeve Crimper</v>
          </cell>
          <cell r="C1842">
            <v>283.55</v>
          </cell>
          <cell r="D1842" t="str">
            <v>USD</v>
          </cell>
        </row>
        <row r="1843">
          <cell r="A1843" t="str">
            <v>SFK-Y0256</v>
          </cell>
          <cell r="B1843" t="str">
            <v>0,25-6,0 mm² Cord-end Sleeve Crimper</v>
          </cell>
          <cell r="C1843">
            <v>418.55</v>
          </cell>
          <cell r="D1843" t="str">
            <v>USD</v>
          </cell>
        </row>
        <row r="1844">
          <cell r="A1844" t="str">
            <v>SFK-Y05010</v>
          </cell>
          <cell r="B1844" t="str">
            <v>0,50-10 mm² Cord-end Sleeve Crimper</v>
          </cell>
          <cell r="C1844">
            <v>375.70000000000005</v>
          </cell>
          <cell r="D1844" t="str">
            <v>USD</v>
          </cell>
        </row>
        <row r="1845">
          <cell r="A1845" t="str">
            <v>SFK-Y1050</v>
          </cell>
          <cell r="B1845" t="str">
            <v>10,0-50,0 mm² Cord-end Sleeve Crimper</v>
          </cell>
          <cell r="C1845">
            <v>312.75</v>
          </cell>
          <cell r="D1845" t="str">
            <v>USD</v>
          </cell>
        </row>
        <row r="1846">
          <cell r="A1846" t="str">
            <v>SFK-I0506</v>
          </cell>
          <cell r="B1846" t="str">
            <v>0,5-6,0 mm² Insulated Terminal Crimper</v>
          </cell>
          <cell r="C1846">
            <v>298.5</v>
          </cell>
          <cell r="D1846" t="str">
            <v>USD</v>
          </cell>
        </row>
        <row r="1847">
          <cell r="A1847" t="str">
            <v>SFK-IZ0251</v>
          </cell>
          <cell r="B1847" t="str">
            <v>0,25-1,0  mm² Un-insulated Terminal and Connector Crimper</v>
          </cell>
          <cell r="C1847">
            <v>433.45000000000005</v>
          </cell>
          <cell r="D1847" t="str">
            <v>USD</v>
          </cell>
        </row>
        <row r="1848">
          <cell r="A1848" t="str">
            <v>SFK-IZ0560</v>
          </cell>
          <cell r="B1848" t="str">
            <v>0,5-6,0 mm² Un-insulated Terminal and Connector Crimper</v>
          </cell>
          <cell r="C1848">
            <v>433.45000000000005</v>
          </cell>
          <cell r="D1848" t="str">
            <v>USD</v>
          </cell>
        </row>
        <row r="1849">
          <cell r="A1849" t="str">
            <v>SFK-K07516</v>
          </cell>
          <cell r="B1849" t="str">
            <v>0,75-16 mm² Cable Lug Crimper</v>
          </cell>
          <cell r="C1849">
            <v>362.1</v>
          </cell>
          <cell r="D1849" t="str">
            <v>USD</v>
          </cell>
        </row>
        <row r="1850">
          <cell r="A1850" t="str">
            <v>SFK-D8</v>
          </cell>
          <cell r="B1850" t="str">
            <v>Crimping Telephone Connectors with 8 pins</v>
          </cell>
          <cell r="C1850">
            <v>369.20000000000005</v>
          </cell>
          <cell r="D1850" t="str">
            <v>USD</v>
          </cell>
        </row>
        <row r="1851">
          <cell r="A1851" t="str">
            <v>SFK-KP5859</v>
          </cell>
          <cell r="B1851" t="str">
            <v>SW 5,4 - SW 6,48 - SW 1,72- Connector Crimping Tool</v>
          </cell>
          <cell r="C1851">
            <v>433.45000000000005</v>
          </cell>
          <cell r="D1851" t="str">
            <v>USD</v>
          </cell>
        </row>
        <row r="1852">
          <cell r="A1852" t="str">
            <v>SFK-S0316</v>
          </cell>
          <cell r="B1852" t="str">
            <v>0,03-16,0 mm² Cable Stripper</v>
          </cell>
          <cell r="C1852">
            <v>249.20000000000002</v>
          </cell>
          <cell r="D1852" t="str">
            <v>USD</v>
          </cell>
        </row>
        <row r="1853">
          <cell r="A1853" t="str">
            <v>SFK-S2511</v>
          </cell>
          <cell r="B1853" t="str">
            <v>Ø  11 mm² Cable Stripper</v>
          </cell>
          <cell r="C1853">
            <v>101.9</v>
          </cell>
          <cell r="D1853" t="str">
            <v>USD</v>
          </cell>
        </row>
        <row r="1854">
          <cell r="A1854" t="str">
            <v>SFK-S629</v>
          </cell>
          <cell r="B1854" t="str">
            <v>Ø 6-29 mm² Cable Stripper</v>
          </cell>
          <cell r="C1854">
            <v>167.4</v>
          </cell>
          <cell r="D1854" t="str">
            <v>USD</v>
          </cell>
        </row>
        <row r="1855">
          <cell r="A1855" t="str">
            <v>SCR-320L</v>
          </cell>
          <cell r="B1855" t="str">
            <v>Max. 320 mm² Copper Cable Cutter</v>
          </cell>
          <cell r="C1855">
            <v>554.80000000000007</v>
          </cell>
          <cell r="D1855" t="str">
            <v>USD</v>
          </cell>
        </row>
        <row r="1856">
          <cell r="A1856" t="str">
            <v>SCR-340</v>
          </cell>
          <cell r="B1856" t="str">
            <v>340mm Cable Cutter</v>
          </cell>
          <cell r="C1856">
            <v>648.25</v>
          </cell>
          <cell r="D1856" t="str">
            <v>USD</v>
          </cell>
        </row>
        <row r="1857">
          <cell r="A1857" t="str">
            <v>SCR-600</v>
          </cell>
          <cell r="B1857" t="str">
            <v>Max. Ø 60 mm² AL/CU Cable Cutter</v>
          </cell>
          <cell r="C1857">
            <v>1818.2</v>
          </cell>
          <cell r="D1857" t="str">
            <v>USD</v>
          </cell>
        </row>
        <row r="1858">
          <cell r="A1858" t="str">
            <v>SCR-620</v>
          </cell>
          <cell r="B1858" t="str">
            <v>620 mm Cable Cutter</v>
          </cell>
          <cell r="C1858">
            <v>1022</v>
          </cell>
          <cell r="D1858" t="str">
            <v>USD</v>
          </cell>
        </row>
        <row r="1859">
          <cell r="A1859" t="str">
            <v>SCR-1000T</v>
          </cell>
          <cell r="B1859" t="str">
            <v>1000mm Cable Cutter</v>
          </cell>
          <cell r="C1859">
            <v>1417.2</v>
          </cell>
          <cell r="D1859" t="str">
            <v>USD</v>
          </cell>
        </row>
        <row r="1860">
          <cell r="A1860" t="str">
            <v>SCR-1000V</v>
          </cell>
          <cell r="B1860" t="str">
            <v>1000V Cable Cutter</v>
          </cell>
          <cell r="C1860">
            <v>1114.1500000000001</v>
          </cell>
          <cell r="D1860" t="str">
            <v>USD</v>
          </cell>
        </row>
        <row r="1861">
          <cell r="A1861" t="str">
            <v>SCR-500ACSR</v>
          </cell>
          <cell r="B1861" t="str">
            <v>Max. Ø 20 mm² 477 MCM Al / Steel Cable Cutter</v>
          </cell>
          <cell r="C1861">
            <v>1470.4</v>
          </cell>
          <cell r="D1861" t="str">
            <v>USD</v>
          </cell>
        </row>
        <row r="1862">
          <cell r="A1862" t="str">
            <v>SFK-5</v>
          </cell>
          <cell r="B1862" t="str">
            <v>0,50 - 6,00 mm²  Cord-end Sleeve Crimper</v>
          </cell>
          <cell r="C1862">
            <v>75.900000000000006</v>
          </cell>
          <cell r="D1862" t="str">
            <v>USD</v>
          </cell>
        </row>
        <row r="1863">
          <cell r="A1863" t="str">
            <v>SFK-6</v>
          </cell>
          <cell r="B1863" t="str">
            <v>6,00 - 16,00 mm² Cord-end Sleeve Crimper</v>
          </cell>
          <cell r="C1863">
            <v>75.900000000000006</v>
          </cell>
          <cell r="D1863" t="str">
            <v>USD</v>
          </cell>
        </row>
        <row r="1864">
          <cell r="A1864" t="str">
            <v>SFK-8</v>
          </cell>
          <cell r="B1864" t="str">
            <v>0,80 - 6,00 mm²  Cord-end Sleeve Crimper</v>
          </cell>
          <cell r="C1864">
            <v>92</v>
          </cell>
          <cell r="D1864" t="str">
            <v>USD</v>
          </cell>
        </row>
        <row r="1865">
          <cell r="A1865" t="str">
            <v>SFK-1</v>
          </cell>
          <cell r="B1865" t="str">
            <v>0,25 - 6,00 mm²  Insulated Terminal Crimping Plier</v>
          </cell>
          <cell r="C1865">
            <v>65.55</v>
          </cell>
          <cell r="D1865" t="str">
            <v>USD</v>
          </cell>
        </row>
        <row r="1866">
          <cell r="A1866" t="str">
            <v>SFK-7</v>
          </cell>
          <cell r="B1866" t="str">
            <v>0,50 - 6,00 mm²  Insulated Terminal Crimping Plier</v>
          </cell>
          <cell r="C1866">
            <v>75.900000000000006</v>
          </cell>
          <cell r="D1866" t="str">
            <v>USD</v>
          </cell>
        </row>
        <row r="1867">
          <cell r="A1867" t="str">
            <v>SFK-11</v>
          </cell>
          <cell r="B1867" t="str">
            <v>0,50 - 6,00 mm²  Non-Insulated Terminal Crimping Plier</v>
          </cell>
          <cell r="C1867">
            <v>75.900000000000006</v>
          </cell>
          <cell r="D1867" t="str">
            <v>USD</v>
          </cell>
        </row>
        <row r="1868">
          <cell r="A1868" t="str">
            <v>SFK-12</v>
          </cell>
          <cell r="B1868" t="str">
            <v>1,00 - 10,00 mm²  Non-Insulated Terminal Crimping Plier</v>
          </cell>
          <cell r="C1868">
            <v>75.900000000000006</v>
          </cell>
          <cell r="D1868" t="str">
            <v>USD</v>
          </cell>
        </row>
        <row r="1869">
          <cell r="A1869" t="str">
            <v>SFK-T8</v>
          </cell>
          <cell r="B1869" t="str">
            <v>1,50 - 10,00 mm² Terminal Crimping Plier</v>
          </cell>
          <cell r="C1869">
            <v>65.55</v>
          </cell>
          <cell r="D1869" t="str">
            <v>USD</v>
          </cell>
        </row>
        <row r="1870">
          <cell r="A1870" t="str">
            <v>SFK-9</v>
          </cell>
          <cell r="B1870" t="str">
            <v>10,00 - 16,00 mm² Terminal Crimping Plier</v>
          </cell>
          <cell r="C1870">
            <v>65.55</v>
          </cell>
          <cell r="D1870" t="str">
            <v>USD</v>
          </cell>
        </row>
        <row r="1871">
          <cell r="A1871" t="str">
            <v>SKS-318</v>
          </cell>
          <cell r="B1871" t="str">
            <v>0,50 - 2,5 mm²  Cable Stripper</v>
          </cell>
          <cell r="C1871">
            <v>34.5</v>
          </cell>
          <cell r="D1871" t="str">
            <v>USD</v>
          </cell>
        </row>
        <row r="1872">
          <cell r="A1872" t="str">
            <v>HD-0560</v>
          </cell>
          <cell r="B1872" t="str">
            <v>0,50 - 6,00 mm²  Insulated Terminal Crimping Plier</v>
          </cell>
          <cell r="C1872">
            <v>81.600000000000009</v>
          </cell>
          <cell r="D1872" t="str">
            <v>USD</v>
          </cell>
        </row>
        <row r="1873">
          <cell r="A1873" t="str">
            <v>HD-F0560</v>
          </cell>
          <cell r="B1873" t="str">
            <v>0,50 - 6,00 mm²  Non-Insulated Terminal Crimping Plier</v>
          </cell>
          <cell r="C1873">
            <v>81.600000000000009</v>
          </cell>
          <cell r="D1873" t="str">
            <v>USD</v>
          </cell>
        </row>
        <row r="1874">
          <cell r="A1874" t="str">
            <v>HD-11010</v>
          </cell>
          <cell r="B1874" t="str">
            <v>AWG 24 - 12 Terminal Crimping Plier</v>
          </cell>
          <cell r="C1874">
            <v>81.600000000000009</v>
          </cell>
          <cell r="D1874" t="str">
            <v>USD</v>
          </cell>
        </row>
        <row r="1875">
          <cell r="A1875" t="str">
            <v>HD-11011</v>
          </cell>
          <cell r="B1875" t="str">
            <v>AWG 30 - 18 Terminal Crimping Plier</v>
          </cell>
          <cell r="C1875">
            <v>81.600000000000009</v>
          </cell>
          <cell r="D1875" t="str">
            <v>USD</v>
          </cell>
        </row>
        <row r="1876">
          <cell r="A1876" t="str">
            <v>CT-25/ HD-K28</v>
          </cell>
          <cell r="B1876" t="str">
            <v>6,00 - 25,00 mm² Terminal Crimping Plier</v>
          </cell>
          <cell r="C1876">
            <v>124.65</v>
          </cell>
          <cell r="D1876" t="str">
            <v>USD</v>
          </cell>
        </row>
        <row r="1877">
          <cell r="A1877" t="str">
            <v>RJ-86</v>
          </cell>
          <cell r="B1877" t="str">
            <v>6 - 8 Entry Connector Crimper</v>
          </cell>
          <cell r="C1877">
            <v>78.2</v>
          </cell>
          <cell r="D1877" t="str">
            <v>USD</v>
          </cell>
        </row>
        <row r="1878">
          <cell r="A1878" t="str">
            <v>RG-9600</v>
          </cell>
          <cell r="B1878" t="str">
            <v>BNC,TNC,MINI UHF Connector Crimper</v>
          </cell>
          <cell r="C1878">
            <v>74.8</v>
          </cell>
          <cell r="D1878" t="str">
            <v>USD</v>
          </cell>
        </row>
        <row r="1879">
          <cell r="A1879" t="str">
            <v>TG-008</v>
          </cell>
          <cell r="B1879" t="str">
            <v>2,2 - 4,8 mm (W) Tie Gun</v>
          </cell>
          <cell r="C1879">
            <v>69.100000000000009</v>
          </cell>
          <cell r="D1879" t="str">
            <v>USD</v>
          </cell>
        </row>
        <row r="1880">
          <cell r="A1880" t="str">
            <v>TG-009</v>
          </cell>
          <cell r="B1880" t="str">
            <v>3,6 - 9,0 mm (W) Tie Gun</v>
          </cell>
          <cell r="C1880">
            <v>44.2</v>
          </cell>
          <cell r="D1880" t="str">
            <v>USD</v>
          </cell>
        </row>
        <row r="1881">
          <cell r="A1881" t="str">
            <v>TG-011</v>
          </cell>
          <cell r="B1881" t="str">
            <v>Steel Cable Tie Tension Tool</v>
          </cell>
          <cell r="C1881">
            <v>186.95000000000002</v>
          </cell>
          <cell r="D1881" t="str">
            <v>USD</v>
          </cell>
        </row>
        <row r="1882">
          <cell r="A1882" t="str">
            <v>WSC-1022</v>
          </cell>
          <cell r="B1882" t="str">
            <v>0,50 - 6,0 mm² Cable Stripper</v>
          </cell>
          <cell r="C1882">
            <v>28.35</v>
          </cell>
          <cell r="D1882" t="str">
            <v>USD</v>
          </cell>
        </row>
        <row r="1883">
          <cell r="A1883" t="str">
            <v>LY-700B</v>
          </cell>
          <cell r="B1883" t="str">
            <v>1,0 - 4,0 mm²  Cable Stripper</v>
          </cell>
          <cell r="C1883">
            <v>53.25</v>
          </cell>
          <cell r="D1883" t="str">
            <v>USD</v>
          </cell>
        </row>
        <row r="1884">
          <cell r="A1884" t="str">
            <v>CC-60</v>
          </cell>
          <cell r="B1884" t="str">
            <v>Max. 50 mm²  Copper Cable Cutter</v>
          </cell>
          <cell r="C1884">
            <v>47.6</v>
          </cell>
          <cell r="D1884" t="str">
            <v>USD</v>
          </cell>
        </row>
        <row r="1885">
          <cell r="A1885" t="str">
            <v>SP-120</v>
          </cell>
          <cell r="B1885" t="str">
            <v>10 - 120 mm² Cable Lug Crimper</v>
          </cell>
          <cell r="C1885">
            <v>521.69749999999999</v>
          </cell>
          <cell r="D1885" t="str">
            <v>USD</v>
          </cell>
        </row>
        <row r="1886">
          <cell r="A1886" t="str">
            <v>SP-300</v>
          </cell>
          <cell r="B1886" t="str">
            <v>10 - 300 mm² Cable Lug Crimper</v>
          </cell>
          <cell r="C1886">
            <v>840.99500000000012</v>
          </cell>
          <cell r="D1886" t="str">
            <v>USD</v>
          </cell>
        </row>
        <row r="1887">
          <cell r="A1887" t="str">
            <v>SP-0650STD</v>
          </cell>
          <cell r="B1887" t="str">
            <v>6,00-50,00 mm² Cable Lug Crimper (STD)</v>
          </cell>
          <cell r="C1887">
            <v>124.60250000000001</v>
          </cell>
          <cell r="D1887" t="str">
            <v>USD</v>
          </cell>
        </row>
        <row r="1888">
          <cell r="A1888" t="str">
            <v>SP-0650S1</v>
          </cell>
          <cell r="B1888" t="str">
            <v>6,00-50,00 mm² Cable Lug Crimper (S1)</v>
          </cell>
          <cell r="C1888">
            <v>124.60250000000001</v>
          </cell>
          <cell r="D1888" t="str">
            <v>USD</v>
          </cell>
        </row>
        <row r="1889">
          <cell r="A1889" t="str">
            <v>SP-0650DIN</v>
          </cell>
          <cell r="B1889" t="str">
            <v>6,00-50,00 mm² Cable Lug Crimper (DIN)</v>
          </cell>
          <cell r="C1889">
            <v>124.60250000000001</v>
          </cell>
          <cell r="D1889" t="str">
            <v>USD</v>
          </cell>
        </row>
        <row r="1890">
          <cell r="A1890" t="str">
            <v>SP-10120STD</v>
          </cell>
          <cell r="B1890" t="str">
            <v>10-120 mm² Cable Lug Crimper (STD)</v>
          </cell>
          <cell r="C1890">
            <v>194.69500000000002</v>
          </cell>
          <cell r="D1890" t="str">
            <v>USD</v>
          </cell>
        </row>
        <row r="1891">
          <cell r="A1891" t="str">
            <v>SP-10120S1</v>
          </cell>
          <cell r="B1891" t="str">
            <v>10-120 mm² Cable Lug Crimper (S1)</v>
          </cell>
          <cell r="C1891">
            <v>194.69500000000002</v>
          </cell>
          <cell r="D1891" t="str">
            <v>USD</v>
          </cell>
        </row>
        <row r="1892">
          <cell r="A1892" t="str">
            <v>SP-10120DIN</v>
          </cell>
          <cell r="B1892" t="str">
            <v>10-120 mm² Cable Lug Crimper (DIN)</v>
          </cell>
          <cell r="C1892">
            <v>194.69500000000002</v>
          </cell>
          <cell r="D1892" t="str">
            <v>USD</v>
          </cell>
        </row>
        <row r="1893">
          <cell r="A1893" t="str">
            <v>SP-25150STD</v>
          </cell>
          <cell r="B1893" t="str">
            <v>SP-25150 25-150 mm² Cable Lug Crimper (STD)</v>
          </cell>
          <cell r="C1893">
            <v>194.69500000000002</v>
          </cell>
          <cell r="D1893" t="str">
            <v>USD</v>
          </cell>
        </row>
        <row r="1894">
          <cell r="A1894" t="str">
            <v>SP-25150S1</v>
          </cell>
          <cell r="B1894" t="str">
            <v>25-150 mm² Cable Lug Crimper (S1)</v>
          </cell>
          <cell r="C1894">
            <v>194.69500000000002</v>
          </cell>
          <cell r="D1894" t="str">
            <v>USD</v>
          </cell>
        </row>
        <row r="1895">
          <cell r="A1895" t="str">
            <v>SP-25150DIN</v>
          </cell>
          <cell r="B1895" t="str">
            <v>25-150 mm² Cable Lug Crimper (DIN)</v>
          </cell>
          <cell r="C1895">
            <v>194.69500000000002</v>
          </cell>
          <cell r="D1895" t="str">
            <v>USD</v>
          </cell>
        </row>
        <row r="1896">
          <cell r="A1896" t="str">
            <v>OGS-40</v>
          </cell>
          <cell r="B1896" t="str">
            <v>Ø 16,0 - 40,0 mm. Medium Voltage Cable Stripper</v>
          </cell>
          <cell r="C1896">
            <v>357.5</v>
          </cell>
          <cell r="D1896" t="str">
            <v>USD</v>
          </cell>
        </row>
        <row r="1897">
          <cell r="A1897" t="str">
            <v>OGS-50</v>
          </cell>
          <cell r="B1897" t="str">
            <v>Ø 20,0 - 50,0 mm. Medium Voltage Cable Stripper</v>
          </cell>
          <cell r="C1897">
            <v>409.64000000000004</v>
          </cell>
          <cell r="D1897" t="str">
            <v>USD</v>
          </cell>
        </row>
        <row r="1898">
          <cell r="A1898" t="str">
            <v>OGS-60</v>
          </cell>
          <cell r="B1898" t="str">
            <v>Ø 20,0 - 60,0 mm. Medium Voltage Cable Stripper</v>
          </cell>
          <cell r="C1898">
            <v>499.01500000000004</v>
          </cell>
          <cell r="D1898" t="str">
            <v>USD</v>
          </cell>
        </row>
        <row r="1899">
          <cell r="A1899" t="str">
            <v>OGS-40BICAK</v>
          </cell>
          <cell r="B1899" t="str">
            <v>OGS-40 Spare Blade</v>
          </cell>
          <cell r="C1899">
            <v>32.78</v>
          </cell>
          <cell r="D1899" t="str">
            <v>USD</v>
          </cell>
        </row>
        <row r="1900">
          <cell r="A1900" t="str">
            <v>OGS-50BICAK</v>
          </cell>
          <cell r="B1900" t="str">
            <v>OGS-50 Spare Blade</v>
          </cell>
          <cell r="C1900">
            <v>59.565000000000005</v>
          </cell>
          <cell r="D1900" t="str">
            <v>USD</v>
          </cell>
        </row>
        <row r="1901">
          <cell r="A1901" t="str">
            <v>OGS-60BICAK</v>
          </cell>
          <cell r="B1901" t="str">
            <v>OGS-60 Spare Blade</v>
          </cell>
          <cell r="C1901">
            <v>63.690000000000005</v>
          </cell>
          <cell r="D1901" t="str">
            <v>USD</v>
          </cell>
        </row>
        <row r="1902">
          <cell r="A1902" t="str">
            <v>SCC-250</v>
          </cell>
          <cell r="B1902" t="str">
            <v>Max. 250 mm² Copper Cable Cutter</v>
          </cell>
          <cell r="C1902">
            <v>163</v>
          </cell>
          <cell r="D1902" t="str">
            <v>USD</v>
          </cell>
        </row>
        <row r="1903">
          <cell r="A1903" t="str">
            <v>SCC-500</v>
          </cell>
          <cell r="B1903" t="str">
            <v>Max. 500 mm² Copper Cable Cutter</v>
          </cell>
          <cell r="C1903">
            <v>224</v>
          </cell>
          <cell r="D1903" t="str">
            <v>USD</v>
          </cell>
        </row>
        <row r="1904">
          <cell r="A1904" t="str">
            <v>MO-67700/325</v>
          </cell>
          <cell r="B1904" t="str">
            <v>Max. 250 mm² 1000 V Insulated Copper Cable Cutter</v>
          </cell>
          <cell r="C1904">
            <v>595</v>
          </cell>
          <cell r="D1904" t="str">
            <v>EUR</v>
          </cell>
        </row>
        <row r="1905">
          <cell r="A1905" t="str">
            <v>MO-67700/500</v>
          </cell>
          <cell r="B1905" t="str">
            <v>Max. 500 mm² 1000 V Insulated Copper Cable Cutter</v>
          </cell>
          <cell r="C1905">
            <v>710</v>
          </cell>
          <cell r="D1905" t="str">
            <v>EUR</v>
          </cell>
        </row>
        <row r="1906">
          <cell r="A1906" t="str">
            <v>MO-67700/325-B</v>
          </cell>
          <cell r="B1906" t="str">
            <v>Max. 250 mm² Copper Cable Cutter  With Carrying Bag</v>
          </cell>
          <cell r="C1906">
            <v>595</v>
          </cell>
          <cell r="D1906" t="str">
            <v>EUR</v>
          </cell>
        </row>
        <row r="1907">
          <cell r="A1907" t="str">
            <v>MO-67700/500-B</v>
          </cell>
          <cell r="B1907" t="str">
            <v>Max. 500 mm² Copper Cable Cutter With Carrying Bag</v>
          </cell>
          <cell r="C1907">
            <v>710</v>
          </cell>
          <cell r="D1907" t="str">
            <v>EUR</v>
          </cell>
        </row>
        <row r="1908">
          <cell r="A1908" t="str">
            <v>MO-67702/240-B</v>
          </cell>
          <cell r="B1908" t="str">
            <v>1000 V Insulated Max. Ø 20 mm Al / Steel Cable Cutter  With Carrying Bag</v>
          </cell>
          <cell r="C1908">
            <v>555</v>
          </cell>
          <cell r="D1908" t="str">
            <v>EUR</v>
          </cell>
        </row>
        <row r="1909">
          <cell r="A1909" t="str">
            <v>MO-67702/240</v>
          </cell>
          <cell r="B1909" t="str">
            <v>1000 V Insulated Max. Ø 20 mm Al / Steel Cable Cutter</v>
          </cell>
          <cell r="C1909">
            <v>555</v>
          </cell>
          <cell r="D1909" t="str">
            <v>EUR</v>
          </cell>
        </row>
        <row r="1910">
          <cell r="A1910" t="str">
            <v>SC-16E</v>
          </cell>
          <cell r="B1910" t="str">
            <v>Max. Ø 20 mm. Steel Cable Cutter</v>
          </cell>
          <cell r="C1910">
            <v>177</v>
          </cell>
          <cell r="D1910" t="str">
            <v>USD</v>
          </cell>
        </row>
        <row r="1911">
          <cell r="A1911" t="str">
            <v>KM-95</v>
          </cell>
          <cell r="B1911" t="str">
            <v>Max. 95 mm²  Copper Cable Cutter</v>
          </cell>
          <cell r="C1911">
            <v>78.2</v>
          </cell>
          <cell r="D1911" t="str">
            <v>USD</v>
          </cell>
        </row>
        <row r="1912">
          <cell r="A1912" t="str">
            <v>KM-240</v>
          </cell>
          <cell r="B1912" t="str">
            <v>Max. 240 mm² Copper Cable Cutter</v>
          </cell>
          <cell r="C1912">
            <v>109.25</v>
          </cell>
          <cell r="D1912" t="str">
            <v>USD</v>
          </cell>
        </row>
        <row r="1913">
          <cell r="A1913" t="str">
            <v>S-6</v>
          </cell>
          <cell r="B1913" t="str">
            <v>10 - 240 mm² Hand Hydraulic Crimping Tool</v>
          </cell>
          <cell r="C1913">
            <v>857</v>
          </cell>
          <cell r="D1913" t="str">
            <v>USD</v>
          </cell>
        </row>
        <row r="1914">
          <cell r="A1914" t="str">
            <v>S-60</v>
          </cell>
          <cell r="B1914" t="str">
            <v>10 - 300 mm² Hand Hydraulic Crimping Tool</v>
          </cell>
          <cell r="C1914">
            <v>1078</v>
          </cell>
          <cell r="D1914" t="str">
            <v>USD</v>
          </cell>
        </row>
        <row r="1915">
          <cell r="A1915" t="str">
            <v>SC-130</v>
          </cell>
          <cell r="B1915" t="str">
            <v>16 - 300 mm² Hand Hydraulic Crimping Tool</v>
          </cell>
          <cell r="C1915">
            <v>1396</v>
          </cell>
          <cell r="D1915" t="str">
            <v>USD</v>
          </cell>
        </row>
        <row r="1916">
          <cell r="A1916" t="str">
            <v>SC-130L</v>
          </cell>
          <cell r="B1916" t="str">
            <v>16 - 400 mm² Hand Hydraulic Crimping Tool</v>
          </cell>
          <cell r="C1916">
            <v>1422</v>
          </cell>
          <cell r="D1916" t="str">
            <v>USD</v>
          </cell>
        </row>
        <row r="1917">
          <cell r="A1917" t="str">
            <v>SHK-25</v>
          </cell>
          <cell r="B1917" t="str">
            <v>16-600 mm² Hydraulic Crimping Head</v>
          </cell>
          <cell r="C1917">
            <v>857</v>
          </cell>
          <cell r="D1917" t="str">
            <v>USD</v>
          </cell>
        </row>
        <row r="1918">
          <cell r="A1918" t="str">
            <v>SHK-45</v>
          </cell>
          <cell r="B1918" t="str">
            <v>16-1000 mm² Hydraulic Cable Lug Crimping Head - One Sided</v>
          </cell>
          <cell r="C1918">
            <v>1714</v>
          </cell>
          <cell r="D1918" t="str">
            <v>USD</v>
          </cell>
        </row>
        <row r="1919">
          <cell r="A1919" t="str">
            <v>SHK-110</v>
          </cell>
          <cell r="B1919" t="str">
            <v>Hydraulic Head Unit</v>
          </cell>
          <cell r="C1919">
            <v>8735</v>
          </cell>
          <cell r="D1919" t="str">
            <v>USD</v>
          </cell>
        </row>
        <row r="1920">
          <cell r="A1920" t="str">
            <v>SXC-130</v>
          </cell>
          <cell r="B1920" t="str">
            <v>16 - 300 mm² Hydraulic Crimping Head</v>
          </cell>
          <cell r="C1920">
            <v>474</v>
          </cell>
          <cell r="D1920" t="str">
            <v>USD</v>
          </cell>
        </row>
        <row r="1921">
          <cell r="A1921" t="str">
            <v>SXC-130L</v>
          </cell>
          <cell r="B1921" t="str">
            <v>16 - 400 mm² Hydraulic Crimping Head</v>
          </cell>
          <cell r="C1921">
            <v>546</v>
          </cell>
          <cell r="D1921" t="str">
            <v>USD</v>
          </cell>
        </row>
        <row r="1922">
          <cell r="A1922" t="str">
            <v>SCG-25</v>
          </cell>
          <cell r="B1922" t="str">
            <v>Max. Ø 45,00 mm. Hand Hydraulic Cutter</v>
          </cell>
          <cell r="C1922">
            <v>1311</v>
          </cell>
          <cell r="D1922" t="str">
            <v>USD</v>
          </cell>
        </row>
        <row r="1923">
          <cell r="A1923" t="str">
            <v>SCG-45</v>
          </cell>
          <cell r="B1923" t="str">
            <v>Max. Ø 45,00 mm. Hand Hydraulic Cutter</v>
          </cell>
          <cell r="C1923">
            <v>1441</v>
          </cell>
          <cell r="D1923" t="str">
            <v>USD</v>
          </cell>
        </row>
        <row r="1924">
          <cell r="A1924" t="str">
            <v>SCG-65</v>
          </cell>
          <cell r="B1924" t="str">
            <v>Max. Ø 65,00 mm. Hand Hydraulic Cutter</v>
          </cell>
          <cell r="C1924">
            <v>1629</v>
          </cell>
          <cell r="D1924" t="str">
            <v>USD</v>
          </cell>
        </row>
        <row r="1925">
          <cell r="A1925" t="str">
            <v>SCG-85</v>
          </cell>
          <cell r="B1925" t="str">
            <v>Max. Ø 85,00 mm. Hand Hydraulic Cutter</v>
          </cell>
          <cell r="C1925">
            <v>1798</v>
          </cell>
          <cell r="D1925" t="str">
            <v>USD</v>
          </cell>
        </row>
        <row r="1926">
          <cell r="A1926" t="str">
            <v>SXCG-45</v>
          </cell>
          <cell r="B1926" t="str">
            <v>Max. Ø 45,00 mm. Hydraulic Cutting Head</v>
          </cell>
          <cell r="C1926">
            <v>941</v>
          </cell>
          <cell r="D1926" t="str">
            <v>USD</v>
          </cell>
        </row>
        <row r="1927">
          <cell r="A1927" t="str">
            <v>SXCG-65</v>
          </cell>
          <cell r="B1927" t="str">
            <v>Max. Ø 65,00 mm. Hydraulic Cutter</v>
          </cell>
          <cell r="C1927">
            <v>1019</v>
          </cell>
          <cell r="D1927" t="str">
            <v>USD</v>
          </cell>
        </row>
        <row r="1928">
          <cell r="A1928" t="str">
            <v>SXCG-85</v>
          </cell>
          <cell r="B1928" t="str">
            <v>Max. Ø 85,00 mm. Hydraulic Cutting Head</v>
          </cell>
          <cell r="C1928">
            <v>1097</v>
          </cell>
          <cell r="D1928" t="str">
            <v>USD</v>
          </cell>
        </row>
        <row r="1929">
          <cell r="A1929" t="str">
            <v>SXCG-105</v>
          </cell>
          <cell r="B1929" t="str">
            <v>Max. Ø 105,00 mm. Hydraulic Cutting Head</v>
          </cell>
          <cell r="C1929">
            <v>1311</v>
          </cell>
          <cell r="D1929" t="str">
            <v>USD</v>
          </cell>
        </row>
        <row r="1930">
          <cell r="A1930" t="str">
            <v>SHP-200D</v>
          </cell>
          <cell r="B1930" t="str">
            <v>Two Sided Electrical Hydraulic Pump</v>
          </cell>
          <cell r="C1930">
            <v>8222.8450000000012</v>
          </cell>
          <cell r="D1930" t="str">
            <v>USD</v>
          </cell>
        </row>
        <row r="1931">
          <cell r="A1931" t="str">
            <v>SHP-200S</v>
          </cell>
          <cell r="B1931" t="str">
            <v>One Sided Electrical Hydraulic Pump</v>
          </cell>
          <cell r="C1931">
            <v>6167.1050000000005</v>
          </cell>
          <cell r="D1931" t="str">
            <v>USD</v>
          </cell>
        </row>
        <row r="1932">
          <cell r="A1932" t="str">
            <v>SHP-HF-SA</v>
          </cell>
          <cell r="B1932" t="str">
            <v>Hydra Future Single Acting with Battery</v>
          </cell>
          <cell r="C1932">
            <v>8937.85</v>
          </cell>
          <cell r="D1932" t="str">
            <v>USD</v>
          </cell>
        </row>
        <row r="1933">
          <cell r="A1933" t="str">
            <v>SHP-HF-DA</v>
          </cell>
          <cell r="B1933" t="str">
            <v>Hydra Future Double Acting with Battery</v>
          </cell>
          <cell r="C1933">
            <v>10725.45</v>
          </cell>
          <cell r="D1933" t="str">
            <v>USD</v>
          </cell>
        </row>
        <row r="1934">
          <cell r="A1934" t="str">
            <v>HD-2107K</v>
          </cell>
          <cell r="B1934" t="str">
            <v>Hydraulic Hand Pump - with hose - with blue carrying case</v>
          </cell>
          <cell r="C1934">
            <v>806.90000000000009</v>
          </cell>
          <cell r="D1934" t="str">
            <v>USD</v>
          </cell>
        </row>
        <row r="1935">
          <cell r="A1935" t="str">
            <v>HD-2109K</v>
          </cell>
          <cell r="B1935" t="str">
            <v>Hydraulic Hand Pump - with hose - with blue carrying case</v>
          </cell>
          <cell r="C1935">
            <v>887.6</v>
          </cell>
          <cell r="D1935" t="str">
            <v>USD</v>
          </cell>
        </row>
        <row r="1936">
          <cell r="A1936" t="str">
            <v>HD-2185</v>
          </cell>
          <cell r="B1936" t="str">
            <v>Hydraulic Foot Pump - with hose - with blue carrying case</v>
          </cell>
          <cell r="C1936">
            <v>1129.6500000000001</v>
          </cell>
          <cell r="D1936" t="str">
            <v>USD</v>
          </cell>
        </row>
        <row r="1937">
          <cell r="A1937" t="str">
            <v>SET-45</v>
          </cell>
          <cell r="B1937" t="str">
            <v>SCC-250  Makas Ağzı</v>
          </cell>
          <cell r="C1937">
            <v>84.65</v>
          </cell>
          <cell r="D1937" t="str">
            <v>USD</v>
          </cell>
        </row>
        <row r="1938">
          <cell r="A1938" t="str">
            <v>SET-47</v>
          </cell>
          <cell r="B1938" t="str">
            <v>SCC-500  Makas Ağzı</v>
          </cell>
          <cell r="C1938">
            <v>101.55000000000001</v>
          </cell>
          <cell r="D1938" t="str">
            <v>USD</v>
          </cell>
        </row>
        <row r="1939">
          <cell r="A1939" t="str">
            <v>SET-43</v>
          </cell>
          <cell r="B1939" t="str">
            <v>KM-95 Makas Ağzı</v>
          </cell>
          <cell r="C1939">
            <v>50.800000000000004</v>
          </cell>
          <cell r="D1939" t="str">
            <v>USD</v>
          </cell>
        </row>
        <row r="1940">
          <cell r="A1940" t="str">
            <v>SET-42</v>
          </cell>
          <cell r="B1940" t="str">
            <v>KM-240 Makas Ağzı</v>
          </cell>
          <cell r="C1940">
            <v>72.25</v>
          </cell>
          <cell r="D1940" t="str">
            <v>USD</v>
          </cell>
        </row>
        <row r="1941">
          <cell r="A1941" t="str">
            <v>SET-44</v>
          </cell>
          <cell r="B1941" t="str">
            <v>SE-16E Makas Ağzı</v>
          </cell>
          <cell r="C1941">
            <v>99.300000000000011</v>
          </cell>
          <cell r="D1941" t="str">
            <v>USD</v>
          </cell>
        </row>
        <row r="1942">
          <cell r="A1942" t="str">
            <v>SFK60ST010</v>
          </cell>
          <cell r="B1942" t="str">
            <v>60 kN DIE SET (STANDARD TYPE) 10 mm2</v>
          </cell>
          <cell r="C1942">
            <v>31.8</v>
          </cell>
          <cell r="D1942" t="str">
            <v>USD</v>
          </cell>
        </row>
        <row r="1943">
          <cell r="A1943" t="str">
            <v>SFK60ST016</v>
          </cell>
          <cell r="B1943" t="str">
            <v>60 kN DIE SET (STANDARD TYPE) 16 mm2</v>
          </cell>
          <cell r="C1943">
            <v>31.8</v>
          </cell>
          <cell r="D1943" t="str">
            <v>USD</v>
          </cell>
        </row>
        <row r="1944">
          <cell r="A1944" t="str">
            <v>SFK60ST025</v>
          </cell>
          <cell r="B1944" t="str">
            <v>60 kN DIE SET (STANDARD TYPE) 25 mm2</v>
          </cell>
          <cell r="C1944">
            <v>31.8</v>
          </cell>
          <cell r="D1944" t="str">
            <v>USD</v>
          </cell>
        </row>
        <row r="1945">
          <cell r="A1945" t="str">
            <v>SFK60ST035</v>
          </cell>
          <cell r="B1945" t="str">
            <v>60 kN DIE SET (STANDARD TYPE) 35 mm2</v>
          </cell>
          <cell r="C1945">
            <v>31.8</v>
          </cell>
          <cell r="D1945" t="str">
            <v>USD</v>
          </cell>
        </row>
        <row r="1946">
          <cell r="A1946" t="str">
            <v>SFK60ST050</v>
          </cell>
          <cell r="B1946" t="str">
            <v>60 kN DIE SET (STANDARD TYPE) 50 mm2</v>
          </cell>
          <cell r="C1946">
            <v>31.8</v>
          </cell>
          <cell r="D1946" t="str">
            <v>USD</v>
          </cell>
        </row>
        <row r="1947">
          <cell r="A1947" t="str">
            <v>SFK60ST070</v>
          </cell>
          <cell r="B1947" t="str">
            <v>60 kN DIE SET (STANDARD TYPE) 70 mm2</v>
          </cell>
          <cell r="C1947">
            <v>31.8</v>
          </cell>
          <cell r="D1947" t="str">
            <v>USD</v>
          </cell>
        </row>
        <row r="1948">
          <cell r="A1948" t="str">
            <v>SFK60ST095</v>
          </cell>
          <cell r="B1948" t="str">
            <v>60 kN DIE SET (STANDARD TYPE) 95 mm2</v>
          </cell>
          <cell r="C1948">
            <v>31.8</v>
          </cell>
          <cell r="D1948" t="str">
            <v>USD</v>
          </cell>
        </row>
        <row r="1949">
          <cell r="A1949" t="str">
            <v>SFK60ST120</v>
          </cell>
          <cell r="B1949" t="str">
            <v>60 kN DIE SET (STANDARD TYPE) 120 mm2</v>
          </cell>
          <cell r="C1949">
            <v>31.8</v>
          </cell>
          <cell r="D1949" t="str">
            <v>USD</v>
          </cell>
        </row>
        <row r="1950">
          <cell r="A1950" t="str">
            <v>SFK60ST150</v>
          </cell>
          <cell r="B1950" t="str">
            <v>60 kN DIE SET (STANDARD TYPE) 150 mm2</v>
          </cell>
          <cell r="C1950">
            <v>31.8</v>
          </cell>
          <cell r="D1950" t="str">
            <v>USD</v>
          </cell>
        </row>
        <row r="1951">
          <cell r="A1951" t="str">
            <v>SFK60ST185</v>
          </cell>
          <cell r="B1951" t="str">
            <v>60 kN DIE SET (STANDARD TYPE) 185 mm2</v>
          </cell>
          <cell r="C1951">
            <v>31.8</v>
          </cell>
          <cell r="D1951" t="str">
            <v>USD</v>
          </cell>
        </row>
        <row r="1952">
          <cell r="A1952" t="str">
            <v>SFK60ST240</v>
          </cell>
          <cell r="B1952" t="str">
            <v>60 kN DIE SET (STANDARD TYPE) 240 mm2</v>
          </cell>
          <cell r="C1952">
            <v>31.8</v>
          </cell>
          <cell r="D1952" t="str">
            <v>USD</v>
          </cell>
        </row>
        <row r="1953">
          <cell r="A1953" t="str">
            <v>SFK60ST300</v>
          </cell>
          <cell r="B1953" t="str">
            <v>60 kN DIE SET (STANDARD TYPE) 300 mm2</v>
          </cell>
          <cell r="C1953">
            <v>31.8</v>
          </cell>
          <cell r="D1953" t="str">
            <v>USD</v>
          </cell>
        </row>
        <row r="1954">
          <cell r="A1954" t="str">
            <v>SFK60ST010185</v>
          </cell>
          <cell r="B1954" t="str">
            <v>60 kN DIE SET (STANDARD TYPE) 10-185 mm2</v>
          </cell>
          <cell r="C1954">
            <v>31.8</v>
          </cell>
          <cell r="D1954" t="str">
            <v>USD</v>
          </cell>
        </row>
        <row r="1955">
          <cell r="A1955" t="str">
            <v>SFK60ST016150</v>
          </cell>
          <cell r="B1955" t="str">
            <v>60 kN DIE SET (STANDARD TYPE) 16-150 mm2</v>
          </cell>
          <cell r="C1955">
            <v>31.8</v>
          </cell>
          <cell r="D1955" t="str">
            <v>USD</v>
          </cell>
        </row>
        <row r="1956">
          <cell r="A1956" t="str">
            <v>SFK60ST025120</v>
          </cell>
          <cell r="B1956" t="str">
            <v>60 kN DIE SET (STANDARD TYPE) 25-120 mm2</v>
          </cell>
          <cell r="C1956">
            <v>31.8</v>
          </cell>
          <cell r="D1956" t="str">
            <v>USD</v>
          </cell>
        </row>
        <row r="1957">
          <cell r="A1957" t="str">
            <v>SFK60ST03595</v>
          </cell>
          <cell r="B1957" t="str">
            <v>60 kN DIE SET (STANDARD TYPE) 35-95 mm2</v>
          </cell>
          <cell r="C1957">
            <v>31.8</v>
          </cell>
          <cell r="D1957" t="str">
            <v>USD</v>
          </cell>
        </row>
        <row r="1958">
          <cell r="A1958" t="str">
            <v>SFK60ST05070</v>
          </cell>
          <cell r="B1958" t="str">
            <v>60 kN DIE SET (STANDARD TYPE) 50-70 mm2</v>
          </cell>
          <cell r="C1958">
            <v>31.8</v>
          </cell>
          <cell r="D1958" t="str">
            <v>USD</v>
          </cell>
        </row>
        <row r="1959">
          <cell r="A1959" t="str">
            <v>SFK60D010</v>
          </cell>
          <cell r="B1959" t="str">
            <v>60 kN DIE SET (DIN NORM) 10 mm²</v>
          </cell>
          <cell r="C1959">
            <v>31.8</v>
          </cell>
          <cell r="D1959" t="str">
            <v>USD</v>
          </cell>
        </row>
        <row r="1960">
          <cell r="A1960" t="str">
            <v>SFK60D016</v>
          </cell>
          <cell r="B1960" t="str">
            <v>60 kN DIE SET (DIN NORM) 16 mm²</v>
          </cell>
          <cell r="C1960">
            <v>31.8</v>
          </cell>
          <cell r="D1960" t="str">
            <v>USD</v>
          </cell>
        </row>
        <row r="1961">
          <cell r="A1961" t="str">
            <v>SFK60D0240</v>
          </cell>
          <cell r="B1961" t="str">
            <v>60 kN DIE SET (DIN NORM) 240 mm²</v>
          </cell>
          <cell r="C1961">
            <v>31.8</v>
          </cell>
          <cell r="D1961" t="str">
            <v>USD</v>
          </cell>
        </row>
        <row r="1962">
          <cell r="A1962" t="str">
            <v>SFK60D025</v>
          </cell>
          <cell r="B1962" t="str">
            <v>60 kN DIE SET (DIN NORM) 25 mm²</v>
          </cell>
          <cell r="C1962">
            <v>31.8</v>
          </cell>
          <cell r="D1962" t="str">
            <v>USD</v>
          </cell>
        </row>
        <row r="1963">
          <cell r="A1963" t="str">
            <v>SFK60D035</v>
          </cell>
          <cell r="B1963" t="str">
            <v>60 kN DIE SET (DIN NORM) 35 mm²</v>
          </cell>
          <cell r="C1963">
            <v>31.8</v>
          </cell>
          <cell r="D1963" t="str">
            <v>USD</v>
          </cell>
        </row>
        <row r="1964">
          <cell r="A1964" t="str">
            <v>SFK60D050</v>
          </cell>
          <cell r="B1964" t="str">
            <v>60 kN DIE SET (DIN NORM) 50 mm²</v>
          </cell>
          <cell r="C1964">
            <v>31.8</v>
          </cell>
          <cell r="D1964" t="str">
            <v>USD</v>
          </cell>
        </row>
        <row r="1965">
          <cell r="A1965" t="str">
            <v>SFK60D070</v>
          </cell>
          <cell r="B1965" t="str">
            <v>60 kN DIE SET (DIN NORM) 70 mm²</v>
          </cell>
          <cell r="C1965">
            <v>31.8</v>
          </cell>
          <cell r="D1965" t="str">
            <v>USD</v>
          </cell>
        </row>
        <row r="1966">
          <cell r="A1966" t="str">
            <v>SFK60D095</v>
          </cell>
          <cell r="B1966" t="str">
            <v>60 kN DIE SET (DIN NORM) 95 mm²</v>
          </cell>
          <cell r="C1966">
            <v>31.8</v>
          </cell>
          <cell r="D1966" t="str">
            <v>USD</v>
          </cell>
        </row>
        <row r="1967">
          <cell r="A1967" t="str">
            <v>SFK60D120</v>
          </cell>
          <cell r="B1967" t="str">
            <v>60 kN DIE SET (DIN NORM) 120 mm²</v>
          </cell>
          <cell r="C1967">
            <v>31.8</v>
          </cell>
          <cell r="D1967" t="str">
            <v>USD</v>
          </cell>
        </row>
        <row r="1968">
          <cell r="A1968" t="str">
            <v>SFK60D150</v>
          </cell>
          <cell r="B1968" t="str">
            <v>60 kN DIE SET (DIN NORM) 150 mm²</v>
          </cell>
          <cell r="C1968">
            <v>31.8</v>
          </cell>
          <cell r="D1968" t="str">
            <v>USD</v>
          </cell>
        </row>
        <row r="1969">
          <cell r="A1969" t="str">
            <v>SFK60D185</v>
          </cell>
          <cell r="B1969" t="str">
            <v>60 kN DIE SET (DIN NORM) 185 mm²</v>
          </cell>
          <cell r="C1969">
            <v>31.8</v>
          </cell>
          <cell r="D1969" t="str">
            <v>USD</v>
          </cell>
        </row>
        <row r="1970">
          <cell r="A1970" t="str">
            <v>SFK60D240</v>
          </cell>
          <cell r="B1970" t="str">
            <v>60 kN DIE SET (DIN NORM) 240 mm²</v>
          </cell>
          <cell r="C1970">
            <v>31.8</v>
          </cell>
          <cell r="D1970" t="str">
            <v>USD</v>
          </cell>
        </row>
        <row r="1971">
          <cell r="A1971" t="str">
            <v>SFK60D300</v>
          </cell>
          <cell r="B1971" t="str">
            <v>60 kN DIE SET (DIN NORM) 300 mm²</v>
          </cell>
          <cell r="C1971">
            <v>31.8</v>
          </cell>
          <cell r="D1971" t="str">
            <v>USD</v>
          </cell>
        </row>
        <row r="1972">
          <cell r="A1972" t="str">
            <v>SFK60DE006</v>
          </cell>
          <cell r="B1972" t="str">
            <v>60 kN DIE SET (SE TYPE) 6 mm²</v>
          </cell>
          <cell r="C1972">
            <v>31.8</v>
          </cell>
          <cell r="D1972" t="str">
            <v>USD</v>
          </cell>
        </row>
        <row r="1973">
          <cell r="A1973" t="str">
            <v>SFK60DE010</v>
          </cell>
          <cell r="B1973" t="str">
            <v>60 kN DIE SET (SE TYPE) 10 mm²</v>
          </cell>
          <cell r="C1973">
            <v>31.8</v>
          </cell>
          <cell r="D1973" t="str">
            <v>USD</v>
          </cell>
        </row>
        <row r="1974">
          <cell r="A1974" t="str">
            <v>SFK60DE016</v>
          </cell>
          <cell r="B1974" t="str">
            <v>60 kN DIE SET (SE TYPE) 16 mm²</v>
          </cell>
          <cell r="C1974">
            <v>31.8</v>
          </cell>
          <cell r="D1974" t="str">
            <v>USD</v>
          </cell>
        </row>
        <row r="1975">
          <cell r="A1975" t="str">
            <v>SFK60DE025</v>
          </cell>
          <cell r="B1975" t="str">
            <v>60 kN DIE SET (SE TYPE) 25 mm²</v>
          </cell>
          <cell r="C1975">
            <v>31.8</v>
          </cell>
          <cell r="D1975" t="str">
            <v>USD</v>
          </cell>
        </row>
        <row r="1976">
          <cell r="A1976" t="str">
            <v>SFK60DE035</v>
          </cell>
          <cell r="B1976" t="str">
            <v>60 kN DIE SET (SE TYPE) 35 mm²</v>
          </cell>
          <cell r="C1976">
            <v>31.8</v>
          </cell>
          <cell r="D1976" t="str">
            <v>USD</v>
          </cell>
        </row>
        <row r="1977">
          <cell r="A1977" t="str">
            <v>SFK60DE050</v>
          </cell>
          <cell r="B1977" t="str">
            <v>60 kN DIE SET (SE TYPE) 50 mm²</v>
          </cell>
          <cell r="C1977">
            <v>31.8</v>
          </cell>
          <cell r="D1977" t="str">
            <v>USD</v>
          </cell>
        </row>
        <row r="1978">
          <cell r="A1978" t="str">
            <v>SFK60DE070</v>
          </cell>
          <cell r="B1978" t="str">
            <v>60 kN DIE SET (SE TYPE) 70 mm²</v>
          </cell>
          <cell r="C1978">
            <v>31.8</v>
          </cell>
          <cell r="D1978" t="str">
            <v>USD</v>
          </cell>
        </row>
        <row r="1979">
          <cell r="A1979" t="str">
            <v>SFK60DE095</v>
          </cell>
          <cell r="B1979" t="str">
            <v>60 kN DIE SET (SE TYPE) 95 mm²</v>
          </cell>
          <cell r="C1979">
            <v>31.8</v>
          </cell>
          <cell r="D1979" t="str">
            <v>USD</v>
          </cell>
        </row>
        <row r="1980">
          <cell r="A1980" t="str">
            <v>SFK60DE120</v>
          </cell>
          <cell r="B1980" t="str">
            <v>60 kN DIE SET (SE TYPE) 120 mm²</v>
          </cell>
          <cell r="C1980">
            <v>31.8</v>
          </cell>
          <cell r="D1980" t="str">
            <v>USD</v>
          </cell>
        </row>
        <row r="1981">
          <cell r="A1981" t="str">
            <v>SFK60DE150</v>
          </cell>
          <cell r="B1981" t="str">
            <v>60 kN DIE SET (SE TYPE) 150 mm²</v>
          </cell>
          <cell r="C1981">
            <v>31.8</v>
          </cell>
          <cell r="D1981" t="str">
            <v>USD</v>
          </cell>
        </row>
        <row r="1982">
          <cell r="A1982" t="str">
            <v>SFK60DE185</v>
          </cell>
          <cell r="B1982" t="str">
            <v>60 kN DIE SET (SE TYPE) 185 mm²</v>
          </cell>
          <cell r="C1982">
            <v>31.8</v>
          </cell>
          <cell r="D1982" t="str">
            <v>USD</v>
          </cell>
        </row>
        <row r="1983">
          <cell r="A1983" t="str">
            <v>SFK60DE240</v>
          </cell>
          <cell r="B1983" t="str">
            <v>60 kN DIE SET (SE TYPE) 240 mm²</v>
          </cell>
          <cell r="C1983">
            <v>31.8</v>
          </cell>
          <cell r="D1983" t="str">
            <v>USD</v>
          </cell>
        </row>
        <row r="1984">
          <cell r="A1984" t="str">
            <v>SFK60DE300</v>
          </cell>
          <cell r="B1984" t="str">
            <v>60 kN DIE SET (SE TYPE)  300  mm²</v>
          </cell>
          <cell r="C1984">
            <v>31.8</v>
          </cell>
          <cell r="D1984" t="str">
            <v>USD</v>
          </cell>
        </row>
        <row r="1985">
          <cell r="A1985" t="str">
            <v>SFK60N010</v>
          </cell>
          <cell r="B1985" t="str">
            <v>60 kN DIE SET (N) 10 mm2</v>
          </cell>
          <cell r="C1985">
            <v>31.8</v>
          </cell>
          <cell r="D1985" t="str">
            <v>USD</v>
          </cell>
        </row>
        <row r="1986">
          <cell r="A1986" t="str">
            <v>SFK60N016</v>
          </cell>
          <cell r="B1986" t="str">
            <v>60 kN DIE SET (N) 16 mm2</v>
          </cell>
          <cell r="C1986">
            <v>31.8</v>
          </cell>
          <cell r="D1986" t="str">
            <v>USD</v>
          </cell>
        </row>
        <row r="1987">
          <cell r="A1987" t="str">
            <v>SFK60N025</v>
          </cell>
          <cell r="B1987" t="str">
            <v>60 kN DIE SET (N) 25 mm2</v>
          </cell>
          <cell r="C1987">
            <v>31.8</v>
          </cell>
          <cell r="D1987" t="str">
            <v>USD</v>
          </cell>
        </row>
        <row r="1988">
          <cell r="A1988" t="str">
            <v>SFK60N035</v>
          </cell>
          <cell r="B1988" t="str">
            <v>60 kN DIE SET (N) 35 mm2</v>
          </cell>
          <cell r="C1988">
            <v>31.8</v>
          </cell>
          <cell r="D1988" t="str">
            <v>USD</v>
          </cell>
        </row>
        <row r="1989">
          <cell r="A1989" t="str">
            <v>SFK60N050</v>
          </cell>
          <cell r="B1989" t="str">
            <v>60 kN DIE SET (N) 50 mm2</v>
          </cell>
          <cell r="C1989">
            <v>31.8</v>
          </cell>
          <cell r="D1989" t="str">
            <v>USD</v>
          </cell>
        </row>
        <row r="1990">
          <cell r="A1990" t="str">
            <v>SFK60N070</v>
          </cell>
          <cell r="B1990" t="str">
            <v>60 kN DIE SET (N) 70 mm2</v>
          </cell>
          <cell r="C1990">
            <v>31.8</v>
          </cell>
          <cell r="D1990" t="str">
            <v>USD</v>
          </cell>
        </row>
        <row r="1991">
          <cell r="A1991" t="str">
            <v>SFK60N095</v>
          </cell>
          <cell r="B1991" t="str">
            <v>60 kN DIE SET (N) 95 mm2</v>
          </cell>
          <cell r="C1991">
            <v>31.8</v>
          </cell>
          <cell r="D1991" t="str">
            <v>USD</v>
          </cell>
        </row>
        <row r="1992">
          <cell r="A1992" t="str">
            <v>SFK60N120</v>
          </cell>
          <cell r="B1992" t="str">
            <v>60 kN DIE SET (N) 120 mm2</v>
          </cell>
          <cell r="C1992">
            <v>31.8</v>
          </cell>
          <cell r="D1992" t="str">
            <v>USD</v>
          </cell>
        </row>
        <row r="1993">
          <cell r="A1993" t="str">
            <v>SFK60N150</v>
          </cell>
          <cell r="B1993">
            <v>0</v>
          </cell>
          <cell r="C1993">
            <v>31.8</v>
          </cell>
          <cell r="D1993" t="str">
            <v>USD</v>
          </cell>
        </row>
        <row r="1994">
          <cell r="A1994" t="str">
            <v>SFK60N185</v>
          </cell>
          <cell r="B1994">
            <v>0</v>
          </cell>
          <cell r="C1994">
            <v>31.8</v>
          </cell>
          <cell r="D1994" t="str">
            <v>USD</v>
          </cell>
        </row>
        <row r="1995">
          <cell r="A1995" t="str">
            <v>SFK60BS120150</v>
          </cell>
          <cell r="B1995" t="str">
            <v>60 kN DIE SET (AL-CU DIE) 120-150 mm²</v>
          </cell>
          <cell r="C1995">
            <v>31.8</v>
          </cell>
          <cell r="D1995" t="str">
            <v>USD</v>
          </cell>
        </row>
        <row r="1996">
          <cell r="A1996" t="str">
            <v>SFK60BS162535</v>
          </cell>
          <cell r="B1996" t="str">
            <v>60 kN DIE SET (AL-CU DIE) 16-25-35 mm²</v>
          </cell>
          <cell r="C1996">
            <v>31.8</v>
          </cell>
          <cell r="D1996" t="str">
            <v>USD</v>
          </cell>
        </row>
        <row r="1997">
          <cell r="A1997" t="str">
            <v>SFK60BS185240</v>
          </cell>
          <cell r="B1997" t="str">
            <v>60 kN DIE SET (AL-CU DIE) 185-240 mm²</v>
          </cell>
          <cell r="C1997">
            <v>31.8</v>
          </cell>
          <cell r="D1997" t="str">
            <v>USD</v>
          </cell>
        </row>
        <row r="1998">
          <cell r="A1998" t="str">
            <v>SFK60BS507095</v>
          </cell>
          <cell r="B1998" t="str">
            <v>60 kN DIE SET (AL-CU DIE) 50-70-95 mm²</v>
          </cell>
          <cell r="C1998">
            <v>31.8</v>
          </cell>
          <cell r="D1998" t="str">
            <v>USD</v>
          </cell>
        </row>
        <row r="1999">
          <cell r="A1999" t="str">
            <v>SFK60D010185</v>
          </cell>
          <cell r="B1999" t="str">
            <v>60 kN DIE SET (DIN NORM) 10-185 mm²</v>
          </cell>
          <cell r="C1999">
            <v>31.8</v>
          </cell>
          <cell r="D1999" t="str">
            <v>USD</v>
          </cell>
        </row>
        <row r="2000">
          <cell r="A2000" t="str">
            <v>SFK60D016150</v>
          </cell>
          <cell r="B2000" t="str">
            <v>60 kN DIE SET (DIN NORM) 16-150 mm²</v>
          </cell>
          <cell r="C2000">
            <v>31.8</v>
          </cell>
          <cell r="D2000" t="str">
            <v>USD</v>
          </cell>
        </row>
        <row r="2001">
          <cell r="A2001" t="str">
            <v>SFK60D025120</v>
          </cell>
          <cell r="B2001" t="str">
            <v>60 kN DIE SET (DIN NORM) 25-120 mm²</v>
          </cell>
          <cell r="C2001">
            <v>31.8</v>
          </cell>
          <cell r="D2001" t="str">
            <v>USD</v>
          </cell>
        </row>
        <row r="2002">
          <cell r="A2002" t="str">
            <v>SFK60D03595</v>
          </cell>
          <cell r="B2002" t="str">
            <v>60 kN DIE SET (DIN NORM) 35-95 mm²</v>
          </cell>
          <cell r="C2002">
            <v>31.8</v>
          </cell>
          <cell r="D2002" t="str">
            <v>USD</v>
          </cell>
        </row>
        <row r="2003">
          <cell r="A2003" t="str">
            <v>SFK60D05070</v>
          </cell>
          <cell r="B2003" t="str">
            <v>60 kN DIE SET (DIN NORM) 50-70 mm²</v>
          </cell>
          <cell r="C2003">
            <v>31.8</v>
          </cell>
          <cell r="D2003" t="str">
            <v>USD</v>
          </cell>
        </row>
        <row r="2004">
          <cell r="A2004" t="str">
            <v>SFK130ST010</v>
          </cell>
          <cell r="B2004" t="str">
            <v>130 kN DIE SET (ST TYPE) 10mm2</v>
          </cell>
          <cell r="C2004">
            <v>46.7</v>
          </cell>
          <cell r="D2004" t="str">
            <v>USD</v>
          </cell>
        </row>
        <row r="2005">
          <cell r="A2005" t="str">
            <v>SFK130ST016</v>
          </cell>
          <cell r="B2005" t="str">
            <v>130 kN DIE SET (ST TYPE) 16mm2</v>
          </cell>
          <cell r="C2005">
            <v>46.7</v>
          </cell>
          <cell r="D2005" t="str">
            <v>USD</v>
          </cell>
        </row>
        <row r="2006">
          <cell r="A2006" t="str">
            <v>SFK130ST025</v>
          </cell>
          <cell r="B2006" t="str">
            <v>130 kN DIE SET (ST TYPE) 25mm2</v>
          </cell>
          <cell r="C2006">
            <v>46.7</v>
          </cell>
          <cell r="D2006" t="str">
            <v>USD</v>
          </cell>
        </row>
        <row r="2007">
          <cell r="A2007" t="str">
            <v>SFK130ST035</v>
          </cell>
          <cell r="B2007" t="str">
            <v>130 kN DIE SET (ST TYPE) 35mm2</v>
          </cell>
          <cell r="C2007">
            <v>46.7</v>
          </cell>
          <cell r="D2007" t="str">
            <v>USD</v>
          </cell>
        </row>
        <row r="2008">
          <cell r="A2008" t="str">
            <v>SFK130ST050</v>
          </cell>
          <cell r="B2008" t="str">
            <v>130 kN DIE SET (ST TYPE) 50mm2</v>
          </cell>
          <cell r="C2008">
            <v>46.7</v>
          </cell>
          <cell r="D2008" t="str">
            <v>USD</v>
          </cell>
        </row>
        <row r="2009">
          <cell r="A2009" t="str">
            <v>SFK130ST070</v>
          </cell>
          <cell r="B2009" t="str">
            <v>130 kN DIE SET (ST TYPE) 70mm2</v>
          </cell>
          <cell r="C2009">
            <v>46.7</v>
          </cell>
          <cell r="D2009" t="str">
            <v>USD</v>
          </cell>
        </row>
        <row r="2010">
          <cell r="A2010" t="str">
            <v>SFK130ST095</v>
          </cell>
          <cell r="B2010" t="str">
            <v>130 kN DIE SET (ST TYPE) 95mm2</v>
          </cell>
          <cell r="C2010">
            <v>46.7</v>
          </cell>
          <cell r="D2010" t="str">
            <v>USD</v>
          </cell>
        </row>
        <row r="2011">
          <cell r="A2011" t="str">
            <v>SFK130ST120</v>
          </cell>
          <cell r="B2011" t="str">
            <v>130 kN DIE SET (ST TYPE) 120mm2</v>
          </cell>
          <cell r="C2011">
            <v>46.7</v>
          </cell>
          <cell r="D2011" t="str">
            <v>USD</v>
          </cell>
        </row>
        <row r="2012">
          <cell r="A2012" t="str">
            <v>SFK130ST150</v>
          </cell>
          <cell r="B2012" t="str">
            <v>130 kN DIE SET (ST TYPE) 150mm2</v>
          </cell>
          <cell r="C2012">
            <v>46.7</v>
          </cell>
          <cell r="D2012" t="str">
            <v>USD</v>
          </cell>
        </row>
        <row r="2013">
          <cell r="A2013" t="str">
            <v>SFK130ST185</v>
          </cell>
          <cell r="B2013" t="str">
            <v>130 kN DIE SET (ST TYPE) 185mm2</v>
          </cell>
          <cell r="C2013">
            <v>46.7</v>
          </cell>
          <cell r="D2013" t="str">
            <v>USD</v>
          </cell>
        </row>
        <row r="2014">
          <cell r="A2014" t="str">
            <v>SFK130ST240</v>
          </cell>
          <cell r="B2014" t="str">
            <v>130 kN DIE SET (ST TYPE) 240mm2</v>
          </cell>
          <cell r="C2014">
            <v>46.7</v>
          </cell>
          <cell r="D2014" t="str">
            <v>USD</v>
          </cell>
        </row>
        <row r="2015">
          <cell r="A2015" t="str">
            <v>SFK130ST300</v>
          </cell>
          <cell r="B2015" t="str">
            <v>130 kN DIE SET (ST TYPE) 300mm2</v>
          </cell>
          <cell r="C2015">
            <v>46.7</v>
          </cell>
          <cell r="D2015" t="str">
            <v>USD</v>
          </cell>
        </row>
        <row r="2016">
          <cell r="A2016" t="str">
            <v>SFK130ST400</v>
          </cell>
          <cell r="B2016" t="str">
            <v>130 kN DIE SET (ST TYPE) 400mm2</v>
          </cell>
          <cell r="C2016">
            <v>46.7</v>
          </cell>
          <cell r="D2016" t="str">
            <v>USD</v>
          </cell>
        </row>
        <row r="2017">
          <cell r="A2017" t="str">
            <v>SFK130DE010</v>
          </cell>
          <cell r="B2017" t="str">
            <v>130 kN DIE SET (EURO TYPE) 10 mm2</v>
          </cell>
          <cell r="C2017">
            <v>46.7</v>
          </cell>
          <cell r="D2017" t="str">
            <v>USD</v>
          </cell>
        </row>
        <row r="2018">
          <cell r="A2018" t="str">
            <v>SFK130DE016</v>
          </cell>
          <cell r="B2018" t="str">
            <v>130 kN DIE SET (EURO TYPE) 16 mm2</v>
          </cell>
          <cell r="C2018">
            <v>46.7</v>
          </cell>
          <cell r="D2018" t="str">
            <v>USD</v>
          </cell>
        </row>
        <row r="2019">
          <cell r="A2019" t="str">
            <v>SFK130DE025</v>
          </cell>
          <cell r="B2019" t="str">
            <v>130 kN DIE SET (EURO TYPE) 25 mm2</v>
          </cell>
          <cell r="C2019">
            <v>46.7</v>
          </cell>
          <cell r="D2019" t="str">
            <v>USD</v>
          </cell>
        </row>
        <row r="2020">
          <cell r="A2020" t="str">
            <v>SFK130DE035</v>
          </cell>
          <cell r="B2020" t="str">
            <v>130 kN DIE SET (EURO TYPE) 35 mm2</v>
          </cell>
          <cell r="C2020">
            <v>46.7</v>
          </cell>
          <cell r="D2020" t="str">
            <v>USD</v>
          </cell>
        </row>
        <row r="2021">
          <cell r="A2021" t="str">
            <v>SFK130DE050</v>
          </cell>
          <cell r="B2021" t="str">
            <v>130 kN DIE SET (EURO TYPE) 50 mm2</v>
          </cell>
          <cell r="C2021">
            <v>46.7</v>
          </cell>
          <cell r="D2021" t="str">
            <v>USD</v>
          </cell>
        </row>
        <row r="2022">
          <cell r="A2022" t="str">
            <v>SFK130DE070</v>
          </cell>
          <cell r="B2022" t="str">
            <v>130 kN DIE SET (EURO TYPE) 70 mm2</v>
          </cell>
          <cell r="C2022">
            <v>46.7</v>
          </cell>
          <cell r="D2022" t="str">
            <v>USD</v>
          </cell>
        </row>
        <row r="2023">
          <cell r="A2023" t="str">
            <v>SFK130DE095</v>
          </cell>
          <cell r="B2023" t="str">
            <v>130 kN DIE SET (EURO TYPE) 95 mm2</v>
          </cell>
          <cell r="C2023">
            <v>46.7</v>
          </cell>
          <cell r="D2023" t="str">
            <v>USD</v>
          </cell>
        </row>
        <row r="2024">
          <cell r="A2024" t="str">
            <v>SFK130DE120</v>
          </cell>
          <cell r="B2024" t="str">
            <v>130 kN DIE SET (EURO TYPE) 120 mm2</v>
          </cell>
          <cell r="C2024">
            <v>46.7</v>
          </cell>
          <cell r="D2024" t="str">
            <v>USD</v>
          </cell>
        </row>
        <row r="2025">
          <cell r="A2025" t="str">
            <v>SFK130DE150</v>
          </cell>
          <cell r="B2025" t="str">
            <v>130 kN DIE SET (EURO TYPE) 150 mm2</v>
          </cell>
          <cell r="C2025">
            <v>46.7</v>
          </cell>
          <cell r="D2025" t="str">
            <v>USD</v>
          </cell>
        </row>
        <row r="2026">
          <cell r="A2026" t="str">
            <v>SFK130DE185</v>
          </cell>
          <cell r="B2026" t="str">
            <v>130 kN DIE SET (EURO TYPE) 185 mm2</v>
          </cell>
          <cell r="C2026">
            <v>46.7</v>
          </cell>
          <cell r="D2026" t="str">
            <v>USD</v>
          </cell>
        </row>
        <row r="2027">
          <cell r="A2027" t="str">
            <v>SFK130DE240</v>
          </cell>
          <cell r="B2027" t="str">
            <v>130 kN DIE SET (EURO TYPE) 240 mm2</v>
          </cell>
          <cell r="C2027">
            <v>46.7</v>
          </cell>
          <cell r="D2027" t="str">
            <v>USD</v>
          </cell>
        </row>
        <row r="2028">
          <cell r="A2028" t="str">
            <v>SFK130D010</v>
          </cell>
          <cell r="B2028" t="str">
            <v>DIE SET for SHK-25 (DIN NORM) 10 mm²</v>
          </cell>
          <cell r="C2028">
            <v>46.7</v>
          </cell>
          <cell r="D2028" t="str">
            <v>USD</v>
          </cell>
        </row>
        <row r="2029">
          <cell r="A2029" t="str">
            <v>SFK130D016</v>
          </cell>
          <cell r="B2029" t="str">
            <v>DIE SET for SHK-25 (DIN NORM) 16 mm²</v>
          </cell>
          <cell r="C2029">
            <v>46.7</v>
          </cell>
          <cell r="D2029" t="str">
            <v>USD</v>
          </cell>
        </row>
        <row r="2030">
          <cell r="A2030" t="str">
            <v>SFK130D025</v>
          </cell>
          <cell r="B2030" t="str">
            <v>DIE SET for SHK-25 (DIN NORM) 25 mm²</v>
          </cell>
          <cell r="C2030">
            <v>46.7</v>
          </cell>
          <cell r="D2030" t="str">
            <v>USD</v>
          </cell>
        </row>
        <row r="2031">
          <cell r="A2031" t="str">
            <v>SFK130D035</v>
          </cell>
          <cell r="B2031" t="str">
            <v>DIE SET for SHK-25 (DIN NORM) 35 mm²</v>
          </cell>
          <cell r="C2031">
            <v>46.7</v>
          </cell>
          <cell r="D2031" t="str">
            <v>USD</v>
          </cell>
        </row>
        <row r="2032">
          <cell r="A2032" t="str">
            <v>SFK130D050</v>
          </cell>
          <cell r="B2032" t="str">
            <v>DIE SET for SHK-25 (DIN NORM) 50 mm²</v>
          </cell>
          <cell r="C2032">
            <v>46.7</v>
          </cell>
          <cell r="D2032" t="str">
            <v>USD</v>
          </cell>
        </row>
        <row r="2033">
          <cell r="A2033" t="str">
            <v>SFK130D070</v>
          </cell>
          <cell r="B2033" t="str">
            <v>DIE SET for SHK-25 (DIN NORM) 70 mm²</v>
          </cell>
          <cell r="C2033">
            <v>46.7</v>
          </cell>
          <cell r="D2033" t="str">
            <v>USD</v>
          </cell>
        </row>
        <row r="2034">
          <cell r="A2034" t="str">
            <v>SFK130D095</v>
          </cell>
          <cell r="B2034" t="str">
            <v>DIE SET for SHK-25 (DIN NORM) 95 mm²</v>
          </cell>
          <cell r="C2034">
            <v>46.7</v>
          </cell>
          <cell r="D2034" t="str">
            <v>USD</v>
          </cell>
        </row>
        <row r="2035">
          <cell r="A2035" t="str">
            <v>SFK130D120</v>
          </cell>
          <cell r="B2035" t="str">
            <v>DIE SET for SHK-25 (DIN NORM) 120 mm²</v>
          </cell>
          <cell r="C2035">
            <v>46.7</v>
          </cell>
          <cell r="D2035" t="str">
            <v>USD</v>
          </cell>
        </row>
        <row r="2036">
          <cell r="A2036" t="str">
            <v>SFK130D150</v>
          </cell>
          <cell r="B2036" t="str">
            <v>DIE SET for SHK-25 (DIN NORM) 150 mm²</v>
          </cell>
          <cell r="C2036">
            <v>46.7</v>
          </cell>
          <cell r="D2036" t="str">
            <v>USD</v>
          </cell>
        </row>
        <row r="2037">
          <cell r="A2037" t="str">
            <v>SFK130D185</v>
          </cell>
          <cell r="B2037" t="str">
            <v>DIE SET for SHK-25 (DIN NORM) 185 mm²</v>
          </cell>
          <cell r="C2037">
            <v>46.7</v>
          </cell>
          <cell r="D2037" t="str">
            <v>USD</v>
          </cell>
        </row>
        <row r="2038">
          <cell r="A2038" t="str">
            <v>SFK130D240</v>
          </cell>
          <cell r="B2038" t="str">
            <v>DIE SET for SHK-25 (DIN NORM) 240 mm²</v>
          </cell>
          <cell r="C2038">
            <v>46.7</v>
          </cell>
          <cell r="D2038" t="str">
            <v>USD</v>
          </cell>
        </row>
        <row r="2039">
          <cell r="A2039" t="str">
            <v>SFK130D300</v>
          </cell>
          <cell r="B2039" t="str">
            <v>DIE SET for SHK-25 (DIN NORM) 300 mm²</v>
          </cell>
          <cell r="C2039">
            <v>46.7</v>
          </cell>
          <cell r="D2039" t="str">
            <v>USD</v>
          </cell>
        </row>
        <row r="2040">
          <cell r="A2040" t="str">
            <v>SFK130D400</v>
          </cell>
          <cell r="B2040" t="str">
            <v>DIE SET for SHK-25 (DIN NORM) 400 mm²</v>
          </cell>
          <cell r="C2040">
            <v>46.7</v>
          </cell>
          <cell r="D2040" t="str">
            <v>USD</v>
          </cell>
        </row>
        <row r="2041">
          <cell r="A2041" t="str">
            <v>SFK250D500</v>
          </cell>
          <cell r="B2041" t="str">
            <v>250 kN DIE SET (DIN TYPE) 500mm2</v>
          </cell>
          <cell r="C2041">
            <v>179.45000000000002</v>
          </cell>
          <cell r="D2041" t="str">
            <v>USD</v>
          </cell>
        </row>
        <row r="2042">
          <cell r="A2042" t="str">
            <v>SFK250D600</v>
          </cell>
          <cell r="B2042" t="str">
            <v>250 kN DIE SET (DIN TYPE) 625mm2</v>
          </cell>
          <cell r="C2042">
            <v>179.45000000000002</v>
          </cell>
          <cell r="D2042" t="str">
            <v>USD</v>
          </cell>
        </row>
        <row r="2043">
          <cell r="A2043" t="str">
            <v>SFK130N010</v>
          </cell>
          <cell r="B2043" t="str">
            <v>130 kN DIE SET (N) 10 mm2</v>
          </cell>
          <cell r="C2043">
            <v>46.7</v>
          </cell>
          <cell r="D2043" t="str">
            <v>USD</v>
          </cell>
        </row>
        <row r="2044">
          <cell r="A2044" t="str">
            <v>SFK130N016</v>
          </cell>
          <cell r="B2044" t="str">
            <v>130 kN DIE SET (N) 16 mm2</v>
          </cell>
          <cell r="C2044">
            <v>46.7</v>
          </cell>
          <cell r="D2044" t="str">
            <v>USD</v>
          </cell>
        </row>
        <row r="2045">
          <cell r="A2045" t="str">
            <v>SFK130N025</v>
          </cell>
          <cell r="B2045" t="str">
            <v>130 kN DIE SET (N) 25 mm2</v>
          </cell>
          <cell r="C2045">
            <v>46.7</v>
          </cell>
          <cell r="D2045" t="str">
            <v>USD</v>
          </cell>
        </row>
        <row r="2046">
          <cell r="A2046" t="str">
            <v>SFK130N035</v>
          </cell>
          <cell r="B2046" t="str">
            <v>130 kN DIE SET (N) 35 mm2</v>
          </cell>
          <cell r="C2046">
            <v>46.7</v>
          </cell>
          <cell r="D2046" t="str">
            <v>USD</v>
          </cell>
        </row>
        <row r="2047">
          <cell r="A2047" t="str">
            <v>SFK130N050</v>
          </cell>
          <cell r="B2047" t="str">
            <v>130 kN DIE SET (N) 50 mm2</v>
          </cell>
          <cell r="C2047">
            <v>46.7</v>
          </cell>
          <cell r="D2047" t="str">
            <v>USD</v>
          </cell>
        </row>
        <row r="2048">
          <cell r="A2048" t="str">
            <v>SFK130N070</v>
          </cell>
          <cell r="B2048" t="str">
            <v>130 kN DIE SET (N) 70 mm2</v>
          </cell>
          <cell r="C2048">
            <v>46.7</v>
          </cell>
          <cell r="D2048" t="str">
            <v>USD</v>
          </cell>
        </row>
        <row r="2049">
          <cell r="A2049" t="str">
            <v>SFK130N095</v>
          </cell>
          <cell r="B2049" t="str">
            <v>130 kN DIE SET (N) 95 mm2</v>
          </cell>
          <cell r="C2049">
            <v>46.7</v>
          </cell>
          <cell r="D2049" t="str">
            <v>USD</v>
          </cell>
        </row>
        <row r="2050">
          <cell r="A2050" t="str">
            <v>SFK130N120</v>
          </cell>
          <cell r="B2050" t="str">
            <v>130 kN DIE SET (N) 120 mm2</v>
          </cell>
          <cell r="C2050">
            <v>46.7</v>
          </cell>
          <cell r="D2050" t="str">
            <v>USD</v>
          </cell>
        </row>
        <row r="2051">
          <cell r="A2051" t="str">
            <v>SFK130N150</v>
          </cell>
          <cell r="B2051" t="str">
            <v>130 kN DIE SET (N) 150 mm2</v>
          </cell>
          <cell r="C2051">
            <v>46.7</v>
          </cell>
          <cell r="D2051" t="str">
            <v>USD</v>
          </cell>
        </row>
        <row r="2052">
          <cell r="A2052" t="str">
            <v>SFK130N185</v>
          </cell>
          <cell r="B2052" t="str">
            <v>130 kN DIE SET (N) 185 mm2</v>
          </cell>
          <cell r="C2052">
            <v>46.7</v>
          </cell>
          <cell r="D2052" t="str">
            <v>USD</v>
          </cell>
        </row>
        <row r="2053">
          <cell r="A2053" t="str">
            <v>SFK130H03535</v>
          </cell>
          <cell r="B2053" t="str">
            <v>130 kN DIE SET (H KLEMENS) 35-35 mm2</v>
          </cell>
          <cell r="C2053">
            <v>46.7</v>
          </cell>
          <cell r="D2053" t="str">
            <v>USD</v>
          </cell>
        </row>
        <row r="2054">
          <cell r="A2054" t="str">
            <v>SFK130H05050</v>
          </cell>
          <cell r="B2054" t="str">
            <v>130 kN DIE SET (H KLEMENS) 50-50 mm2</v>
          </cell>
          <cell r="C2054">
            <v>46.7</v>
          </cell>
          <cell r="D2054" t="str">
            <v>USD</v>
          </cell>
        </row>
        <row r="2055">
          <cell r="A2055" t="str">
            <v>SFK130H07070</v>
          </cell>
          <cell r="B2055" t="str">
            <v>130 kN DIE SET (H KLEMENS) 70-70 mm2</v>
          </cell>
          <cell r="C2055">
            <v>46.7</v>
          </cell>
          <cell r="D2055" t="str">
            <v>USD</v>
          </cell>
        </row>
        <row r="2056">
          <cell r="A2056" t="str">
            <v>SFK130H09595</v>
          </cell>
          <cell r="B2056" t="str">
            <v>130 kN DIE SET (H KLEMENS) 95-95 mm2</v>
          </cell>
          <cell r="C2056">
            <v>46.7</v>
          </cell>
          <cell r="D2056" t="str">
            <v>USD</v>
          </cell>
        </row>
        <row r="2057">
          <cell r="A2057" t="str">
            <v>SFK130H120120</v>
          </cell>
          <cell r="B2057" t="str">
            <v>130 kN DIE SET (H KLEMENS) 120-120 mm2</v>
          </cell>
          <cell r="C2057">
            <v>46.7</v>
          </cell>
          <cell r="D2057" t="str">
            <v>USD</v>
          </cell>
        </row>
        <row r="2058">
          <cell r="A2058" t="str">
            <v>SFK130H150150</v>
          </cell>
          <cell r="B2058" t="str">
            <v>130 kN DIE SET (H KLEMENS) 150-150mm2</v>
          </cell>
          <cell r="C2058">
            <v>46.7</v>
          </cell>
          <cell r="D2058" t="str">
            <v>USD</v>
          </cell>
        </row>
        <row r="2059">
          <cell r="A2059" t="str">
            <v>SFK130C02525</v>
          </cell>
          <cell r="B2059" t="str">
            <v>130 kN DIE SET (C KLEMENS) 25-25 mm2</v>
          </cell>
          <cell r="C2059">
            <v>46.7</v>
          </cell>
          <cell r="D2059" t="str">
            <v>USD</v>
          </cell>
        </row>
        <row r="2060">
          <cell r="A2060" t="str">
            <v>SFK130C03535</v>
          </cell>
          <cell r="B2060" t="str">
            <v>130 kN DIE SET (C KLEMENS) 35-35 mm2</v>
          </cell>
          <cell r="C2060">
            <v>46.7</v>
          </cell>
          <cell r="D2060" t="str">
            <v>USD</v>
          </cell>
        </row>
        <row r="2061">
          <cell r="A2061" t="str">
            <v>SFK130C05050</v>
          </cell>
          <cell r="B2061" t="str">
            <v>130 kN DIE SET (C KLEMENS) 50-50 mm2</v>
          </cell>
          <cell r="C2061">
            <v>46.7</v>
          </cell>
          <cell r="D2061" t="str">
            <v>USD</v>
          </cell>
        </row>
        <row r="2062">
          <cell r="A2062" t="str">
            <v>SFK130C07070</v>
          </cell>
          <cell r="B2062" t="str">
            <v>130 kN DIE SET (C KLEMENS) 70-70 mm2</v>
          </cell>
          <cell r="C2062">
            <v>46.7</v>
          </cell>
          <cell r="D2062" t="str">
            <v>USD</v>
          </cell>
        </row>
        <row r="2063">
          <cell r="A2063" t="str">
            <v>SFK130C09595</v>
          </cell>
          <cell r="B2063" t="str">
            <v>130 kN DIE SET (C KLEMENS) 95-95 mm2</v>
          </cell>
          <cell r="C2063">
            <v>46.7</v>
          </cell>
          <cell r="D2063" t="str">
            <v>USD</v>
          </cell>
        </row>
        <row r="2064">
          <cell r="A2064" t="str">
            <v>SFK130C120120</v>
          </cell>
          <cell r="B2064" t="str">
            <v>130 kN DIE SET (C KLEMENS) 120-120 mm2</v>
          </cell>
          <cell r="C2064">
            <v>46.7</v>
          </cell>
          <cell r="D2064" t="str">
            <v>USD</v>
          </cell>
        </row>
        <row r="2065">
          <cell r="A2065" t="str">
            <v>SFK130C120150</v>
          </cell>
          <cell r="B2065" t="str">
            <v>130 kN DIE SET (C KLEMENS) 120-150 mm2</v>
          </cell>
          <cell r="C2065">
            <v>46.7</v>
          </cell>
          <cell r="D2065" t="str">
            <v>USD</v>
          </cell>
        </row>
        <row r="2066">
          <cell r="A2066" t="str">
            <v>SFK130C15150</v>
          </cell>
          <cell r="B2066" t="str">
            <v>130 kN DIE SET (C KLEMENS) 150-150mm2</v>
          </cell>
          <cell r="C2066">
            <v>46.7</v>
          </cell>
          <cell r="D2066" t="str">
            <v>USD</v>
          </cell>
        </row>
        <row r="2067">
          <cell r="A2067" t="str">
            <v>SFK130BS0162535</v>
          </cell>
          <cell r="B2067" t="str">
            <v>130 kN DIE SET (Bi-metal AL/CU TYPE) 16-25-35 mm2</v>
          </cell>
          <cell r="C2067">
            <v>46.7</v>
          </cell>
          <cell r="D2067" t="str">
            <v>USD</v>
          </cell>
        </row>
        <row r="2068">
          <cell r="A2068" t="str">
            <v>SFK130BS0507095</v>
          </cell>
          <cell r="B2068" t="str">
            <v>130 kN DIE SET (Bi-metal AL/CU TYPE) 50-70-95 mm2</v>
          </cell>
          <cell r="C2068">
            <v>46.7</v>
          </cell>
          <cell r="D2068" t="str">
            <v>USD</v>
          </cell>
        </row>
        <row r="2069">
          <cell r="A2069" t="str">
            <v>SFK130BS120150</v>
          </cell>
          <cell r="B2069" t="str">
            <v>130 kN DIE SET (Bi-metal AL/CU TYPE) 120-150 mm2</v>
          </cell>
          <cell r="C2069">
            <v>46.7</v>
          </cell>
          <cell r="D2069" t="str">
            <v>USD</v>
          </cell>
        </row>
        <row r="2070">
          <cell r="A2070" t="str">
            <v>SFK130BS185240</v>
          </cell>
          <cell r="B2070" t="str">
            <v>130 kN DIE SET (Bi-metal AL/CU TYPE) 185-240mm2</v>
          </cell>
          <cell r="C2070">
            <v>46.7</v>
          </cell>
          <cell r="D2070" t="str">
            <v>USD</v>
          </cell>
        </row>
        <row r="2071">
          <cell r="A2071" t="str">
            <v>SFK250BS300</v>
          </cell>
          <cell r="B2071" t="str">
            <v>250 kN DIE SET (Bi-metal AL/CU TYPE) 300 mm2</v>
          </cell>
          <cell r="C2071">
            <v>179.45000000000002</v>
          </cell>
          <cell r="D2071" t="str">
            <v>USD</v>
          </cell>
        </row>
        <row r="2072">
          <cell r="A2072" t="str">
            <v>SFK250BS400</v>
          </cell>
          <cell r="B2072" t="str">
            <v>250 kN DIE SET (Bi-metal AL/CU TYPE) 400 mm2</v>
          </cell>
          <cell r="C2072">
            <v>179.45000000000002</v>
          </cell>
          <cell r="D2072" t="str">
            <v>USD</v>
          </cell>
        </row>
        <row r="2073">
          <cell r="A2073" t="str">
            <v>SFK250BS500</v>
          </cell>
          <cell r="B2073" t="str">
            <v>250 kN DIE SET (Bi-metal AL/CU TYPE) 500 mm2</v>
          </cell>
          <cell r="C2073">
            <v>179.45000000000002</v>
          </cell>
          <cell r="D2073" t="str">
            <v>USD</v>
          </cell>
        </row>
        <row r="2074">
          <cell r="A2074" t="str">
            <v>SFK130AL016</v>
          </cell>
          <cell r="B2074" t="str">
            <v>130 kN DIE SET (ALUMINUM TYPE) 16mm2</v>
          </cell>
          <cell r="C2074">
            <v>46.7</v>
          </cell>
          <cell r="D2074" t="str">
            <v>USD</v>
          </cell>
        </row>
        <row r="2075">
          <cell r="A2075" t="str">
            <v>SFK130AL025</v>
          </cell>
          <cell r="B2075" t="str">
            <v>130 kN DIE SET (ALUMINUM TYPE) 25mm2</v>
          </cell>
          <cell r="C2075">
            <v>46.7</v>
          </cell>
          <cell r="D2075" t="str">
            <v>USD</v>
          </cell>
        </row>
        <row r="2076">
          <cell r="A2076" t="str">
            <v>SFK130AL035</v>
          </cell>
          <cell r="B2076" t="str">
            <v>130 kN DIE SET (ALUMINUM TYPE) 35mm2</v>
          </cell>
          <cell r="C2076">
            <v>46.7</v>
          </cell>
          <cell r="D2076" t="str">
            <v>USD</v>
          </cell>
        </row>
        <row r="2077">
          <cell r="A2077" t="str">
            <v>SFK130AL050</v>
          </cell>
          <cell r="B2077" t="str">
            <v>130 kN DIE SET (ALUMINUM TYPE) 50mm2</v>
          </cell>
          <cell r="C2077">
            <v>46.7</v>
          </cell>
          <cell r="D2077" t="str">
            <v>USD</v>
          </cell>
        </row>
        <row r="2078">
          <cell r="A2078" t="str">
            <v>SFK130AL070</v>
          </cell>
          <cell r="B2078" t="str">
            <v>130 kN DIE SET (ALUMINUM TYPE) 70mm2</v>
          </cell>
          <cell r="C2078">
            <v>46.7</v>
          </cell>
          <cell r="D2078" t="str">
            <v>USD</v>
          </cell>
        </row>
        <row r="2079">
          <cell r="A2079" t="str">
            <v>SFK130AL095</v>
          </cell>
          <cell r="B2079" t="str">
            <v>130 kN DIE SET (ALUMINUM TYPE) 95mm2</v>
          </cell>
          <cell r="C2079">
            <v>46.7</v>
          </cell>
          <cell r="D2079" t="str">
            <v>USD</v>
          </cell>
        </row>
        <row r="2080">
          <cell r="A2080" t="str">
            <v>SFK130AL120</v>
          </cell>
          <cell r="B2080" t="str">
            <v>130 kN DIE SET (ALUMINUM TYPE) 120mm2</v>
          </cell>
          <cell r="C2080">
            <v>46.7</v>
          </cell>
          <cell r="D2080" t="str">
            <v>USD</v>
          </cell>
        </row>
        <row r="2081">
          <cell r="A2081" t="str">
            <v>SFK130AL150</v>
          </cell>
          <cell r="B2081" t="str">
            <v>130 kN DIE SET (ALUMINUM TYPE) 150mm2</v>
          </cell>
          <cell r="C2081">
            <v>46.7</v>
          </cell>
          <cell r="D2081" t="str">
            <v>USD</v>
          </cell>
        </row>
        <row r="2082">
          <cell r="A2082" t="str">
            <v>SFK130AL185</v>
          </cell>
          <cell r="B2082" t="str">
            <v>130 kN DIE SET (ALUMINUM TYPE) 185mm2</v>
          </cell>
          <cell r="C2082">
            <v>46.7</v>
          </cell>
          <cell r="D2082" t="str">
            <v>USD</v>
          </cell>
        </row>
        <row r="2083">
          <cell r="A2083" t="str">
            <v>SFK130AL240</v>
          </cell>
          <cell r="B2083" t="str">
            <v>130 kN DIE SET (ALUMINUM TYPE) 240mm2</v>
          </cell>
          <cell r="C2083">
            <v>46.7</v>
          </cell>
          <cell r="D2083" t="str">
            <v>USD</v>
          </cell>
        </row>
        <row r="2084">
          <cell r="A2084" t="str">
            <v>SFK250AL300</v>
          </cell>
          <cell r="B2084" t="str">
            <v>250 kN DIE SET (ALUMINUM TYPE) 300mm2</v>
          </cell>
          <cell r="C2084">
            <v>179.45000000000002</v>
          </cell>
          <cell r="D2084" t="str">
            <v>USD</v>
          </cell>
        </row>
        <row r="2085">
          <cell r="A2085" t="str">
            <v>SFK250AL400</v>
          </cell>
          <cell r="B2085" t="str">
            <v>250 kN DIE SET (ALUMINUM TYPE) 400mm2</v>
          </cell>
          <cell r="C2085">
            <v>179.45000000000002</v>
          </cell>
          <cell r="D2085" t="str">
            <v>USD</v>
          </cell>
        </row>
        <row r="2086">
          <cell r="A2086" t="str">
            <v>SFK-SP0650-DIN</v>
          </cell>
          <cell r="C2086">
            <v>5.4</v>
          </cell>
          <cell r="D2086" t="str">
            <v>USD</v>
          </cell>
        </row>
        <row r="2087">
          <cell r="A2087" t="str">
            <v>SFK-SP0650-S1</v>
          </cell>
          <cell r="C2087">
            <v>5.4</v>
          </cell>
          <cell r="D2087" t="str">
            <v>USD</v>
          </cell>
        </row>
        <row r="2088">
          <cell r="A2088" t="str">
            <v>SFK-SP0650-STD</v>
          </cell>
          <cell r="C2088">
            <v>5.4</v>
          </cell>
          <cell r="D2088" t="str">
            <v>USD</v>
          </cell>
        </row>
        <row r="2089">
          <cell r="A2089" t="str">
            <v>SFK-SP10120-DIN</v>
          </cell>
          <cell r="C2089">
            <v>8.15</v>
          </cell>
          <cell r="D2089" t="str">
            <v>USD</v>
          </cell>
        </row>
        <row r="2090">
          <cell r="A2090" t="str">
            <v>SFK-SP10120-S1</v>
          </cell>
          <cell r="C2090">
            <v>8.15</v>
          </cell>
          <cell r="D2090" t="str">
            <v>USD</v>
          </cell>
        </row>
        <row r="2091">
          <cell r="A2091" t="str">
            <v>SFK-SP10120-STD</v>
          </cell>
          <cell r="C2091">
            <v>8.15</v>
          </cell>
          <cell r="D2091" t="str">
            <v>USD</v>
          </cell>
        </row>
        <row r="2092">
          <cell r="A2092" t="str">
            <v>SFK-SP120-10120</v>
          </cell>
          <cell r="C2092">
            <v>24.400000000000002</v>
          </cell>
          <cell r="D2092" t="str">
            <v>USD</v>
          </cell>
        </row>
        <row r="2093">
          <cell r="A2093" t="str">
            <v>SFK-SP120-16095</v>
          </cell>
          <cell r="C2093">
            <v>24.400000000000002</v>
          </cell>
          <cell r="D2093" t="str">
            <v>USD</v>
          </cell>
        </row>
        <row r="2094">
          <cell r="A2094" t="str">
            <v>SFK-SP120-25070</v>
          </cell>
          <cell r="C2094">
            <v>24.400000000000002</v>
          </cell>
          <cell r="D2094" t="str">
            <v>USD</v>
          </cell>
        </row>
        <row r="2095">
          <cell r="A2095" t="str">
            <v>SFK-SP120-35050</v>
          </cell>
          <cell r="C2095">
            <v>24.400000000000002</v>
          </cell>
          <cell r="D2095" t="str">
            <v>USD</v>
          </cell>
        </row>
        <row r="2096">
          <cell r="A2096" t="str">
            <v>SFK-SP25150-DIN</v>
          </cell>
          <cell r="C2096">
            <v>8.15</v>
          </cell>
          <cell r="D2096" t="str">
            <v>USD</v>
          </cell>
        </row>
        <row r="2097">
          <cell r="A2097" t="str">
            <v>SFK-SP25150-S1</v>
          </cell>
          <cell r="C2097">
            <v>8.15</v>
          </cell>
          <cell r="D2097" t="str">
            <v>USD</v>
          </cell>
        </row>
        <row r="2098">
          <cell r="A2098" t="str">
            <v>SFK-SP25150-STD</v>
          </cell>
          <cell r="C2098">
            <v>8.15</v>
          </cell>
          <cell r="D2098" t="str">
            <v>USD</v>
          </cell>
        </row>
        <row r="2099">
          <cell r="A2099" t="str">
            <v>SFK-SP300-10300</v>
          </cell>
          <cell r="C2099">
            <v>41.300000000000004</v>
          </cell>
          <cell r="D2099" t="str">
            <v>USD</v>
          </cell>
        </row>
        <row r="2100">
          <cell r="A2100" t="str">
            <v>SFK-SP300-16240</v>
          </cell>
          <cell r="C2100">
            <v>41.300000000000004</v>
          </cell>
          <cell r="D2100" t="str">
            <v>USD</v>
          </cell>
        </row>
        <row r="2101">
          <cell r="A2101" t="str">
            <v>SFK-SP300-25185</v>
          </cell>
          <cell r="C2101">
            <v>41.300000000000004</v>
          </cell>
          <cell r="D2101" t="str">
            <v>USD</v>
          </cell>
        </row>
        <row r="2102">
          <cell r="A2102" t="str">
            <v>SFK-SP300-35150</v>
          </cell>
          <cell r="C2102">
            <v>41.300000000000004</v>
          </cell>
          <cell r="D2102" t="str">
            <v>USD</v>
          </cell>
        </row>
        <row r="2103">
          <cell r="A2103" t="str">
            <v>SFK-SP300-50120</v>
          </cell>
          <cell r="C2103">
            <v>41.300000000000004</v>
          </cell>
          <cell r="D2103" t="str">
            <v>USD</v>
          </cell>
        </row>
        <row r="2104">
          <cell r="A2104" t="str">
            <v>SFK-SP300-70095</v>
          </cell>
          <cell r="C2104">
            <v>41.300000000000004</v>
          </cell>
          <cell r="D2104" t="str">
            <v>USD</v>
          </cell>
        </row>
        <row r="2105">
          <cell r="A2105" t="str">
            <v>BL1830</v>
          </cell>
          <cell r="B2105" t="str">
            <v>18V, 3,0 Ah Rechargeable Battery</v>
          </cell>
          <cell r="C2105">
            <v>591.80000000000007</v>
          </cell>
          <cell r="D2105" t="str">
            <v>USD</v>
          </cell>
        </row>
        <row r="2106">
          <cell r="A2106" t="str">
            <v>BL1850</v>
          </cell>
          <cell r="B2106">
            <v>0</v>
          </cell>
          <cell r="C2106">
            <v>648.90000000000009</v>
          </cell>
          <cell r="D2106" t="str">
            <v>USD</v>
          </cell>
        </row>
        <row r="2107">
          <cell r="A2107" t="str">
            <v>DC18SD</v>
          </cell>
          <cell r="B2107" t="str">
            <v>DC18SD 18V Li-ion Charger</v>
          </cell>
          <cell r="C2107">
            <v>454.8</v>
          </cell>
          <cell r="D2107" t="str">
            <v>USD</v>
          </cell>
        </row>
        <row r="2108">
          <cell r="A2108" t="str">
            <v>DC18RC</v>
          </cell>
          <cell r="B2108">
            <v>0</v>
          </cell>
          <cell r="C2108">
            <v>472.40000000000003</v>
          </cell>
          <cell r="D2108" t="str">
            <v>USD</v>
          </cell>
        </row>
        <row r="2109">
          <cell r="A2109" t="str">
            <v>CEKVALDISI</v>
          </cell>
          <cell r="B2109" t="str">
            <v>Hydraulic Female Coupler For Hose</v>
          </cell>
          <cell r="C2109">
            <v>198.60000000000002</v>
          </cell>
          <cell r="D2109" t="str">
            <v>USD</v>
          </cell>
        </row>
        <row r="2110">
          <cell r="A2110" t="str">
            <v>CEKVALFERKEK</v>
          </cell>
          <cell r="B2110" t="str">
            <v>Hydraulic Male Coupler For Hose</v>
          </cell>
          <cell r="C2110">
            <v>111.7</v>
          </cell>
          <cell r="D2110" t="str">
            <v>USD</v>
          </cell>
        </row>
        <row r="2111">
          <cell r="A2111" t="str">
            <v>HORTUM-2,0MT</v>
          </cell>
          <cell r="B2111" t="str">
            <v>2,0 mt HİDROLİK HORTUM</v>
          </cell>
          <cell r="C2111">
            <v>154.05000000000001</v>
          </cell>
          <cell r="D2111" t="str">
            <v>USD</v>
          </cell>
        </row>
        <row r="2112">
          <cell r="A2112" t="str">
            <v>HORTUM-3MT</v>
          </cell>
          <cell r="B2112" t="str">
            <v>3 mt Hydraulic Hose</v>
          </cell>
          <cell r="C2112">
            <v>205.4</v>
          </cell>
          <cell r="D2112" t="str">
            <v>USD</v>
          </cell>
        </row>
        <row r="2113">
          <cell r="A2113" t="str">
            <v>HORTUM-6MT</v>
          </cell>
          <cell r="B2113" t="str">
            <v>6 mt Hydraulic Hose</v>
          </cell>
          <cell r="C2113">
            <v>366.75</v>
          </cell>
          <cell r="D2113" t="str">
            <v>USD</v>
          </cell>
        </row>
        <row r="2114">
          <cell r="A2114" t="str">
            <v>HORTUM-10MT</v>
          </cell>
          <cell r="B2114" t="str">
            <v>10 mt Hydraulic Hose</v>
          </cell>
          <cell r="C2114">
            <v>586.85</v>
          </cell>
          <cell r="D2114" t="str">
            <v>USD</v>
          </cell>
        </row>
        <row r="2115">
          <cell r="A2115" t="str">
            <v>EID51</v>
          </cell>
          <cell r="B2115" t="str">
            <v>Inline Electro-hydraulic 50kN + Metal case + 1 battery + 1 Charger</v>
          </cell>
          <cell r="C2115">
            <v>4514</v>
          </cell>
          <cell r="D2115" t="str">
            <v>USD</v>
          </cell>
        </row>
        <row r="2116">
          <cell r="A2116" t="str">
            <v>D5R6-35</v>
          </cell>
          <cell r="B2116" t="str">
            <v>D5 dies (6 to 150) for EID51</v>
          </cell>
          <cell r="C2116">
            <v>177.60000000000002</v>
          </cell>
          <cell r="D2116" t="str">
            <v>USD</v>
          </cell>
        </row>
        <row r="2117">
          <cell r="A2117" t="str">
            <v>D5R10-50</v>
          </cell>
          <cell r="B2117" t="str">
            <v>D5 dies (6 to 150) for EID51</v>
          </cell>
          <cell r="C2117">
            <v>177.60000000000002</v>
          </cell>
          <cell r="D2117" t="str">
            <v>USD</v>
          </cell>
        </row>
        <row r="2118">
          <cell r="A2118" t="str">
            <v>D5R16-70</v>
          </cell>
          <cell r="B2118" t="str">
            <v>D5 dies (6 to 150) for EID51</v>
          </cell>
          <cell r="C2118">
            <v>177.60000000000002</v>
          </cell>
          <cell r="D2118" t="str">
            <v>USD</v>
          </cell>
        </row>
        <row r="2119">
          <cell r="A2119" t="str">
            <v>D5R25-95</v>
          </cell>
          <cell r="B2119" t="str">
            <v>D5 dies (6 to 150) for EID51</v>
          </cell>
          <cell r="C2119">
            <v>177.60000000000002</v>
          </cell>
          <cell r="D2119" t="str">
            <v>USD</v>
          </cell>
        </row>
        <row r="2120">
          <cell r="A2120" t="str">
            <v>D5R120</v>
          </cell>
          <cell r="B2120" t="str">
            <v>D5 dies (6 to 150) for EID51</v>
          </cell>
          <cell r="C2120">
            <v>177.60000000000002</v>
          </cell>
          <cell r="D2120" t="str">
            <v>USD</v>
          </cell>
        </row>
        <row r="2121">
          <cell r="A2121" t="str">
            <v>D5R150</v>
          </cell>
          <cell r="B2121" t="str">
            <v>D5 dies (6 to 150) for EID51</v>
          </cell>
          <cell r="C2121">
            <v>177.60000000000002</v>
          </cell>
          <cell r="D2121" t="str">
            <v>USD</v>
          </cell>
        </row>
        <row r="2122">
          <cell r="A2122" t="str">
            <v>EMK95-120</v>
          </cell>
          <cell r="B2122" t="str">
            <v>Electro-hydraulic cable cutter 120kN-o95 mm Scissor Cu Al and ACSR 3x240mm2 reinforced</v>
          </cell>
          <cell r="C2122">
            <v>5919</v>
          </cell>
          <cell r="D2122" t="str">
            <v>USD</v>
          </cell>
        </row>
        <row r="2123">
          <cell r="A2123" t="str">
            <v>ESD50</v>
          </cell>
          <cell r="B2123" t="str">
            <v>Electro-hydraulic Smart press 50kN for dies D5
+ 2 batteries BL1840 + charger CLM1890-HC + metal case</v>
          </cell>
          <cell r="C2123">
            <v>5360.5</v>
          </cell>
          <cell r="D2123" t="str">
            <v>USD</v>
          </cell>
        </row>
        <row r="2124">
          <cell r="A2124" t="str">
            <v>ESDC60</v>
          </cell>
          <cell r="B2124" t="str">
            <v>Electro-hydraulic Smart press 60kN for dies C6
+ 2 batteries BL1840 + charger CLM1890-HC + metal case</v>
          </cell>
          <cell r="C2124">
            <v>5078.5</v>
          </cell>
          <cell r="D2124" t="str">
            <v>USD</v>
          </cell>
        </row>
        <row r="2125">
          <cell r="A2125" t="str">
            <v>ESC125</v>
          </cell>
          <cell r="B2125" t="str">
            <v>Electro-hydraulic press 120kN stroke 25mm for dies C12 + Case</v>
          </cell>
          <cell r="C2125">
            <v>5812</v>
          </cell>
          <cell r="D2125" t="str">
            <v>USD</v>
          </cell>
        </row>
        <row r="2126">
          <cell r="A2126" t="str">
            <v>EA50-600KCM</v>
          </cell>
          <cell r="B2126" t="str">
            <v>60kN Hydraulic Cable Cutter Tool</v>
          </cell>
          <cell r="C2126">
            <v>5699</v>
          </cell>
          <cell r="D2126" t="str">
            <v>USD</v>
          </cell>
        </row>
        <row r="2127">
          <cell r="A2127" t="str">
            <v>MT06-25TN</v>
          </cell>
          <cell r="C2127">
            <v>14.350000000000001</v>
          </cell>
          <cell r="D2127" t="str">
            <v>USD</v>
          </cell>
        </row>
        <row r="2128">
          <cell r="A2128" t="str">
            <v>MT16-95TN</v>
          </cell>
          <cell r="C2128">
            <v>28.375</v>
          </cell>
          <cell r="D2128" t="str">
            <v>USD</v>
          </cell>
        </row>
        <row r="2129">
          <cell r="A2129" t="str">
            <v>TRSE16-12</v>
          </cell>
          <cell r="C2129">
            <v>4.3</v>
          </cell>
          <cell r="D2129" t="str">
            <v>USD</v>
          </cell>
        </row>
        <row r="2130">
          <cell r="A2130" t="str">
            <v>TRSE25-12</v>
          </cell>
          <cell r="C2130">
            <v>5.2</v>
          </cell>
          <cell r="D2130" t="str">
            <v>USD</v>
          </cell>
        </row>
        <row r="2131">
          <cell r="A2131" t="str">
            <v>CJS-4C6</v>
          </cell>
          <cell r="B2131" t="e">
            <v>#N/A</v>
          </cell>
          <cell r="C2131">
            <v>4.165</v>
          </cell>
          <cell r="D2131" t="str">
            <v>USD</v>
          </cell>
        </row>
        <row r="2132">
          <cell r="A2132" t="str">
            <v>CJS-4C10</v>
          </cell>
          <cell r="B2132" t="e">
            <v>#N/A</v>
          </cell>
          <cell r="C2132">
            <v>6.5200000000000005</v>
          </cell>
          <cell r="D2132" t="str">
            <v>USD</v>
          </cell>
        </row>
        <row r="2133">
          <cell r="A2133" t="str">
            <v>CJS-4C16</v>
          </cell>
          <cell r="B2133" t="e">
            <v>#N/A</v>
          </cell>
          <cell r="C2133">
            <v>6.9450000000000003</v>
          </cell>
          <cell r="D2133" t="str">
            <v>USD</v>
          </cell>
        </row>
        <row r="2134">
          <cell r="A2134" t="str">
            <v>CJS-3C16</v>
          </cell>
          <cell r="B2134" t="e">
            <v>#N/A</v>
          </cell>
          <cell r="C2134">
            <v>6.835</v>
          </cell>
          <cell r="D2134" t="str">
            <v>USD</v>
          </cell>
        </row>
        <row r="2135">
          <cell r="A2135" t="str">
            <v>CJS-3C25</v>
          </cell>
          <cell r="B2135" t="e">
            <v>#N/A</v>
          </cell>
          <cell r="C2135">
            <v>9.2200000000000006</v>
          </cell>
          <cell r="D2135" t="str">
            <v>USD</v>
          </cell>
        </row>
        <row r="2136">
          <cell r="A2136" t="str">
            <v>CJS-3C35</v>
          </cell>
          <cell r="B2136" t="e">
            <v>#N/A</v>
          </cell>
          <cell r="C2136">
            <v>9.8800000000000008</v>
          </cell>
          <cell r="D2136" t="str">
            <v>USD</v>
          </cell>
        </row>
        <row r="2137">
          <cell r="A2137" t="str">
            <v>CJS-3C50</v>
          </cell>
          <cell r="B2137" t="e">
            <v>#N/A</v>
          </cell>
          <cell r="C2137">
            <v>11.44</v>
          </cell>
          <cell r="D2137" t="str">
            <v>USD</v>
          </cell>
        </row>
        <row r="2138">
          <cell r="A2138" t="str">
            <v>CJS-3C70</v>
          </cell>
          <cell r="B2138" t="e">
            <v>#N/A</v>
          </cell>
          <cell r="C2138">
            <v>17.414999999999999</v>
          </cell>
          <cell r="D2138" t="str">
            <v>USD</v>
          </cell>
        </row>
        <row r="2139">
          <cell r="A2139" t="str">
            <v>CJS-3C95</v>
          </cell>
          <cell r="B2139" t="e">
            <v>#N/A</v>
          </cell>
          <cell r="C2139">
            <v>19.465</v>
          </cell>
          <cell r="D2139" t="str">
            <v>USD</v>
          </cell>
        </row>
        <row r="2140">
          <cell r="A2140" t="str">
            <v>CJS-3C120</v>
          </cell>
          <cell r="B2140" t="e">
            <v>#N/A</v>
          </cell>
          <cell r="C2140">
            <v>23.28</v>
          </cell>
          <cell r="D2140" t="str">
            <v>USD</v>
          </cell>
        </row>
        <row r="2141">
          <cell r="A2141" t="str">
            <v>CJS-3C150</v>
          </cell>
          <cell r="B2141" t="e">
            <v>#N/A</v>
          </cell>
          <cell r="C2141">
            <v>27.97</v>
          </cell>
          <cell r="D2141" t="str">
            <v>USD</v>
          </cell>
        </row>
        <row r="2142">
          <cell r="A2142" t="str">
            <v>CJS-3C185</v>
          </cell>
          <cell r="B2142" t="e">
            <v>#N/A</v>
          </cell>
          <cell r="C2142">
            <v>34.384999999999998</v>
          </cell>
          <cell r="D2142" t="str">
            <v>USD</v>
          </cell>
        </row>
        <row r="2143">
          <cell r="A2143" t="str">
            <v>CJS-3C240</v>
          </cell>
          <cell r="B2143" t="e">
            <v>#N/A</v>
          </cell>
          <cell r="C2143">
            <v>42.134999999999998</v>
          </cell>
          <cell r="D2143" t="str">
            <v>USD</v>
          </cell>
        </row>
        <row r="2144">
          <cell r="A2144" t="str">
            <v>CJD-4C10</v>
          </cell>
          <cell r="B2144" t="e">
            <v>#N/A</v>
          </cell>
          <cell r="C2144">
            <v>6.5150000000000006</v>
          </cell>
          <cell r="D2144" t="str">
            <v>USD</v>
          </cell>
        </row>
        <row r="2145">
          <cell r="A2145" t="str">
            <v>CJD-4C16</v>
          </cell>
          <cell r="B2145" t="e">
            <v>#N/A</v>
          </cell>
          <cell r="C2145">
            <v>8.5750000000000011</v>
          </cell>
          <cell r="D2145" t="str">
            <v>USD</v>
          </cell>
        </row>
        <row r="2146">
          <cell r="A2146" t="str">
            <v>CJD-3C16</v>
          </cell>
          <cell r="B2146" t="e">
            <v>#N/A</v>
          </cell>
          <cell r="C2146">
            <v>8.06</v>
          </cell>
          <cell r="D2146" t="str">
            <v>USD</v>
          </cell>
        </row>
        <row r="2147">
          <cell r="A2147" t="str">
            <v>CJD-3C25</v>
          </cell>
          <cell r="B2147" t="e">
            <v>#N/A</v>
          </cell>
          <cell r="C2147">
            <v>10.71</v>
          </cell>
          <cell r="D2147" t="str">
            <v>USD</v>
          </cell>
        </row>
        <row r="2148">
          <cell r="A2148" t="str">
            <v>CJD-3C35</v>
          </cell>
          <cell r="B2148" t="e">
            <v>#N/A</v>
          </cell>
          <cell r="C2148">
            <v>12.535</v>
          </cell>
          <cell r="D2148" t="str">
            <v>USD</v>
          </cell>
        </row>
        <row r="2149">
          <cell r="A2149" t="str">
            <v>CJD-3C50</v>
          </cell>
          <cell r="B2149" t="e">
            <v>#N/A</v>
          </cell>
          <cell r="C2149">
            <v>14.47</v>
          </cell>
          <cell r="D2149" t="str">
            <v>USD</v>
          </cell>
        </row>
        <row r="2150">
          <cell r="A2150" t="str">
            <v>CJD-3C70</v>
          </cell>
          <cell r="B2150" t="e">
            <v>#N/A</v>
          </cell>
          <cell r="C2150">
            <v>21.02</v>
          </cell>
          <cell r="D2150" t="str">
            <v>USD</v>
          </cell>
        </row>
        <row r="2151">
          <cell r="A2151" t="str">
            <v>CJD-3C95</v>
          </cell>
          <cell r="B2151" t="e">
            <v>#N/A</v>
          </cell>
          <cell r="C2151">
            <v>27.055</v>
          </cell>
          <cell r="D2151" t="str">
            <v>USD</v>
          </cell>
        </row>
        <row r="2152">
          <cell r="A2152" t="str">
            <v>CJD-3C120</v>
          </cell>
          <cell r="B2152" t="e">
            <v>#N/A</v>
          </cell>
          <cell r="C2152">
            <v>29.525000000000002</v>
          </cell>
          <cell r="D2152" t="str">
            <v>USD</v>
          </cell>
        </row>
        <row r="2153">
          <cell r="A2153" t="str">
            <v>CJD-3C150</v>
          </cell>
          <cell r="B2153" t="e">
            <v>#N/A</v>
          </cell>
          <cell r="C2153">
            <v>36.32</v>
          </cell>
          <cell r="D2153" t="str">
            <v>USD</v>
          </cell>
        </row>
        <row r="2154">
          <cell r="A2154" t="str">
            <v>CJD-3C185</v>
          </cell>
          <cell r="B2154" t="e">
            <v>#N/A</v>
          </cell>
          <cell r="C2154">
            <v>45</v>
          </cell>
          <cell r="D2154" t="str">
            <v>USD</v>
          </cell>
        </row>
        <row r="2155">
          <cell r="A2155" t="str">
            <v>CJD-3C240</v>
          </cell>
          <cell r="B2155" t="e">
            <v>#N/A</v>
          </cell>
          <cell r="C2155">
            <v>55.43</v>
          </cell>
          <cell r="D2155" t="str">
            <v>USD</v>
          </cell>
        </row>
        <row r="2156">
          <cell r="A2156" t="str">
            <v>CJD-4A16</v>
          </cell>
          <cell r="B2156" t="e">
            <v>#N/A</v>
          </cell>
          <cell r="C2156">
            <v>7.8550000000000004</v>
          </cell>
          <cell r="D2156" t="str">
            <v>USD</v>
          </cell>
        </row>
        <row r="2157">
          <cell r="A2157" t="str">
            <v>CJD-3A25</v>
          </cell>
          <cell r="B2157" t="e">
            <v>#N/A</v>
          </cell>
          <cell r="C2157">
            <v>9.1950000000000003</v>
          </cell>
          <cell r="D2157" t="str">
            <v>USD</v>
          </cell>
        </row>
        <row r="2158">
          <cell r="A2158" t="str">
            <v>CJD-3A35</v>
          </cell>
          <cell r="B2158" t="e">
            <v>#N/A</v>
          </cell>
          <cell r="C2158">
            <v>10.145</v>
          </cell>
          <cell r="D2158" t="str">
            <v>USD</v>
          </cell>
        </row>
        <row r="2159">
          <cell r="A2159" t="str">
            <v>CJD-3A50</v>
          </cell>
          <cell r="B2159" t="e">
            <v>#N/A</v>
          </cell>
          <cell r="C2159">
            <v>11.425000000000001</v>
          </cell>
          <cell r="D2159" t="str">
            <v>USD</v>
          </cell>
        </row>
        <row r="2160">
          <cell r="A2160" t="str">
            <v>CJD-3A70</v>
          </cell>
          <cell r="B2160" t="e">
            <v>#N/A</v>
          </cell>
          <cell r="C2160">
            <v>18.234999999999999</v>
          </cell>
          <cell r="D2160" t="str">
            <v>USD</v>
          </cell>
        </row>
        <row r="2161">
          <cell r="A2161" t="str">
            <v>CJD-3A95</v>
          </cell>
          <cell r="B2161" t="e">
            <v>#N/A</v>
          </cell>
          <cell r="C2161">
            <v>20.475000000000001</v>
          </cell>
          <cell r="D2161" t="str">
            <v>USD</v>
          </cell>
        </row>
        <row r="2162">
          <cell r="A2162" t="str">
            <v>CJD-3A120</v>
          </cell>
          <cell r="B2162" t="e">
            <v>#N/A</v>
          </cell>
          <cell r="C2162">
            <v>24.004999999999999</v>
          </cell>
          <cell r="D2162" t="str">
            <v>USD</v>
          </cell>
        </row>
        <row r="2163">
          <cell r="A2163" t="str">
            <v>CJD-3A150</v>
          </cell>
          <cell r="B2163" t="e">
            <v>#N/A</v>
          </cell>
          <cell r="C2163">
            <v>26.55</v>
          </cell>
          <cell r="D2163" t="str">
            <v>USD</v>
          </cell>
        </row>
        <row r="2164">
          <cell r="A2164" t="str">
            <v>CJD-3A185</v>
          </cell>
          <cell r="B2164" t="e">
            <v>#N/A</v>
          </cell>
          <cell r="C2164">
            <v>37.155000000000001</v>
          </cell>
          <cell r="D2164" t="str">
            <v>USD</v>
          </cell>
        </row>
        <row r="2165">
          <cell r="A2165" t="str">
            <v>CJD-3A240</v>
          </cell>
          <cell r="B2165" t="e">
            <v>#N/A</v>
          </cell>
          <cell r="C2165">
            <v>41.25</v>
          </cell>
          <cell r="D2165" t="str">
            <v>USD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2">
          <cell r="F2" t="str">
            <v>Purchase Price Customs Cost</v>
          </cell>
        </row>
        <row r="3">
          <cell r="F3" t="str">
            <v>SHANGHAI JIAMENG INTERNATIONAL TRADING COMPANY -Melec</v>
          </cell>
        </row>
        <row r="4">
          <cell r="F4" t="str">
            <v>SAPISELCO S.R.L.</v>
          </cell>
        </row>
        <row r="5">
          <cell r="F5" t="str">
            <v>KAI SUH SUH ENTERPRISE CO., LTD.</v>
          </cell>
        </row>
        <row r="6">
          <cell r="F6" t="str">
            <v>WENZHOU LONGHUA DAILY ELECTRON CO., LTD.</v>
          </cell>
        </row>
        <row r="7">
          <cell r="F7" t="str">
            <v>CRYSTAL EXPORTS</v>
          </cell>
        </row>
        <row r="8">
          <cell r="F8" t="str">
            <v>YUEQING EASYJOINT ELECTRIC CO LTD</v>
          </cell>
        </row>
        <row r="9">
          <cell r="F9" t="str">
            <v>KS TERMINALS</v>
          </cell>
        </row>
        <row r="10">
          <cell r="F10" t="str">
            <v>Tongling Tushun Electric Power Fitting Co., Ltd</v>
          </cell>
        </row>
        <row r="11">
          <cell r="F11" t="str">
            <v>N.I.U ELECTRIC GROUP</v>
          </cell>
        </row>
        <row r="12">
          <cell r="F12" t="str">
            <v>SHENZHEN WOER HEAT-SHRINKABLE MATERIAL CO.,LTD</v>
          </cell>
        </row>
        <row r="13">
          <cell r="F13" t="str">
            <v>WEICON KIMYA SAN.TIC.LTD.STI.</v>
          </cell>
        </row>
        <row r="14">
          <cell r="F14" t="str">
            <v>WEZAG GmbH</v>
          </cell>
        </row>
        <row r="15">
          <cell r="F15" t="str">
            <v>YU YUAN MACHINERY INDUSTRIAL</v>
          </cell>
        </row>
        <row r="16">
          <cell r="F16" t="str">
            <v>MARVEL CORPORATION INTERNATIONAL MARKETING DIVISION</v>
          </cell>
        </row>
        <row r="17">
          <cell r="F17" t="str">
            <v>NWS GERMANY PRODUKTION W NÖSEN</v>
          </cell>
        </row>
        <row r="24">
          <cell r="B24" t="str">
            <v>Part No</v>
          </cell>
          <cell r="F24" t="str">
            <v>2022 - March Price List</v>
          </cell>
        </row>
        <row r="26">
          <cell r="E26">
            <v>0.09</v>
          </cell>
          <cell r="F26">
            <v>0.05</v>
          </cell>
        </row>
        <row r="27">
          <cell r="B27" t="str">
            <v>MT06-25TN</v>
          </cell>
          <cell r="D27">
            <v>1</v>
          </cell>
          <cell r="E27">
            <v>10.135</v>
          </cell>
          <cell r="F27">
            <v>10.915000000000001</v>
          </cell>
          <cell r="G27">
            <v>4.5843000000000007</v>
          </cell>
          <cell r="H27">
            <v>82.242342000000022</v>
          </cell>
          <cell r="I27">
            <v>2.41</v>
          </cell>
          <cell r="J27">
            <v>2.7679588851727979</v>
          </cell>
          <cell r="K27">
            <v>49.657182399999996</v>
          </cell>
          <cell r="L27">
            <v>1.8163411148272028</v>
          </cell>
          <cell r="M27">
            <v>4.5843000000000007</v>
          </cell>
          <cell r="N27">
            <v>0.39620904278236646</v>
          </cell>
          <cell r="P27">
            <v>32.585159600000026</v>
          </cell>
          <cell r="Q27">
            <v>82.242342000000022</v>
          </cell>
          <cell r="R27">
            <v>0.39620904278236652</v>
          </cell>
          <cell r="S27" t="str">
            <v>P</v>
          </cell>
          <cell r="V27">
            <v>2.4089999999999998</v>
          </cell>
          <cell r="W27">
            <v>4.1511000415123871E-4</v>
          </cell>
          <cell r="Y27">
            <v>2.1869999999999998</v>
          </cell>
          <cell r="Z27">
            <v>9.2531120331950337E-2</v>
          </cell>
        </row>
        <row r="28">
          <cell r="B28" t="str">
            <v>MT10-70TN</v>
          </cell>
          <cell r="D28">
            <v>1</v>
          </cell>
          <cell r="E28">
            <v>15.15</v>
          </cell>
          <cell r="F28">
            <v>16.315000000000001</v>
          </cell>
          <cell r="G28">
            <v>6.8523000000000014</v>
          </cell>
          <cell r="H28">
            <v>122.93026200000003</v>
          </cell>
          <cell r="I28">
            <v>3.6</v>
          </cell>
          <cell r="J28">
            <v>4.1347103678929757</v>
          </cell>
          <cell r="K28">
            <v>74.176703999999987</v>
          </cell>
          <cell r="L28">
            <v>2.7175896321070256</v>
          </cell>
          <cell r="M28">
            <v>6.8523000000000014</v>
          </cell>
          <cell r="N28">
            <v>0.39659525007764185</v>
          </cell>
          <cell r="P28">
            <v>48.753558000000041</v>
          </cell>
          <cell r="Q28">
            <v>122.93026200000003</v>
          </cell>
          <cell r="R28">
            <v>0.39659525007764185</v>
          </cell>
          <cell r="S28" t="str">
            <v>P</v>
          </cell>
          <cell r="V28">
            <v>3.597</v>
          </cell>
          <cell r="W28">
            <v>8.3402835696416841E-4</v>
          </cell>
          <cell r="Y28">
            <v>3.27</v>
          </cell>
          <cell r="Z28">
            <v>9.1666666666666688E-2</v>
          </cell>
        </row>
        <row r="29">
          <cell r="B29" t="str">
            <v>MT16-95TN</v>
          </cell>
          <cell r="D29">
            <v>1</v>
          </cell>
          <cell r="E29">
            <v>20.164999999999999</v>
          </cell>
          <cell r="F29">
            <v>21.715</v>
          </cell>
          <cell r="G29">
            <v>9.1203000000000003</v>
          </cell>
          <cell r="H29">
            <v>163.61818200000002</v>
          </cell>
          <cell r="I29">
            <v>4.7699999999999996</v>
          </cell>
          <cell r="J29">
            <v>5.4784912374581918</v>
          </cell>
          <cell r="K29">
            <v>98.284132799999966</v>
          </cell>
          <cell r="L29">
            <v>3.6418087625418085</v>
          </cell>
          <cell r="M29">
            <v>9.1203000000000003</v>
          </cell>
          <cell r="N29">
            <v>0.39930800111200382</v>
          </cell>
          <cell r="P29">
            <v>65.334049200000052</v>
          </cell>
          <cell r="Q29">
            <v>163.61818200000002</v>
          </cell>
          <cell r="R29">
            <v>0.39930800111200382</v>
          </cell>
          <cell r="S29" t="str">
            <v>P</v>
          </cell>
          <cell r="V29">
            <v>4.774</v>
          </cell>
          <cell r="W29">
            <v>-8.3787180561383488E-4</v>
          </cell>
          <cell r="Y29">
            <v>4.343</v>
          </cell>
          <cell r="Z29">
            <v>8.9517819706498872E-2</v>
          </cell>
        </row>
        <row r="30">
          <cell r="D30">
            <v>3</v>
          </cell>
          <cell r="L30">
            <v>8.1757395094760366</v>
          </cell>
          <cell r="M30">
            <v>20.556900000000002</v>
          </cell>
          <cell r="N30">
            <v>0.39771266628120172</v>
          </cell>
          <cell r="P30">
            <v>146.67276680000012</v>
          </cell>
          <cell r="Q30">
            <v>368.79078600000003</v>
          </cell>
          <cell r="R30">
            <v>0.39771266628120178</v>
          </cell>
        </row>
        <row r="32">
          <cell r="E32">
            <v>0.11</v>
          </cell>
          <cell r="F32">
            <v>0.05</v>
          </cell>
        </row>
        <row r="33">
          <cell r="B33" t="str">
            <v>C6</v>
          </cell>
          <cell r="D33">
            <v>1</v>
          </cell>
          <cell r="E33">
            <v>0.89500000000000002</v>
          </cell>
          <cell r="F33">
            <v>0.96499999999999997</v>
          </cell>
          <cell r="G33">
            <v>0.40529999999999999</v>
          </cell>
          <cell r="H33">
            <v>7.2710820000000007</v>
          </cell>
          <cell r="I33">
            <v>0.22199999999999998</v>
          </cell>
          <cell r="J33">
            <v>0.25497380602006681</v>
          </cell>
          <cell r="K33">
            <v>4.5742300799999986</v>
          </cell>
          <cell r="L33">
            <v>0.15032619397993319</v>
          </cell>
          <cell r="M33">
            <v>0.40529999999999999</v>
          </cell>
          <cell r="N33">
            <v>0.3709010460891517</v>
          </cell>
          <cell r="P33">
            <v>2.6968519200000021</v>
          </cell>
          <cell r="Q33">
            <v>7.2710820000000007</v>
          </cell>
          <cell r="R33">
            <v>0.37090104608915175</v>
          </cell>
          <cell r="S33" t="str">
            <v>M</v>
          </cell>
          <cell r="V33">
            <v>0.21199999999999997</v>
          </cell>
          <cell r="W33">
            <v>4.7169811320754769E-2</v>
          </cell>
          <cell r="Y33">
            <v>0.18919999999999995</v>
          </cell>
          <cell r="Z33">
            <v>0.14774774774774788</v>
          </cell>
        </row>
        <row r="34">
          <cell r="B34" t="str">
            <v>C10</v>
          </cell>
          <cell r="D34">
            <v>1</v>
          </cell>
          <cell r="E34">
            <v>1.615</v>
          </cell>
          <cell r="F34">
            <v>1.74</v>
          </cell>
          <cell r="G34">
            <v>0.73080000000000012</v>
          </cell>
          <cell r="H34">
            <v>13.110552000000004</v>
          </cell>
          <cell r="I34">
            <v>0.40199999999999991</v>
          </cell>
          <cell r="J34">
            <v>0.46170932441471552</v>
          </cell>
          <cell r="K34">
            <v>8.2830652799999971</v>
          </cell>
          <cell r="L34">
            <v>0.2690906755852846</v>
          </cell>
          <cell r="M34">
            <v>0.73080000000000012</v>
          </cell>
          <cell r="N34">
            <v>0.36821384179705058</v>
          </cell>
          <cell r="P34">
            <v>4.8274867200000067</v>
          </cell>
          <cell r="Q34">
            <v>13.110552000000004</v>
          </cell>
          <cell r="R34">
            <v>0.36821384179705058</v>
          </cell>
          <cell r="S34" t="str">
            <v>M</v>
          </cell>
          <cell r="V34">
            <v>0.38379999999999992</v>
          </cell>
          <cell r="W34">
            <v>4.7420531526836888E-2</v>
          </cell>
          <cell r="Y34">
            <v>0.34259999999999996</v>
          </cell>
          <cell r="Z34">
            <v>0.14776119402985066</v>
          </cell>
        </row>
        <row r="35">
          <cell r="B35" t="str">
            <v>C16</v>
          </cell>
          <cell r="D35">
            <v>1</v>
          </cell>
          <cell r="E35">
            <v>2.6150000000000002</v>
          </cell>
          <cell r="F35">
            <v>2.8149999999999999</v>
          </cell>
          <cell r="G35">
            <v>1.1823000000000001</v>
          </cell>
          <cell r="H35">
            <v>21.210462000000003</v>
          </cell>
          <cell r="I35">
            <v>0.65199999999999969</v>
          </cell>
          <cell r="J35">
            <v>0.74884198885172748</v>
          </cell>
          <cell r="K35">
            <v>13.434225279999993</v>
          </cell>
          <cell r="L35">
            <v>0.43345801114827265</v>
          </cell>
          <cell r="M35">
            <v>1.1823000000000001</v>
          </cell>
          <cell r="N35">
            <v>0.36662269402712727</v>
          </cell>
          <cell r="P35">
            <v>7.7762367200000106</v>
          </cell>
          <cell r="Q35">
            <v>21.210462000000003</v>
          </cell>
          <cell r="R35">
            <v>0.36662269402712727</v>
          </cell>
          <cell r="S35" t="str">
            <v>M</v>
          </cell>
          <cell r="V35">
            <v>0.62139999999999995</v>
          </cell>
          <cell r="W35">
            <v>4.9243643385902383E-2</v>
          </cell>
          <cell r="Y35">
            <v>0.55479999999999985</v>
          </cell>
          <cell r="Z35">
            <v>0.14907975460122683</v>
          </cell>
        </row>
        <row r="36">
          <cell r="B36" t="str">
            <v>C25-10</v>
          </cell>
          <cell r="D36">
            <v>1</v>
          </cell>
          <cell r="E36">
            <v>2.4849999999999999</v>
          </cell>
          <cell r="F36">
            <v>2.6750000000000003</v>
          </cell>
          <cell r="G36">
            <v>1.1235000000000002</v>
          </cell>
          <cell r="H36">
            <v>20.155590000000004</v>
          </cell>
          <cell r="I36">
            <v>0.61999999999999966</v>
          </cell>
          <cell r="J36">
            <v>0.71208900780378981</v>
          </cell>
          <cell r="K36">
            <v>12.774876799999991</v>
          </cell>
          <cell r="L36">
            <v>0.41141099219621036</v>
          </cell>
          <cell r="M36">
            <v>1.1235000000000002</v>
          </cell>
          <cell r="N36">
            <v>0.36618690894188721</v>
          </cell>
          <cell r="P36">
            <v>7.3807132000000131</v>
          </cell>
          <cell r="Q36">
            <v>20.155590000000004</v>
          </cell>
          <cell r="R36">
            <v>0.36618690894188716</v>
          </cell>
          <cell r="S36" t="str">
            <v>M</v>
          </cell>
          <cell r="V36">
            <v>0.59059999999999979</v>
          </cell>
          <cell r="W36">
            <v>4.9779884862851134E-2</v>
          </cell>
          <cell r="Y36">
            <v>0.52739999999999987</v>
          </cell>
          <cell r="Z36">
            <v>0.14935483870967717</v>
          </cell>
        </row>
        <row r="37">
          <cell r="B37" t="str">
            <v>C25PM</v>
          </cell>
          <cell r="D37">
            <v>1</v>
          </cell>
          <cell r="E37">
            <v>2.23</v>
          </cell>
          <cell r="F37">
            <v>2.4</v>
          </cell>
          <cell r="G37">
            <v>1.008</v>
          </cell>
          <cell r="H37">
            <v>18.08352</v>
          </cell>
          <cell r="I37">
            <v>0.55600000000000005</v>
          </cell>
          <cell r="J37">
            <v>0.63858304570791524</v>
          </cell>
          <cell r="K37">
            <v>11.456179840000001</v>
          </cell>
          <cell r="L37">
            <v>0.36941695429208476</v>
          </cell>
          <cell r="M37">
            <v>1.008</v>
          </cell>
          <cell r="N37">
            <v>0.36648507370246503</v>
          </cell>
          <cell r="P37">
            <v>6.6273401599999993</v>
          </cell>
          <cell r="Q37">
            <v>18.08352</v>
          </cell>
          <cell r="R37">
            <v>0.36648507370246497</v>
          </cell>
          <cell r="S37" t="str">
            <v>M</v>
          </cell>
          <cell r="V37">
            <v>0.52959999999999996</v>
          </cell>
          <cell r="W37">
            <v>4.9848942598187486E-2</v>
          </cell>
          <cell r="Y37">
            <v>0.47279999999999989</v>
          </cell>
          <cell r="Z37">
            <v>0.14964028776978444</v>
          </cell>
        </row>
        <row r="38">
          <cell r="B38" t="str">
            <v>C25</v>
          </cell>
          <cell r="D38">
            <v>1</v>
          </cell>
          <cell r="E38">
            <v>3.15</v>
          </cell>
          <cell r="F38">
            <v>3.39</v>
          </cell>
          <cell r="G38">
            <v>1.4238000000000002</v>
          </cell>
          <cell r="H38">
            <v>25.542972000000006</v>
          </cell>
          <cell r="I38">
            <v>0.78600000000000003</v>
          </cell>
          <cell r="J38">
            <v>0.90274509698996641</v>
          </cell>
          <cell r="K38">
            <v>16.195247039999998</v>
          </cell>
          <cell r="L38">
            <v>0.52105490301003377</v>
          </cell>
          <cell r="M38">
            <v>1.4238000000000002</v>
          </cell>
          <cell r="N38">
            <v>0.36596074098190312</v>
          </cell>
          <cell r="P38">
            <v>9.3477249600000079</v>
          </cell>
          <cell r="Q38">
            <v>25.542972000000006</v>
          </cell>
          <cell r="R38">
            <v>0.36596074098190318</v>
          </cell>
          <cell r="S38" t="str">
            <v>M</v>
          </cell>
          <cell r="V38">
            <v>0.74839999999999984</v>
          </cell>
          <cell r="W38">
            <v>5.0240513094602077E-2</v>
          </cell>
          <cell r="Y38">
            <v>0.66819999999999991</v>
          </cell>
          <cell r="Z38">
            <v>0.14987277353689582</v>
          </cell>
        </row>
        <row r="39">
          <cell r="B39" t="str">
            <v>C35</v>
          </cell>
          <cell r="D39">
            <v>1</v>
          </cell>
          <cell r="E39">
            <v>3.6550000000000002</v>
          </cell>
          <cell r="F39">
            <v>3.9350000000000001</v>
          </cell>
          <cell r="G39">
            <v>1.6527000000000003</v>
          </cell>
          <cell r="H39">
            <v>29.649438000000007</v>
          </cell>
          <cell r="I39">
            <v>0.91199999999999992</v>
          </cell>
          <cell r="J39">
            <v>1.0474599598662204</v>
          </cell>
          <cell r="K39">
            <v>18.791431679999995</v>
          </cell>
          <cell r="L39">
            <v>0.60524004013377986</v>
          </cell>
          <cell r="M39">
            <v>1.6527000000000003</v>
          </cell>
          <cell r="N39">
            <v>0.36621288808239832</v>
          </cell>
          <cell r="P39">
            <v>10.858006320000012</v>
          </cell>
          <cell r="Q39">
            <v>29.649438000000007</v>
          </cell>
          <cell r="R39">
            <v>0.36621288808239838</v>
          </cell>
          <cell r="S39" t="str">
            <v>M</v>
          </cell>
          <cell r="V39">
            <v>0.86839999999999973</v>
          </cell>
          <cell r="W39">
            <v>5.0207277752188174E-2</v>
          </cell>
          <cell r="Y39">
            <v>0.77539999999999976</v>
          </cell>
          <cell r="Z39">
            <v>0.14978070175438615</v>
          </cell>
        </row>
        <row r="40">
          <cell r="B40" t="str">
            <v>C50</v>
          </cell>
          <cell r="D40">
            <v>1</v>
          </cell>
          <cell r="E40">
            <v>4.0049999999999999</v>
          </cell>
          <cell r="F40">
            <v>4.3100000000000005</v>
          </cell>
          <cell r="G40">
            <v>1.8102000000000005</v>
          </cell>
          <cell r="H40">
            <v>32.47498800000001</v>
          </cell>
          <cell r="I40">
            <v>0.99799999999999978</v>
          </cell>
          <cell r="J40">
            <v>1.1462335964325523</v>
          </cell>
          <cell r="K40">
            <v>20.563430719999989</v>
          </cell>
          <cell r="L40">
            <v>0.66396640356744818</v>
          </cell>
          <cell r="M40">
            <v>1.8102000000000005</v>
          </cell>
          <cell r="N40">
            <v>0.36679173769055795</v>
          </cell>
          <cell r="P40">
            <v>11.911557280000022</v>
          </cell>
          <cell r="Q40">
            <v>32.47498800000001</v>
          </cell>
          <cell r="R40">
            <v>0.36679173769055795</v>
          </cell>
          <cell r="S40" t="str">
            <v>M</v>
          </cell>
          <cell r="V40">
            <v>0.95079999999999965</v>
          </cell>
          <cell r="W40">
            <v>4.9642406394615216E-2</v>
          </cell>
          <cell r="Y40">
            <v>0.84899999999999987</v>
          </cell>
          <cell r="Z40">
            <v>0.14929859719438873</v>
          </cell>
        </row>
        <row r="41">
          <cell r="B41" t="str">
            <v>C70-35</v>
          </cell>
          <cell r="D41">
            <v>1</v>
          </cell>
          <cell r="E41">
            <v>7.12</v>
          </cell>
          <cell r="F41">
            <v>7.665</v>
          </cell>
          <cell r="G41">
            <v>3.2193000000000005</v>
          </cell>
          <cell r="H41">
            <v>57.754242000000012</v>
          </cell>
          <cell r="I41">
            <v>1.7739999999999991</v>
          </cell>
          <cell r="J41">
            <v>2.0374933868450373</v>
          </cell>
          <cell r="K41">
            <v>36.552631359999971</v>
          </cell>
          <cell r="L41">
            <v>1.1818066131549632</v>
          </cell>
          <cell r="M41">
            <v>3.2193000000000005</v>
          </cell>
          <cell r="N41">
            <v>0.36710049176993848</v>
          </cell>
          <cell r="P41">
            <v>21.201610640000041</v>
          </cell>
          <cell r="Q41">
            <v>57.754242000000012</v>
          </cell>
          <cell r="R41">
            <v>0.36710049176993848</v>
          </cell>
          <cell r="S41" t="str">
            <v>M</v>
          </cell>
          <cell r="V41">
            <v>1.6897999999999995</v>
          </cell>
          <cell r="W41">
            <v>4.9828382057047954E-2</v>
          </cell>
          <cell r="Y41">
            <v>1.5087999999999995</v>
          </cell>
          <cell r="Z41">
            <v>0.14949267192784654</v>
          </cell>
        </row>
        <row r="42">
          <cell r="B42" t="str">
            <v>C70</v>
          </cell>
          <cell r="D42">
            <v>1</v>
          </cell>
          <cell r="E42">
            <v>6.6150000000000002</v>
          </cell>
          <cell r="F42">
            <v>7.125</v>
          </cell>
          <cell r="G42">
            <v>2.9925000000000006</v>
          </cell>
          <cell r="H42">
            <v>53.685450000000017</v>
          </cell>
          <cell r="I42">
            <v>1.6479999999999997</v>
          </cell>
          <cell r="J42">
            <v>1.892778523968784</v>
          </cell>
          <cell r="K42">
            <v>33.956446719999988</v>
          </cell>
          <cell r="L42">
            <v>1.0997214760312166</v>
          </cell>
          <cell r="M42">
            <v>2.9925000000000006</v>
          </cell>
          <cell r="N42">
            <v>0.36749255673557774</v>
          </cell>
          <cell r="P42">
            <v>19.729003280000029</v>
          </cell>
          <cell r="Q42">
            <v>53.685450000000017</v>
          </cell>
          <cell r="R42">
            <v>0.36749255673557774</v>
          </cell>
          <cell r="S42" t="str">
            <v>M</v>
          </cell>
          <cell r="V42">
            <v>1.5695999999999997</v>
          </cell>
          <cell r="W42">
            <v>4.9949031600407777E-2</v>
          </cell>
          <cell r="Y42">
            <v>1.4013999999999995</v>
          </cell>
          <cell r="Z42">
            <v>0.1496359223300972</v>
          </cell>
        </row>
        <row r="43">
          <cell r="B43" t="str">
            <v>C75</v>
          </cell>
          <cell r="D43">
            <v>1</v>
          </cell>
          <cell r="E43">
            <v>8.92</v>
          </cell>
          <cell r="F43">
            <v>9.6050000000000004</v>
          </cell>
          <cell r="G43">
            <v>4.0341000000000005</v>
          </cell>
          <cell r="H43">
            <v>72.37175400000001</v>
          </cell>
          <cell r="I43">
            <v>2.2219999999999995</v>
          </cell>
          <cell r="J43">
            <v>2.5520351215161639</v>
          </cell>
          <cell r="K43">
            <v>45.783510079999985</v>
          </cell>
          <cell r="L43">
            <v>1.4820648784838366</v>
          </cell>
          <cell r="M43">
            <v>4.0341000000000005</v>
          </cell>
          <cell r="N43">
            <v>0.36738426873003555</v>
          </cell>
          <cell r="P43">
            <v>26.588243920000025</v>
          </cell>
          <cell r="Q43">
            <v>72.37175400000001</v>
          </cell>
          <cell r="R43">
            <v>0.36738426873003549</v>
          </cell>
          <cell r="S43" t="str">
            <v>M</v>
          </cell>
          <cell r="V43">
            <v>2.1155999999999993</v>
          </cell>
          <cell r="W43">
            <v>5.029306107014573E-2</v>
          </cell>
          <cell r="Y43">
            <v>1.8889999999999996</v>
          </cell>
          <cell r="Z43">
            <v>0.14986498649864988</v>
          </cell>
        </row>
        <row r="44">
          <cell r="B44" t="str">
            <v>C95-35</v>
          </cell>
          <cell r="D44">
            <v>1</v>
          </cell>
          <cell r="E44">
            <v>10.3</v>
          </cell>
          <cell r="F44">
            <v>11.09</v>
          </cell>
          <cell r="G44">
            <v>4.6577999999999999</v>
          </cell>
          <cell r="H44">
            <v>83.560932000000008</v>
          </cell>
          <cell r="I44">
            <v>2.5679999999999996</v>
          </cell>
          <cell r="J44">
            <v>2.9494267290969889</v>
          </cell>
          <cell r="K44">
            <v>52.912715519999985</v>
          </cell>
          <cell r="L44">
            <v>1.7083732709030111</v>
          </cell>
          <cell r="M44">
            <v>4.6577999999999999</v>
          </cell>
          <cell r="N44">
            <v>0.36677686266112997</v>
          </cell>
          <cell r="P44">
            <v>30.648216480000023</v>
          </cell>
          <cell r="Q44">
            <v>83.560932000000008</v>
          </cell>
          <cell r="R44">
            <v>0.36677686266112997</v>
          </cell>
          <cell r="S44" t="str">
            <v>M</v>
          </cell>
          <cell r="V44">
            <v>2.4451999999999998</v>
          </cell>
          <cell r="W44">
            <v>5.0220840831015787E-2</v>
          </cell>
          <cell r="Y44">
            <v>2.1831999999999998</v>
          </cell>
          <cell r="Z44">
            <v>0.14984423676012457</v>
          </cell>
        </row>
        <row r="45">
          <cell r="B45" t="str">
            <v>C95</v>
          </cell>
          <cell r="D45">
            <v>1</v>
          </cell>
          <cell r="E45">
            <v>10.734999999999999</v>
          </cell>
          <cell r="F45">
            <v>11.56</v>
          </cell>
          <cell r="G45">
            <v>4.8552000000000008</v>
          </cell>
          <cell r="H45">
            <v>87.102288000000016</v>
          </cell>
          <cell r="I45">
            <v>2.6739999999999995</v>
          </cell>
          <cell r="J45">
            <v>3.0711709788182819</v>
          </cell>
          <cell r="K45">
            <v>55.096807359999978</v>
          </cell>
          <cell r="L45">
            <v>1.7840290211817189</v>
          </cell>
          <cell r="M45">
            <v>4.8552000000000008</v>
          </cell>
          <cell r="N45">
            <v>0.36744707142480609</v>
          </cell>
          <cell r="P45">
            <v>32.005480640000037</v>
          </cell>
          <cell r="Q45">
            <v>87.102288000000016</v>
          </cell>
          <cell r="R45">
            <v>0.36744707142480609</v>
          </cell>
          <cell r="S45" t="str">
            <v>M</v>
          </cell>
          <cell r="V45">
            <v>2.5461999999999994</v>
          </cell>
          <cell r="W45">
            <v>5.0192443641505054E-2</v>
          </cell>
          <cell r="Y45">
            <v>2.2733999999999996</v>
          </cell>
          <cell r="Z45">
            <v>0.14981301421091994</v>
          </cell>
        </row>
        <row r="46">
          <cell r="B46" t="str">
            <v>C120</v>
          </cell>
          <cell r="D46">
            <v>1</v>
          </cell>
          <cell r="E46">
            <v>11.4</v>
          </cell>
          <cell r="F46">
            <v>12.275</v>
          </cell>
          <cell r="G46">
            <v>5.1555000000000009</v>
          </cell>
          <cell r="H46">
            <v>92.489670000000018</v>
          </cell>
          <cell r="I46">
            <v>2.5199999999999996</v>
          </cell>
          <cell r="J46">
            <v>2.8942972575250825</v>
          </cell>
          <cell r="K46">
            <v>51.923692799999984</v>
          </cell>
          <cell r="L46">
            <v>2.2612027424749184</v>
          </cell>
          <cell r="M46">
            <v>5.1555000000000009</v>
          </cell>
          <cell r="N46">
            <v>0.43860008582580118</v>
          </cell>
          <cell r="P46">
            <v>40.565977200000034</v>
          </cell>
          <cell r="Q46">
            <v>92.489670000000018</v>
          </cell>
          <cell r="R46">
            <v>0.43860008582580118</v>
          </cell>
          <cell r="S46" t="str">
            <v>M</v>
          </cell>
          <cell r="V46">
            <v>2.4003999999999994</v>
          </cell>
          <cell r="W46">
            <v>4.9825029161806443E-2</v>
          </cell>
          <cell r="Y46">
            <v>2.1431999999999993</v>
          </cell>
          <cell r="Z46">
            <v>0.14952380952380964</v>
          </cell>
        </row>
        <row r="47">
          <cell r="B47" t="str">
            <v>C150</v>
          </cell>
          <cell r="D47">
            <v>1</v>
          </cell>
          <cell r="E47">
            <v>13.05</v>
          </cell>
          <cell r="F47">
            <v>14.05</v>
          </cell>
          <cell r="G47">
            <v>5.9010000000000016</v>
          </cell>
          <cell r="H47">
            <v>105.86394000000004</v>
          </cell>
          <cell r="I47">
            <v>2.5619999999999994</v>
          </cell>
          <cell r="J47">
            <v>2.9425355451505006</v>
          </cell>
          <cell r="K47">
            <v>52.789087679999987</v>
          </cell>
          <cell r="L47">
            <v>2.9584644548495009</v>
          </cell>
          <cell r="M47">
            <v>5.9010000000000016</v>
          </cell>
          <cell r="N47">
            <v>0.50134967884248438</v>
          </cell>
          <cell r="P47">
            <v>53.074852320000055</v>
          </cell>
          <cell r="Q47">
            <v>105.86394000000004</v>
          </cell>
          <cell r="R47">
            <v>0.50134967884248438</v>
          </cell>
          <cell r="S47" t="str">
            <v>M</v>
          </cell>
          <cell r="V47">
            <v>2.4401999999999995</v>
          </cell>
          <cell r="W47">
            <v>4.9913941480206517E-2</v>
          </cell>
          <cell r="Y47">
            <v>2.1787999999999994</v>
          </cell>
          <cell r="Z47">
            <v>0.1495706479313037</v>
          </cell>
        </row>
        <row r="48">
          <cell r="B48" t="str">
            <v>C185-95</v>
          </cell>
          <cell r="D48">
            <v>1</v>
          </cell>
          <cell r="E48">
            <v>16.45</v>
          </cell>
          <cell r="F48">
            <v>17.71</v>
          </cell>
          <cell r="G48">
            <v>7.4382000000000019</v>
          </cell>
          <cell r="H48">
            <v>133.44130800000005</v>
          </cell>
          <cell r="I48">
            <v>4.09</v>
          </cell>
          <cell r="J48">
            <v>4.69749039018952</v>
          </cell>
          <cell r="K48">
            <v>84.27297759999999</v>
          </cell>
          <cell r="L48">
            <v>2.740709609810482</v>
          </cell>
          <cell r="M48">
            <v>7.4382000000000019</v>
          </cell>
          <cell r="N48">
            <v>0.36846409209358194</v>
          </cell>
          <cell r="P48">
            <v>49.168330400000059</v>
          </cell>
          <cell r="Q48">
            <v>133.44130800000005</v>
          </cell>
          <cell r="R48">
            <v>0.368464092093582</v>
          </cell>
          <cell r="S48" t="str">
            <v>M</v>
          </cell>
          <cell r="V48">
            <v>3.8945999999999987</v>
          </cell>
          <cell r="W48">
            <v>5.0172033071432545E-2</v>
          </cell>
          <cell r="Y48">
            <v>3.4773999999999994</v>
          </cell>
          <cell r="Z48">
            <v>0.14977995110024461</v>
          </cell>
        </row>
        <row r="49">
          <cell r="B49" t="str">
            <v>C185</v>
          </cell>
          <cell r="D49">
            <v>1</v>
          </cell>
          <cell r="E49">
            <v>18.150000000000002</v>
          </cell>
          <cell r="F49">
            <v>19.545000000000002</v>
          </cell>
          <cell r="G49">
            <v>8.2089000000000016</v>
          </cell>
          <cell r="H49">
            <v>147.26766600000005</v>
          </cell>
          <cell r="I49">
            <v>4.5259999999999998</v>
          </cell>
          <cell r="J49">
            <v>5.1982497569676687</v>
          </cell>
          <cell r="K49">
            <v>93.256600639999988</v>
          </cell>
          <cell r="L49">
            <v>3.010650243032333</v>
          </cell>
          <cell r="M49">
            <v>8.2089000000000016</v>
          </cell>
          <cell r="N49">
            <v>0.36675440595357872</v>
          </cell>
          <cell r="P49">
            <v>54.01106536000006</v>
          </cell>
          <cell r="Q49">
            <v>147.26766600000005</v>
          </cell>
          <cell r="R49">
            <v>0.36675440595357872</v>
          </cell>
          <cell r="S49" t="str">
            <v>M</v>
          </cell>
          <cell r="V49">
            <v>4.311399999999999</v>
          </cell>
          <cell r="W49">
            <v>4.9775015076309513E-2</v>
          </cell>
          <cell r="Y49">
            <v>3.8493999999999993</v>
          </cell>
          <cell r="Z49">
            <v>0.14949182501104741</v>
          </cell>
        </row>
        <row r="50">
          <cell r="B50" t="str">
            <v>C240</v>
          </cell>
          <cell r="D50">
            <v>1</v>
          </cell>
          <cell r="E50">
            <v>18.2</v>
          </cell>
          <cell r="F50">
            <v>19.594999999999999</v>
          </cell>
          <cell r="G50">
            <v>8.2299000000000007</v>
          </cell>
          <cell r="H50">
            <v>147.64440600000003</v>
          </cell>
          <cell r="I50">
            <v>4.541999999999998</v>
          </cell>
          <cell r="J50">
            <v>5.2166262474916349</v>
          </cell>
          <cell r="K50">
            <v>93.586274879999934</v>
          </cell>
          <cell r="L50">
            <v>3.0132737525083657</v>
          </cell>
          <cell r="M50">
            <v>8.2299000000000007</v>
          </cell>
          <cell r="N50">
            <v>0.36613734705262097</v>
          </cell>
          <cell r="P50">
            <v>54.058131120000098</v>
          </cell>
          <cell r="Q50">
            <v>147.64440600000003</v>
          </cell>
          <cell r="R50">
            <v>0.36613734705262108</v>
          </cell>
          <cell r="S50" t="str">
            <v>M</v>
          </cell>
          <cell r="V50">
            <v>4.3253999999999992</v>
          </cell>
          <cell r="W50">
            <v>5.0076293521986136E-2</v>
          </cell>
          <cell r="Y50">
            <v>3.8619999999999988</v>
          </cell>
          <cell r="Z50">
            <v>0.14971378247468067</v>
          </cell>
        </row>
        <row r="51">
          <cell r="B51" t="str">
            <v>C240-120</v>
          </cell>
          <cell r="D51">
            <v>1</v>
          </cell>
          <cell r="E51">
            <v>28.950000000000003</v>
          </cell>
          <cell r="F51">
            <v>31.17</v>
          </cell>
          <cell r="G51">
            <v>13.091400000000004</v>
          </cell>
          <cell r="H51">
            <v>234.85971600000008</v>
          </cell>
          <cell r="I51">
            <v>7.2159999999999975</v>
          </cell>
          <cell r="J51">
            <v>8.2877972263099178</v>
          </cell>
          <cell r="K51">
            <v>148.68308223999995</v>
          </cell>
          <cell r="L51">
            <v>4.8036027736900859</v>
          </cell>
          <cell r="M51">
            <v>13.091400000000004</v>
          </cell>
          <cell r="N51">
            <v>0.36692811874131753</v>
          </cell>
          <cell r="P51">
            <v>86.176633760000129</v>
          </cell>
          <cell r="Q51">
            <v>234.85971600000008</v>
          </cell>
          <cell r="R51">
            <v>0.36692811874131748</v>
          </cell>
          <cell r="S51" t="str">
            <v>M</v>
          </cell>
          <cell r="V51">
            <v>6.8717999999999986</v>
          </cell>
          <cell r="W51">
            <v>5.008876859047106E-2</v>
          </cell>
          <cell r="Y51">
            <v>6.1355999999999984</v>
          </cell>
          <cell r="Z51">
            <v>0.14972283813747223</v>
          </cell>
        </row>
        <row r="53">
          <cell r="B53" t="str">
            <v>C6E</v>
          </cell>
          <cell r="D53">
            <v>1</v>
          </cell>
          <cell r="E53">
            <v>0.97</v>
          </cell>
          <cell r="F53">
            <v>1.0449999999999999</v>
          </cell>
          <cell r="G53">
            <v>0.43889999999999996</v>
          </cell>
          <cell r="H53">
            <v>7.8738659999999996</v>
          </cell>
          <cell r="I53">
            <v>0.24199999999999999</v>
          </cell>
          <cell r="J53">
            <v>0.27794441917502782</v>
          </cell>
          <cell r="K53">
            <v>4.9863228799999995</v>
          </cell>
          <cell r="L53">
            <v>0.16095558082497213</v>
          </cell>
          <cell r="M53">
            <v>0.43889999999999996</v>
          </cell>
          <cell r="N53">
            <v>0.36672495061511085</v>
          </cell>
          <cell r="P53">
            <v>2.8875431200000001</v>
          </cell>
          <cell r="Q53">
            <v>7.8738659999999996</v>
          </cell>
          <cell r="R53">
            <v>0.36672495061511085</v>
          </cell>
          <cell r="S53" t="str">
            <v>M</v>
          </cell>
          <cell r="V53">
            <v>0.23079999999999992</v>
          </cell>
          <cell r="W53">
            <v>4.8526863084922336E-2</v>
          </cell>
          <cell r="Y53">
            <v>0.20599999999999996</v>
          </cell>
          <cell r="Z53">
            <v>0.14876033057851254</v>
          </cell>
        </row>
        <row r="54">
          <cell r="B54" t="str">
            <v>C10E</v>
          </cell>
          <cell r="D54">
            <v>1</v>
          </cell>
          <cell r="E54">
            <v>1.8149999999999999</v>
          </cell>
          <cell r="F54">
            <v>1.9550000000000001</v>
          </cell>
          <cell r="G54">
            <v>0.82110000000000016</v>
          </cell>
          <cell r="H54">
            <v>14.730534000000004</v>
          </cell>
          <cell r="I54">
            <v>0.45199999999999996</v>
          </cell>
          <cell r="J54">
            <v>0.51913585730211798</v>
          </cell>
          <cell r="K54">
            <v>9.3132972799999969</v>
          </cell>
          <cell r="L54">
            <v>0.30196414269788219</v>
          </cell>
          <cell r="M54">
            <v>0.82110000000000016</v>
          </cell>
          <cell r="N54">
            <v>0.36775562379476573</v>
          </cell>
          <cell r="P54">
            <v>5.4172367200000071</v>
          </cell>
          <cell r="Q54">
            <v>14.730534000000004</v>
          </cell>
          <cell r="R54">
            <v>0.36775562379476573</v>
          </cell>
          <cell r="S54" t="str">
            <v>M</v>
          </cell>
          <cell r="V54">
            <v>0.43079999999999991</v>
          </cell>
          <cell r="W54">
            <v>4.9210770659238755E-2</v>
          </cell>
          <cell r="Y54">
            <v>0.38459999999999994</v>
          </cell>
          <cell r="Z54">
            <v>0.14911504424778765</v>
          </cell>
        </row>
        <row r="55">
          <cell r="B55" t="str">
            <v>C16E</v>
          </cell>
          <cell r="D55">
            <v>1</v>
          </cell>
          <cell r="E55">
            <v>2.9550000000000001</v>
          </cell>
          <cell r="F55">
            <v>3.18</v>
          </cell>
          <cell r="G55">
            <v>1.3356000000000001</v>
          </cell>
          <cell r="H55">
            <v>23.960664000000005</v>
          </cell>
          <cell r="I55">
            <v>0.62799999999999967</v>
          </cell>
          <cell r="J55">
            <v>0.72127725306577428</v>
          </cell>
          <cell r="K55">
            <v>12.939713919999992</v>
          </cell>
          <cell r="L55">
            <v>0.61432274693422584</v>
          </cell>
          <cell r="M55">
            <v>1.3356000000000001</v>
          </cell>
          <cell r="N55">
            <v>0.45996012798309804</v>
          </cell>
          <cell r="P55">
            <v>11.020950080000013</v>
          </cell>
          <cell r="Q55">
            <v>23.960664000000005</v>
          </cell>
          <cell r="R55">
            <v>0.4599601279830981</v>
          </cell>
          <cell r="S55" t="str">
            <v>M</v>
          </cell>
          <cell r="V55">
            <v>0.59779999999999989</v>
          </cell>
          <cell r="W55">
            <v>5.051856808297054E-2</v>
          </cell>
          <cell r="Y55">
            <v>0.53379999999999994</v>
          </cell>
          <cell r="Z55">
            <v>0.14999999999999963</v>
          </cell>
        </row>
        <row r="56">
          <cell r="B56" t="str">
            <v>C25-10E</v>
          </cell>
          <cell r="D56">
            <v>1</v>
          </cell>
          <cell r="E56">
            <v>4.1150000000000002</v>
          </cell>
          <cell r="F56">
            <v>4.43</v>
          </cell>
          <cell r="G56">
            <v>1.8606000000000003</v>
          </cell>
          <cell r="H56">
            <v>33.37916400000001</v>
          </cell>
          <cell r="I56">
            <v>1.0259999999999998</v>
          </cell>
          <cell r="J56">
            <v>1.1783924548494977</v>
          </cell>
          <cell r="K56">
            <v>21.14036063999999</v>
          </cell>
          <cell r="L56">
            <v>0.68220754515050253</v>
          </cell>
          <cell r="M56">
            <v>1.8606000000000003</v>
          </cell>
          <cell r="N56">
            <v>0.36665997267037648</v>
          </cell>
          <cell r="P56">
            <v>12.23880336000002</v>
          </cell>
          <cell r="Q56">
            <v>33.37916400000001</v>
          </cell>
          <cell r="R56">
            <v>0.36665997267037653</v>
          </cell>
          <cell r="S56" t="str">
            <v>M</v>
          </cell>
          <cell r="V56">
            <v>0.9765999999999998</v>
          </cell>
          <cell r="W56">
            <v>5.0583657587548646E-2</v>
          </cell>
          <cell r="Y56">
            <v>0.87199999999999989</v>
          </cell>
          <cell r="Z56">
            <v>0.15009746588693951</v>
          </cell>
        </row>
        <row r="57">
          <cell r="B57" t="str">
            <v>C25PME</v>
          </cell>
          <cell r="D57">
            <v>1</v>
          </cell>
          <cell r="E57">
            <v>2.5049999999999999</v>
          </cell>
          <cell r="F57">
            <v>2.6949999999999998</v>
          </cell>
          <cell r="G57">
            <v>1.1319000000000001</v>
          </cell>
          <cell r="H57">
            <v>20.306286000000004</v>
          </cell>
          <cell r="I57">
            <v>0.54400000000000004</v>
          </cell>
          <cell r="J57">
            <v>0.62480067781493864</v>
          </cell>
          <cell r="K57">
            <v>11.20892416</v>
          </cell>
          <cell r="L57">
            <v>0.50709932218506149</v>
          </cell>
          <cell r="M57">
            <v>1.1319000000000001</v>
          </cell>
          <cell r="N57">
            <v>0.44800717570903914</v>
          </cell>
          <cell r="P57">
            <v>9.0973618400000031</v>
          </cell>
          <cell r="Q57">
            <v>20.306286000000004</v>
          </cell>
          <cell r="R57">
            <v>0.44800717570903914</v>
          </cell>
          <cell r="S57" t="str">
            <v>M</v>
          </cell>
          <cell r="V57">
            <v>0.51759999999999995</v>
          </cell>
          <cell r="W57">
            <v>5.1004636785162469E-2</v>
          </cell>
          <cell r="Y57">
            <v>0.46219999999999989</v>
          </cell>
          <cell r="Z57">
            <v>0.1503676470588238</v>
          </cell>
        </row>
        <row r="58">
          <cell r="B58" t="str">
            <v>C25E</v>
          </cell>
          <cell r="D58">
            <v>1</v>
          </cell>
          <cell r="E58">
            <v>3.38</v>
          </cell>
          <cell r="F58">
            <v>3.64</v>
          </cell>
          <cell r="G58">
            <v>1.5288000000000004</v>
          </cell>
          <cell r="H58">
            <v>27.426672000000007</v>
          </cell>
          <cell r="I58">
            <v>0.84199999999999964</v>
          </cell>
          <cell r="J58">
            <v>0.96706281382385662</v>
          </cell>
          <cell r="K58">
            <v>17.34910687999999</v>
          </cell>
          <cell r="L58">
            <v>0.56173718617614377</v>
          </cell>
          <cell r="M58">
            <v>1.5288000000000004</v>
          </cell>
          <cell r="N58">
            <v>0.36743667332296154</v>
          </cell>
          <cell r="P58">
            <v>10.077565120000017</v>
          </cell>
          <cell r="Q58">
            <v>27.426672000000007</v>
          </cell>
          <cell r="R58">
            <v>0.36743667332296148</v>
          </cell>
          <cell r="S58" t="str">
            <v>M</v>
          </cell>
          <cell r="V58">
            <v>0.80239999999999978</v>
          </cell>
          <cell r="W58">
            <v>4.9351944167497344E-2</v>
          </cell>
          <cell r="Y58">
            <v>0.71639999999999981</v>
          </cell>
          <cell r="Z58">
            <v>0.14916864608075994</v>
          </cell>
        </row>
        <row r="59">
          <cell r="B59" t="str">
            <v>C35E</v>
          </cell>
          <cell r="D59">
            <v>1</v>
          </cell>
          <cell r="E59">
            <v>3.72</v>
          </cell>
          <cell r="F59">
            <v>4.0049999999999999</v>
          </cell>
          <cell r="G59">
            <v>1.6821000000000002</v>
          </cell>
          <cell r="H59">
            <v>30.176874000000005</v>
          </cell>
          <cell r="I59">
            <v>0.92599999999999971</v>
          </cell>
          <cell r="J59">
            <v>1.0635393890746929</v>
          </cell>
          <cell r="K59">
            <v>19.079896639999994</v>
          </cell>
          <cell r="L59">
            <v>0.61856061092530723</v>
          </cell>
          <cell r="M59">
            <v>1.6821000000000002</v>
          </cell>
          <cell r="N59">
            <v>0.36773117586665904</v>
          </cell>
          <cell r="P59">
            <v>11.096977360000011</v>
          </cell>
          <cell r="Q59">
            <v>30.176874000000005</v>
          </cell>
          <cell r="R59">
            <v>0.36773117586665899</v>
          </cell>
          <cell r="S59" t="str">
            <v>M</v>
          </cell>
          <cell r="V59">
            <v>0.88259999999999983</v>
          </cell>
          <cell r="W59">
            <v>4.9172898255155098E-2</v>
          </cell>
          <cell r="Y59">
            <v>0.78799999999999981</v>
          </cell>
          <cell r="Z59">
            <v>0.14902807775377963</v>
          </cell>
        </row>
        <row r="60">
          <cell r="B60" t="str">
            <v>C50E</v>
          </cell>
          <cell r="D60">
            <v>1</v>
          </cell>
          <cell r="E60">
            <v>5.61</v>
          </cell>
          <cell r="F60">
            <v>6.04</v>
          </cell>
          <cell r="G60">
            <v>2.5368000000000004</v>
          </cell>
          <cell r="H60">
            <v>45.510192000000011</v>
          </cell>
          <cell r="I60">
            <v>1.3979999999999997</v>
          </cell>
          <cell r="J60">
            <v>1.6056458595317717</v>
          </cell>
          <cell r="K60">
            <v>28.805286719999987</v>
          </cell>
          <cell r="L60">
            <v>0.93115414046822864</v>
          </cell>
          <cell r="M60">
            <v>2.5368000000000004</v>
          </cell>
          <cell r="N60">
            <v>0.36705855426845968</v>
          </cell>
          <cell r="P60">
            <v>16.704905280000023</v>
          </cell>
          <cell r="Q60">
            <v>45.510192000000011</v>
          </cell>
          <cell r="R60">
            <v>0.36705855426845968</v>
          </cell>
          <cell r="S60" t="str">
            <v>M</v>
          </cell>
          <cell r="V60">
            <v>1.3319999999999996</v>
          </cell>
          <cell r="W60">
            <v>4.9549549549549605E-2</v>
          </cell>
          <cell r="Y60">
            <v>1.1891999999999996</v>
          </cell>
          <cell r="Z60">
            <v>0.14935622317596578</v>
          </cell>
        </row>
        <row r="61">
          <cell r="B61" t="str">
            <v>C70-35E</v>
          </cell>
          <cell r="D61">
            <v>1</v>
          </cell>
          <cell r="E61">
            <v>7.915</v>
          </cell>
          <cell r="F61">
            <v>8.52</v>
          </cell>
          <cell r="G61">
            <v>3.5784000000000002</v>
          </cell>
          <cell r="H61">
            <v>64.19649600000001</v>
          </cell>
          <cell r="I61">
            <v>1.9719999999999995</v>
          </cell>
          <cell r="J61">
            <v>2.2649024570791516</v>
          </cell>
          <cell r="K61">
            <v>40.632350079999981</v>
          </cell>
          <cell r="L61">
            <v>1.3134975429208486</v>
          </cell>
          <cell r="M61">
            <v>3.5784000000000002</v>
          </cell>
          <cell r="N61">
            <v>0.36706280542165454</v>
          </cell>
          <cell r="P61">
            <v>23.56414592000003</v>
          </cell>
          <cell r="Q61">
            <v>64.19649600000001</v>
          </cell>
          <cell r="R61">
            <v>0.36706280542165459</v>
          </cell>
          <cell r="S61" t="str">
            <v>M</v>
          </cell>
          <cell r="V61">
            <v>1.8779999999999997</v>
          </cell>
          <cell r="W61">
            <v>5.0053248136315162E-2</v>
          </cell>
          <cell r="Y61">
            <v>1.6767999999999996</v>
          </cell>
          <cell r="Z61">
            <v>0.14969574036511155</v>
          </cell>
        </row>
        <row r="62">
          <cell r="B62" t="str">
            <v>C70E</v>
          </cell>
          <cell r="D62">
            <v>1</v>
          </cell>
          <cell r="E62">
            <v>7.0750000000000002</v>
          </cell>
          <cell r="F62">
            <v>7.62</v>
          </cell>
          <cell r="G62">
            <v>3.2004000000000001</v>
          </cell>
          <cell r="H62">
            <v>57.41517600000001</v>
          </cell>
          <cell r="I62">
            <v>1.7619999999999996</v>
          </cell>
          <cell r="J62">
            <v>2.0237110189520613</v>
          </cell>
          <cell r="K62">
            <v>36.305375679999983</v>
          </cell>
          <cell r="L62">
            <v>1.1766889810479388</v>
          </cell>
          <cell r="M62">
            <v>3.2004000000000001</v>
          </cell>
          <cell r="N62">
            <v>0.36766934790899225</v>
          </cell>
          <cell r="P62">
            <v>21.109800320000026</v>
          </cell>
          <cell r="Q62">
            <v>57.41517600000001</v>
          </cell>
          <cell r="R62">
            <v>0.36766934790899225</v>
          </cell>
          <cell r="S62" t="str">
            <v>M</v>
          </cell>
          <cell r="V62">
            <v>1.6779999999999997</v>
          </cell>
          <cell r="W62">
            <v>5.0059594755661421E-2</v>
          </cell>
          <cell r="Y62">
            <v>1.4981999999999995</v>
          </cell>
          <cell r="Z62">
            <v>0.14971623155505112</v>
          </cell>
        </row>
        <row r="63">
          <cell r="B63" t="str">
            <v>C75E</v>
          </cell>
          <cell r="D63">
            <v>1</v>
          </cell>
          <cell r="E63">
            <v>9.2249999999999996</v>
          </cell>
          <cell r="F63">
            <v>9.9350000000000005</v>
          </cell>
          <cell r="G63">
            <v>4.1727000000000007</v>
          </cell>
          <cell r="H63">
            <v>74.858238000000014</v>
          </cell>
          <cell r="I63">
            <v>2.298</v>
          </cell>
          <cell r="J63">
            <v>2.6393234515050161</v>
          </cell>
          <cell r="K63">
            <v>47.349462719999991</v>
          </cell>
          <cell r="L63">
            <v>1.5333765484949846</v>
          </cell>
          <cell r="M63">
            <v>4.1727000000000007</v>
          </cell>
          <cell r="N63">
            <v>0.36747826311380744</v>
          </cell>
          <cell r="P63">
            <v>27.508775280000023</v>
          </cell>
          <cell r="Q63">
            <v>74.858238000000014</v>
          </cell>
          <cell r="R63">
            <v>0.36747826311380744</v>
          </cell>
          <cell r="S63" t="str">
            <v>M</v>
          </cell>
          <cell r="V63">
            <v>2.1887999999999996</v>
          </cell>
          <cell r="W63">
            <v>4.9890350877193179E-2</v>
          </cell>
          <cell r="Y63">
            <v>1.9541999999999997</v>
          </cell>
          <cell r="Z63">
            <v>0.14960835509138395</v>
          </cell>
        </row>
        <row r="64">
          <cell r="B64" t="str">
            <v>C95-35E</v>
          </cell>
          <cell r="D64">
            <v>1</v>
          </cell>
          <cell r="E64">
            <v>10.665000000000001</v>
          </cell>
          <cell r="F64">
            <v>11.484999999999999</v>
          </cell>
          <cell r="G64">
            <v>4.8237000000000005</v>
          </cell>
          <cell r="H64">
            <v>86.537178000000011</v>
          </cell>
          <cell r="I64">
            <v>3.2639999999999993</v>
          </cell>
          <cell r="J64">
            <v>3.7488040668896305</v>
          </cell>
          <cell r="K64">
            <v>67.253544959999971</v>
          </cell>
          <cell r="L64">
            <v>1.07489593311037</v>
          </cell>
          <cell r="M64">
            <v>4.8237000000000005</v>
          </cell>
          <cell r="N64">
            <v>0.22283639801612246</v>
          </cell>
          <cell r="P64">
            <v>19.283633040000041</v>
          </cell>
          <cell r="Q64">
            <v>86.537178000000011</v>
          </cell>
          <cell r="R64">
            <v>0.22283639801612248</v>
          </cell>
          <cell r="S64" t="str">
            <v>M</v>
          </cell>
          <cell r="V64">
            <v>3.1085999999999991</v>
          </cell>
          <cell r="W64">
            <v>4.9990349353406759E-2</v>
          </cell>
          <cell r="Y64">
            <v>2.7755999999999994</v>
          </cell>
          <cell r="Z64">
            <v>0.14963235294117649</v>
          </cell>
        </row>
        <row r="65">
          <cell r="B65" t="str">
            <v>C95E</v>
          </cell>
          <cell r="D65">
            <v>1</v>
          </cell>
          <cell r="E65">
            <v>11.3</v>
          </cell>
          <cell r="F65">
            <v>12.165000000000001</v>
          </cell>
          <cell r="G65">
            <v>5.1093000000000011</v>
          </cell>
          <cell r="H65">
            <v>91.660842000000031</v>
          </cell>
          <cell r="I65">
            <v>2.8219999999999992</v>
          </cell>
          <cell r="J65">
            <v>3.2411535161649927</v>
          </cell>
          <cell r="K65">
            <v>58.146294079999976</v>
          </cell>
          <cell r="L65">
            <v>1.8681464838350084</v>
          </cell>
          <cell r="M65">
            <v>5.1093000000000011</v>
          </cell>
          <cell r="N65">
            <v>0.365636483243303</v>
          </cell>
          <cell r="P65">
            <v>33.514547920000055</v>
          </cell>
          <cell r="Q65">
            <v>91.660842000000031</v>
          </cell>
          <cell r="R65">
            <v>0.365636483243303</v>
          </cell>
          <cell r="S65" t="str">
            <v>M</v>
          </cell>
          <cell r="V65">
            <v>2.6873999999999993</v>
          </cell>
          <cell r="W65">
            <v>5.0085584579891297E-2</v>
          </cell>
          <cell r="Y65">
            <v>2.3993999999999995</v>
          </cell>
          <cell r="Z65">
            <v>0.14975194897235994</v>
          </cell>
        </row>
        <row r="66">
          <cell r="B66" t="str">
            <v>C120E</v>
          </cell>
          <cell r="D66">
            <v>1</v>
          </cell>
          <cell r="E66">
            <v>11.700000000000001</v>
          </cell>
          <cell r="F66">
            <v>12.6</v>
          </cell>
          <cell r="G66">
            <v>5.2920000000000007</v>
          </cell>
          <cell r="H66">
            <v>94.938480000000013</v>
          </cell>
          <cell r="I66">
            <v>2.4439999999999991</v>
          </cell>
          <cell r="J66">
            <v>2.8070089275362302</v>
          </cell>
          <cell r="K66">
            <v>50.35774015999997</v>
          </cell>
          <cell r="L66">
            <v>2.4849910724637705</v>
          </cell>
          <cell r="M66">
            <v>5.2920000000000007</v>
          </cell>
          <cell r="N66">
            <v>0.46957503258952571</v>
          </cell>
          <cell r="P66">
            <v>44.580739840000042</v>
          </cell>
          <cell r="Q66">
            <v>94.938480000000013</v>
          </cell>
          <cell r="R66">
            <v>0.46957503258952571</v>
          </cell>
          <cell r="S66" t="str">
            <v>M</v>
          </cell>
          <cell r="V66">
            <v>2.3275999999999994</v>
          </cell>
          <cell r="W66">
            <v>5.0008592541673676E-2</v>
          </cell>
          <cell r="Y66">
            <v>2.0781999999999994</v>
          </cell>
          <cell r="Z66">
            <v>0.14967266775777407</v>
          </cell>
        </row>
        <row r="67">
          <cell r="B67" t="str">
            <v>C150E</v>
          </cell>
          <cell r="D67">
            <v>1</v>
          </cell>
          <cell r="E67">
            <v>13.600000000000001</v>
          </cell>
          <cell r="F67">
            <v>14.645</v>
          </cell>
          <cell r="G67">
            <v>6.1509</v>
          </cell>
          <cell r="H67">
            <v>110.34714600000001</v>
          </cell>
          <cell r="I67">
            <v>2.6679999999999993</v>
          </cell>
          <cell r="J67">
            <v>3.0642797948717932</v>
          </cell>
          <cell r="K67">
            <v>54.973179519999974</v>
          </cell>
          <cell r="L67">
            <v>3.0866202051282068</v>
          </cell>
          <cell r="M67">
            <v>6.1509</v>
          </cell>
          <cell r="N67">
            <v>0.50181602775662204</v>
          </cell>
          <cell r="P67">
            <v>55.373966480000036</v>
          </cell>
          <cell r="Q67">
            <v>110.34714600000001</v>
          </cell>
          <cell r="R67">
            <v>0.50181602775662204</v>
          </cell>
          <cell r="S67" t="str">
            <v>M</v>
          </cell>
          <cell r="V67">
            <v>2.5415999999999994</v>
          </cell>
          <cell r="W67">
            <v>4.9732451998740899E-2</v>
          </cell>
          <cell r="Y67">
            <v>2.2691999999999997</v>
          </cell>
          <cell r="Z67">
            <v>0.14947526236881548</v>
          </cell>
        </row>
        <row r="68">
          <cell r="B68" t="str">
            <v>C185-95E</v>
          </cell>
          <cell r="D68">
            <v>1</v>
          </cell>
          <cell r="E68">
            <v>17.75</v>
          </cell>
          <cell r="F68">
            <v>19.11</v>
          </cell>
          <cell r="G68">
            <v>8.0262000000000011</v>
          </cell>
          <cell r="H68">
            <v>143.99002800000002</v>
          </cell>
          <cell r="I68">
            <v>3.41</v>
          </cell>
          <cell r="J68">
            <v>3.9164895429208464</v>
          </cell>
          <cell r="K68">
            <v>70.261822399999986</v>
          </cell>
          <cell r="L68">
            <v>4.1097104570791547</v>
          </cell>
          <cell r="M68">
            <v>8.0262000000000011</v>
          </cell>
          <cell r="N68">
            <v>0.51203688633215649</v>
          </cell>
          <cell r="P68">
            <v>73.728205600000038</v>
          </cell>
          <cell r="Q68">
            <v>143.99002800000002</v>
          </cell>
          <cell r="R68">
            <v>0.51203688633215649</v>
          </cell>
          <cell r="S68" t="str">
            <v>M</v>
          </cell>
          <cell r="V68">
            <v>3.2475999999999994</v>
          </cell>
          <cell r="W68">
            <v>5.0006158393891116E-2</v>
          </cell>
          <cell r="Y68">
            <v>2.8995999999999991</v>
          </cell>
          <cell r="Z68">
            <v>0.14967741935483903</v>
          </cell>
        </row>
        <row r="69">
          <cell r="B69" t="str">
            <v>C185E</v>
          </cell>
          <cell r="D69">
            <v>1</v>
          </cell>
          <cell r="E69">
            <v>18.350000000000001</v>
          </cell>
          <cell r="F69">
            <v>19.760000000000002</v>
          </cell>
          <cell r="G69">
            <v>8.2992000000000008</v>
          </cell>
          <cell r="H69">
            <v>148.88764800000001</v>
          </cell>
          <cell r="I69">
            <v>4.5739999999999981</v>
          </cell>
          <cell r="J69">
            <v>5.2533792285395728</v>
          </cell>
          <cell r="K69">
            <v>94.245623359999939</v>
          </cell>
          <cell r="L69">
            <v>3.045820771460428</v>
          </cell>
          <cell r="M69">
            <v>8.2992000000000008</v>
          </cell>
          <cell r="N69">
            <v>0.36700173166816413</v>
          </cell>
          <cell r="P69">
            <v>54.642024640000074</v>
          </cell>
          <cell r="Q69">
            <v>148.88764800000001</v>
          </cell>
          <cell r="R69">
            <v>0.36700173166816408</v>
          </cell>
          <cell r="S69" t="str">
            <v>M</v>
          </cell>
          <cell r="V69">
            <v>4.355999999999999</v>
          </cell>
          <cell r="W69">
            <v>5.0045913682277121E-2</v>
          </cell>
          <cell r="Y69">
            <v>3.8891999999999993</v>
          </cell>
          <cell r="Z69">
            <v>0.14971578487100984</v>
          </cell>
        </row>
        <row r="70">
          <cell r="B70" t="str">
            <v>C240E</v>
          </cell>
          <cell r="D70">
            <v>1</v>
          </cell>
          <cell r="E70">
            <v>24.200000000000003</v>
          </cell>
          <cell r="F70">
            <v>26.055</v>
          </cell>
          <cell r="G70">
            <v>10.943100000000001</v>
          </cell>
          <cell r="H70">
            <v>196.31921400000004</v>
          </cell>
          <cell r="I70">
            <v>6.032</v>
          </cell>
          <cell r="J70">
            <v>6.9279369275362299</v>
          </cell>
          <cell r="K70">
            <v>124.28718847999997</v>
          </cell>
          <cell r="L70">
            <v>4.0151630724637712</v>
          </cell>
          <cell r="M70">
            <v>10.943100000000001</v>
          </cell>
          <cell r="N70">
            <v>0.36691276443272663</v>
          </cell>
          <cell r="P70">
            <v>72.032025520000076</v>
          </cell>
          <cell r="Q70">
            <v>196.31921400000004</v>
          </cell>
          <cell r="R70">
            <v>0.36691276443272669</v>
          </cell>
          <cell r="S70" t="str">
            <v>M</v>
          </cell>
          <cell r="V70">
            <v>5.7443999999999988</v>
          </cell>
          <cell r="W70">
            <v>5.0066151382215943E-2</v>
          </cell>
          <cell r="Y70">
            <v>5.1289999999999987</v>
          </cell>
          <cell r="Z70">
            <v>0.14970159151193657</v>
          </cell>
        </row>
        <row r="71">
          <cell r="B71" t="str">
            <v>C240-120E</v>
          </cell>
          <cell r="D71">
            <v>1</v>
          </cell>
          <cell r="E71">
            <v>32.25</v>
          </cell>
          <cell r="F71">
            <v>34.725000000000001</v>
          </cell>
          <cell r="G71">
            <v>14.584500000000002</v>
          </cell>
          <cell r="H71">
            <v>261.64593000000008</v>
          </cell>
          <cell r="I71">
            <v>6.8559999999999981</v>
          </cell>
          <cell r="J71">
            <v>7.8743261895206205</v>
          </cell>
          <cell r="K71">
            <v>141.26541183999993</v>
          </cell>
          <cell r="L71">
            <v>6.7101738104793816</v>
          </cell>
          <cell r="M71">
            <v>14.584500000000002</v>
          </cell>
          <cell r="N71">
            <v>0.46008939699539791</v>
          </cell>
          <cell r="P71">
            <v>120.38051816000015</v>
          </cell>
          <cell r="Q71">
            <v>261.64593000000008</v>
          </cell>
          <cell r="R71">
            <v>0.46008939699539797</v>
          </cell>
          <cell r="S71" t="str">
            <v>M</v>
          </cell>
          <cell r="V71">
            <v>6.5303999999999984</v>
          </cell>
          <cell r="W71">
            <v>4.9859120421413654E-2</v>
          </cell>
          <cell r="Y71">
            <v>5.8307999999999991</v>
          </cell>
          <cell r="Z71">
            <v>0.14953325554259034</v>
          </cell>
        </row>
        <row r="72">
          <cell r="D72">
            <v>38</v>
          </cell>
          <cell r="L72">
            <v>64.264949163879663</v>
          </cell>
          <cell r="M72">
            <v>162.63660000000004</v>
          </cell>
          <cell r="N72">
            <v>0.3951444457390258</v>
          </cell>
          <cell r="P72">
            <v>1152.9131880000014</v>
          </cell>
          <cell r="Q72">
            <v>2917.700604000001</v>
          </cell>
          <cell r="R72">
            <v>0.39514444573902585</v>
          </cell>
          <cell r="W72" t="e">
            <v>#DIV/0!</v>
          </cell>
        </row>
        <row r="73">
          <cell r="W73" t="e">
            <v>#DIV/0!</v>
          </cell>
        </row>
        <row r="74">
          <cell r="E74">
            <v>0.09</v>
          </cell>
          <cell r="F74">
            <v>0.05</v>
          </cell>
          <cell r="W74" t="e">
            <v>#DIV/0!</v>
          </cell>
        </row>
        <row r="75">
          <cell r="B75" t="str">
            <v>RG2-16</v>
          </cell>
          <cell r="D75">
            <v>1</v>
          </cell>
          <cell r="E75">
            <v>7.25</v>
          </cell>
          <cell r="F75">
            <v>7.8050000000000006</v>
          </cell>
          <cell r="G75">
            <v>3.2781000000000002</v>
          </cell>
          <cell r="H75">
            <v>58.809114000000008</v>
          </cell>
          <cell r="I75">
            <v>1.827</v>
          </cell>
          <cell r="J75">
            <v>2.0983655117056852</v>
          </cell>
          <cell r="K75">
            <v>37.644677279999996</v>
          </cell>
          <cell r="L75">
            <v>1.179734488294315</v>
          </cell>
          <cell r="M75">
            <v>3.2781000000000002</v>
          </cell>
          <cell r="N75">
            <v>0.3598836180392041</v>
          </cell>
          <cell r="P75">
            <v>21.164436720000012</v>
          </cell>
          <cell r="Q75">
            <v>58.809114000000008</v>
          </cell>
          <cell r="R75">
            <v>0.3598836180392041</v>
          </cell>
          <cell r="S75" t="str">
            <v>M</v>
          </cell>
          <cell r="V75">
            <v>1.7403000000000004</v>
          </cell>
          <cell r="W75">
            <v>4.9818996724702372E-2</v>
          </cell>
          <cell r="Y75">
            <v>1.5822000000000003</v>
          </cell>
          <cell r="Z75">
            <v>0.13399014778325105</v>
          </cell>
        </row>
        <row r="76">
          <cell r="B76" t="str">
            <v>RG2-16B</v>
          </cell>
          <cell r="D76">
            <v>1</v>
          </cell>
          <cell r="E76">
            <v>21.900000000000002</v>
          </cell>
          <cell r="F76">
            <v>23.580000000000002</v>
          </cell>
          <cell r="G76">
            <v>9.9036000000000008</v>
          </cell>
          <cell r="H76">
            <v>177.67058400000002</v>
          </cell>
          <cell r="I76">
            <v>5.5380000000000003</v>
          </cell>
          <cell r="J76">
            <v>6.3605627826086941</v>
          </cell>
          <cell r="K76">
            <v>114.10849631999999</v>
          </cell>
          <cell r="L76">
            <v>3.5430372173913067</v>
          </cell>
          <cell r="M76">
            <v>9.9036000000000008</v>
          </cell>
          <cell r="N76">
            <v>0.35775245540927608</v>
          </cell>
          <cell r="P76">
            <v>63.562087680000033</v>
          </cell>
          <cell r="Q76">
            <v>177.67058400000002</v>
          </cell>
          <cell r="R76">
            <v>0.35775245540927603</v>
          </cell>
          <cell r="S76" t="str">
            <v>M</v>
          </cell>
          <cell r="V76">
            <v>5.2731000000000012</v>
          </cell>
          <cell r="W76">
            <v>5.0236103999544666E-2</v>
          </cell>
          <cell r="Y76">
            <v>4.7937000000000003</v>
          </cell>
          <cell r="Z76">
            <v>0.13439869989165762</v>
          </cell>
        </row>
        <row r="77">
          <cell r="B77" t="str">
            <v>RG1-25</v>
          </cell>
          <cell r="D77">
            <v>1</v>
          </cell>
          <cell r="E77">
            <v>9.7000000000000011</v>
          </cell>
          <cell r="F77">
            <v>10.445</v>
          </cell>
          <cell r="G77">
            <v>4.3869000000000007</v>
          </cell>
          <cell r="H77">
            <v>78.700986000000015</v>
          </cell>
          <cell r="I77">
            <v>1.875</v>
          </cell>
          <cell r="J77">
            <v>2.1534949832775916</v>
          </cell>
          <cell r="K77">
            <v>38.633699999999997</v>
          </cell>
          <cell r="L77">
            <v>2.2334050167224091</v>
          </cell>
          <cell r="M77">
            <v>4.3869000000000007</v>
          </cell>
          <cell r="N77">
            <v>0.50910780202931649</v>
          </cell>
          <cell r="P77">
            <v>40.067286000000017</v>
          </cell>
          <cell r="Q77">
            <v>78.700986000000015</v>
          </cell>
          <cell r="R77">
            <v>0.50910780202931649</v>
          </cell>
          <cell r="S77" t="str">
            <v>M</v>
          </cell>
          <cell r="V77">
            <v>1.7856000000000003</v>
          </cell>
          <cell r="W77">
            <v>5.0067204301075093E-2</v>
          </cell>
          <cell r="Y77">
            <v>1.6233000000000002</v>
          </cell>
          <cell r="Z77">
            <v>0.13423999999999989</v>
          </cell>
        </row>
        <row r="78">
          <cell r="B78" t="str">
            <v>RG1-25B</v>
          </cell>
          <cell r="D78">
            <v>1</v>
          </cell>
          <cell r="E78">
            <v>12.5</v>
          </cell>
          <cell r="F78">
            <v>13.46</v>
          </cell>
          <cell r="G78">
            <v>5.6532000000000009</v>
          </cell>
          <cell r="H78">
            <v>101.41840800000003</v>
          </cell>
          <cell r="I78">
            <v>3.1500000000000004</v>
          </cell>
          <cell r="J78">
            <v>3.6178715719063539</v>
          </cell>
          <cell r="K78">
            <v>64.90461599999999</v>
          </cell>
          <cell r="L78">
            <v>2.035328428093647</v>
          </cell>
          <cell r="M78">
            <v>5.6532000000000009</v>
          </cell>
          <cell r="N78">
            <v>0.36003120853563408</v>
          </cell>
          <cell r="P78">
            <v>36.513792000000038</v>
          </cell>
          <cell r="Q78">
            <v>101.41840800000003</v>
          </cell>
          <cell r="R78">
            <v>0.36003120853563414</v>
          </cell>
          <cell r="S78" t="str">
            <v>M</v>
          </cell>
          <cell r="V78">
            <v>2.9991000000000003</v>
          </cell>
          <cell r="W78">
            <v>5.0315094528358514E-2</v>
          </cell>
          <cell r="Y78">
            <v>2.7264000000000004</v>
          </cell>
          <cell r="Z78">
            <v>0.13447619047619044</v>
          </cell>
        </row>
        <row r="79">
          <cell r="B79" t="str">
            <v>RG2-35</v>
          </cell>
          <cell r="D79">
            <v>1</v>
          </cell>
          <cell r="E79">
            <v>10.5</v>
          </cell>
          <cell r="F79">
            <v>11.305</v>
          </cell>
          <cell r="G79">
            <v>4.7481</v>
          </cell>
          <cell r="H79">
            <v>85.180914000000001</v>
          </cell>
          <cell r="I79">
            <v>2.6550000000000002</v>
          </cell>
          <cell r="J79">
            <v>3.04934889632107</v>
          </cell>
          <cell r="K79">
            <v>54.705319199999998</v>
          </cell>
          <cell r="L79">
            <v>1.69875110367893</v>
          </cell>
          <cell r="M79">
            <v>4.7481</v>
          </cell>
          <cell r="N79">
            <v>0.35777492126933508</v>
          </cell>
          <cell r="P79">
            <v>30.475594800000003</v>
          </cell>
          <cell r="Q79">
            <v>85.180914000000001</v>
          </cell>
          <cell r="R79">
            <v>0.35777492126933508</v>
          </cell>
          <cell r="S79" t="str">
            <v>M</v>
          </cell>
          <cell r="V79">
            <v>2.5275000000000007</v>
          </cell>
          <cell r="W79">
            <v>5.0445103857566551E-2</v>
          </cell>
          <cell r="Y79">
            <v>2.2977000000000003</v>
          </cell>
          <cell r="Z79">
            <v>0.13457627118644064</v>
          </cell>
        </row>
        <row r="80">
          <cell r="B80" t="str">
            <v>RG2-35B</v>
          </cell>
          <cell r="D80">
            <v>1</v>
          </cell>
          <cell r="E80">
            <v>25.25</v>
          </cell>
          <cell r="F80">
            <v>27.19</v>
          </cell>
          <cell r="G80">
            <v>11.419800000000002</v>
          </cell>
          <cell r="H80">
            <v>204.87121200000004</v>
          </cell>
          <cell r="I80">
            <v>6.3780000000000019</v>
          </cell>
          <cell r="J80">
            <v>7.3253285351170572</v>
          </cell>
          <cell r="K80">
            <v>131.41639392000002</v>
          </cell>
          <cell r="L80">
            <v>4.094471464882945</v>
          </cell>
          <cell r="M80">
            <v>11.419800000000002</v>
          </cell>
          <cell r="N80">
            <v>0.35854143372764358</v>
          </cell>
          <cell r="P80">
            <v>73.454818080000024</v>
          </cell>
          <cell r="Q80">
            <v>204.87121200000004</v>
          </cell>
          <cell r="R80">
            <v>0.35854143372764352</v>
          </cell>
          <cell r="S80" t="str">
            <v>M</v>
          </cell>
          <cell r="V80">
            <v>6.0741000000000005</v>
          </cell>
          <cell r="W80">
            <v>5.0032103521509587E-2</v>
          </cell>
          <cell r="Y80">
            <v>5.5218000000000007</v>
          </cell>
          <cell r="Z80">
            <v>0.13424270931326449</v>
          </cell>
        </row>
        <row r="81">
          <cell r="B81" t="str">
            <v>RG2-50</v>
          </cell>
          <cell r="D81">
            <v>1</v>
          </cell>
          <cell r="E81">
            <v>10.9</v>
          </cell>
          <cell r="F81">
            <v>11.734999999999999</v>
          </cell>
          <cell r="G81">
            <v>4.9287000000000001</v>
          </cell>
          <cell r="H81">
            <v>88.420878000000002</v>
          </cell>
          <cell r="I81">
            <v>2.7510000000000003</v>
          </cell>
          <cell r="J81">
            <v>3.1596078394648828</v>
          </cell>
          <cell r="K81">
            <v>56.683364640000001</v>
          </cell>
          <cell r="L81">
            <v>1.7690921605351173</v>
          </cell>
          <cell r="M81">
            <v>4.9287000000000001</v>
          </cell>
          <cell r="N81">
            <v>0.35893687190032203</v>
          </cell>
          <cell r="P81">
            <v>31.737513360000001</v>
          </cell>
          <cell r="Q81">
            <v>88.420878000000002</v>
          </cell>
          <cell r="R81">
            <v>0.35893687190032203</v>
          </cell>
          <cell r="S81" t="str">
            <v>M</v>
          </cell>
          <cell r="V81">
            <v>2.6208000000000005</v>
          </cell>
          <cell r="W81">
            <v>4.9679487179487121E-2</v>
          </cell>
          <cell r="Y81">
            <v>2.3826000000000005</v>
          </cell>
          <cell r="Z81">
            <v>0.13391494002181017</v>
          </cell>
        </row>
        <row r="82">
          <cell r="B82" t="str">
            <v>RG2-50B</v>
          </cell>
          <cell r="D82">
            <v>1</v>
          </cell>
          <cell r="E82">
            <v>43.2</v>
          </cell>
          <cell r="F82">
            <v>46.515000000000001</v>
          </cell>
          <cell r="G82">
            <v>19.536300000000001</v>
          </cell>
          <cell r="H82">
            <v>350.48122200000006</v>
          </cell>
          <cell r="I82">
            <v>10.914000000000001</v>
          </cell>
          <cell r="J82">
            <v>12.535063598662205</v>
          </cell>
          <cell r="K82">
            <v>224.87904095999997</v>
          </cell>
          <cell r="L82">
            <v>7.0012364013377955</v>
          </cell>
          <cell r="M82">
            <v>19.536300000000001</v>
          </cell>
          <cell r="N82">
            <v>0.35837064343492858</v>
          </cell>
          <cell r="P82">
            <v>125.60218104000009</v>
          </cell>
          <cell r="Q82">
            <v>350.48122200000006</v>
          </cell>
          <cell r="R82">
            <v>0.35837064343492864</v>
          </cell>
          <cell r="S82" t="str">
            <v>M</v>
          </cell>
          <cell r="V82">
            <v>10.394100000000002</v>
          </cell>
          <cell r="W82">
            <v>5.0018760643057089E-2</v>
          </cell>
          <cell r="Y82">
            <v>9.4491000000000014</v>
          </cell>
          <cell r="Z82">
            <v>0.13422210005497526</v>
          </cell>
        </row>
        <row r="83">
          <cell r="B83" t="str">
            <v>RG2-95</v>
          </cell>
          <cell r="D83">
            <v>1</v>
          </cell>
          <cell r="E83">
            <v>20.8</v>
          </cell>
          <cell r="F83">
            <v>22.395</v>
          </cell>
          <cell r="G83">
            <v>9.4059000000000008</v>
          </cell>
          <cell r="H83">
            <v>168.74184600000004</v>
          </cell>
          <cell r="I83">
            <v>5.2590000000000003</v>
          </cell>
          <cell r="J83">
            <v>6.0401227290969892</v>
          </cell>
          <cell r="K83">
            <v>108.35980176</v>
          </cell>
          <cell r="L83">
            <v>3.3657772709030116</v>
          </cell>
          <cell r="M83">
            <v>9.4059000000000008</v>
          </cell>
          <cell r="N83">
            <v>0.35783681209698287</v>
          </cell>
          <cell r="P83">
            <v>60.382044240000042</v>
          </cell>
          <cell r="Q83">
            <v>168.74184600000004</v>
          </cell>
          <cell r="R83">
            <v>0.35783681209698293</v>
          </cell>
          <cell r="S83" t="str">
            <v>M</v>
          </cell>
          <cell r="V83">
            <v>5.0097000000000014</v>
          </cell>
          <cell r="W83">
            <v>4.9763458889753656E-2</v>
          </cell>
          <cell r="Y83">
            <v>4.5543000000000005</v>
          </cell>
          <cell r="Z83">
            <v>0.13399885909868794</v>
          </cell>
        </row>
        <row r="84">
          <cell r="B84" t="str">
            <v>RG2-95B</v>
          </cell>
          <cell r="D84">
            <v>1</v>
          </cell>
          <cell r="E84">
            <v>47.650000000000006</v>
          </cell>
          <cell r="F84">
            <v>51.305</v>
          </cell>
          <cell r="G84">
            <v>21.548100000000002</v>
          </cell>
          <cell r="H84">
            <v>386.57291400000008</v>
          </cell>
          <cell r="I84">
            <v>12.036000000000001</v>
          </cell>
          <cell r="J84">
            <v>13.823714996655516</v>
          </cell>
          <cell r="K84">
            <v>247.99744703999997</v>
          </cell>
          <cell r="L84">
            <v>7.7243850033444854</v>
          </cell>
          <cell r="M84">
            <v>21.548100000000002</v>
          </cell>
          <cell r="N84">
            <v>0.35847174476378357</v>
          </cell>
          <cell r="P84">
            <v>138.57546696000011</v>
          </cell>
          <cell r="Q84">
            <v>386.57291400000008</v>
          </cell>
          <cell r="R84">
            <v>0.35847174476378363</v>
          </cell>
          <cell r="S84" t="str">
            <v>M</v>
          </cell>
          <cell r="V84">
            <v>11.461800000000002</v>
          </cell>
          <cell r="W84">
            <v>5.0096843427733802E-2</v>
          </cell>
          <cell r="Y84">
            <v>10.4199</v>
          </cell>
          <cell r="Z84">
            <v>0.13427218344965114</v>
          </cell>
        </row>
        <row r="85">
          <cell r="B85" t="str">
            <v>RG2-150</v>
          </cell>
          <cell r="D85">
            <v>1</v>
          </cell>
          <cell r="E85">
            <v>24.700000000000003</v>
          </cell>
          <cell r="F85">
            <v>26.594999999999999</v>
          </cell>
          <cell r="G85">
            <v>11.1699</v>
          </cell>
          <cell r="H85">
            <v>200.38800600000002</v>
          </cell>
          <cell r="I85">
            <v>6.240000000000002</v>
          </cell>
          <cell r="J85">
            <v>7.1668313043478271</v>
          </cell>
          <cell r="K85">
            <v>128.57295360000003</v>
          </cell>
          <cell r="L85">
            <v>4.003068695652173</v>
          </cell>
          <cell r="M85">
            <v>11.1699</v>
          </cell>
          <cell r="N85">
            <v>0.35837999406012344</v>
          </cell>
          <cell r="P85">
            <v>71.815052399999985</v>
          </cell>
          <cell r="Q85">
            <v>200.38800600000002</v>
          </cell>
          <cell r="R85">
            <v>0.35837999406012344</v>
          </cell>
          <cell r="S85" t="str">
            <v>M</v>
          </cell>
          <cell r="V85">
            <v>5.942400000000001</v>
          </cell>
          <cell r="W85">
            <v>5.0080775444265098E-2</v>
          </cell>
          <cell r="Y85">
            <v>5.4021000000000017</v>
          </cell>
          <cell r="Z85">
            <v>0.13427884615384617</v>
          </cell>
        </row>
        <row r="86">
          <cell r="B86" t="str">
            <v>RG2-150B</v>
          </cell>
          <cell r="D86">
            <v>1</v>
          </cell>
          <cell r="E86">
            <v>35.050000000000004</v>
          </cell>
          <cell r="F86">
            <v>37.74</v>
          </cell>
          <cell r="G86">
            <v>15.850800000000003</v>
          </cell>
          <cell r="H86">
            <v>284.36335200000008</v>
          </cell>
          <cell r="I86">
            <v>8.8470000000000013</v>
          </cell>
          <cell r="J86">
            <v>10.161050729096988</v>
          </cell>
          <cell r="K86">
            <v>182.28925007999999</v>
          </cell>
          <cell r="L86">
            <v>5.6897492709030146</v>
          </cell>
          <cell r="M86">
            <v>15.850800000000003</v>
          </cell>
          <cell r="N86">
            <v>0.35895659972386335</v>
          </cell>
          <cell r="P86">
            <v>102.07410192000009</v>
          </cell>
          <cell r="Q86">
            <v>284.36335200000008</v>
          </cell>
          <cell r="R86">
            <v>0.35895659972386335</v>
          </cell>
          <cell r="S86" t="str">
            <v>M</v>
          </cell>
          <cell r="V86">
            <v>8.4249000000000009</v>
          </cell>
          <cell r="W86">
            <v>5.0101484884093619E-2</v>
          </cell>
          <cell r="Y86">
            <v>7.6590000000000016</v>
          </cell>
          <cell r="Z86">
            <v>0.13428280773143433</v>
          </cell>
        </row>
        <row r="87">
          <cell r="B87" t="str">
            <v>PO95</v>
          </cell>
          <cell r="D87">
            <v>1</v>
          </cell>
          <cell r="E87">
            <v>21.75</v>
          </cell>
          <cell r="F87">
            <v>23.42</v>
          </cell>
          <cell r="G87">
            <v>9.8364000000000011</v>
          </cell>
          <cell r="H87">
            <v>176.46501600000002</v>
          </cell>
          <cell r="I87">
            <v>5.4870000000000001</v>
          </cell>
          <cell r="J87">
            <v>6.3019877190635443</v>
          </cell>
          <cell r="K87">
            <v>113.05765967999999</v>
          </cell>
          <cell r="L87">
            <v>3.5344122809364569</v>
          </cell>
          <cell r="M87">
            <v>9.8364000000000011</v>
          </cell>
          <cell r="N87">
            <v>0.35931969835879551</v>
          </cell>
          <cell r="P87">
            <v>63.407356320000034</v>
          </cell>
          <cell r="Q87">
            <v>176.46501600000002</v>
          </cell>
          <cell r="R87">
            <v>0.35931969835879551</v>
          </cell>
          <cell r="S87" t="str">
            <v>M</v>
          </cell>
          <cell r="V87">
            <v>5.2245000000000008</v>
          </cell>
          <cell r="W87">
            <v>5.0244042492104367E-2</v>
          </cell>
          <cell r="Y87">
            <v>4.7496000000000009</v>
          </cell>
          <cell r="Z87">
            <v>0.13439037725533062</v>
          </cell>
        </row>
        <row r="88">
          <cell r="B88" t="str">
            <v>PO150</v>
          </cell>
          <cell r="D88">
            <v>1</v>
          </cell>
          <cell r="E88">
            <v>21.950000000000003</v>
          </cell>
          <cell r="F88">
            <v>23.635000000000002</v>
          </cell>
          <cell r="G88">
            <v>9.9267000000000021</v>
          </cell>
          <cell r="H88">
            <v>178.08499800000004</v>
          </cell>
          <cell r="I88">
            <v>5.5530000000000008</v>
          </cell>
          <cell r="J88">
            <v>6.3777907424749163</v>
          </cell>
          <cell r="K88">
            <v>114.41756592</v>
          </cell>
          <cell r="L88">
            <v>3.5489092575250858</v>
          </cell>
          <cell r="M88">
            <v>9.9267000000000021</v>
          </cell>
          <cell r="N88">
            <v>0.35751148493709745</v>
          </cell>
          <cell r="P88">
            <v>63.66743208000004</v>
          </cell>
          <cell r="Q88">
            <v>178.08499800000004</v>
          </cell>
          <cell r="R88">
            <v>0.35751148493709745</v>
          </cell>
          <cell r="S88" t="str">
            <v>M</v>
          </cell>
          <cell r="V88">
            <v>5.2872000000000003</v>
          </cell>
          <cell r="W88">
            <v>5.0272355878347795E-2</v>
          </cell>
          <cell r="Y88">
            <v>4.8066000000000004</v>
          </cell>
          <cell r="Z88">
            <v>0.13441383036196655</v>
          </cell>
        </row>
        <row r="89">
          <cell r="B89" t="str">
            <v>PO240</v>
          </cell>
          <cell r="D89">
            <v>1</v>
          </cell>
          <cell r="E89">
            <v>35.050000000000004</v>
          </cell>
          <cell r="F89">
            <v>37.74</v>
          </cell>
          <cell r="G89">
            <v>15.850800000000003</v>
          </cell>
          <cell r="H89">
            <v>284.36335200000008</v>
          </cell>
          <cell r="I89">
            <v>8.8530000000000015</v>
          </cell>
          <cell r="J89">
            <v>10.167941913043478</v>
          </cell>
          <cell r="K89">
            <v>182.41287792</v>
          </cell>
          <cell r="L89">
            <v>5.6828580869565251</v>
          </cell>
          <cell r="M89">
            <v>15.850800000000003</v>
          </cell>
          <cell r="N89">
            <v>0.3585218466548391</v>
          </cell>
          <cell r="P89">
            <v>101.95047408000008</v>
          </cell>
          <cell r="Q89">
            <v>284.36335200000008</v>
          </cell>
          <cell r="R89">
            <v>0.35852184665483916</v>
          </cell>
          <cell r="S89" t="str">
            <v>M</v>
          </cell>
          <cell r="V89">
            <v>8.4315000000000015</v>
          </cell>
          <cell r="W89">
            <v>4.9991104785625323E-2</v>
          </cell>
          <cell r="Y89">
            <v>7.6650000000000009</v>
          </cell>
          <cell r="Z89">
            <v>0.13419179939003731</v>
          </cell>
        </row>
        <row r="90">
          <cell r="D90">
            <v>15</v>
          </cell>
          <cell r="L90">
            <v>57.104216147157231</v>
          </cell>
          <cell r="M90">
            <v>157.44330000000002</v>
          </cell>
          <cell r="N90">
            <v>0.36269702265613857</v>
          </cell>
          <cell r="P90">
            <v>939.72311328000058</v>
          </cell>
          <cell r="Q90">
            <v>2588.0531040000005</v>
          </cell>
          <cell r="R90">
            <v>0.36310039845302972</v>
          </cell>
          <cell r="W90" t="e">
            <v>#DIV/0!</v>
          </cell>
        </row>
        <row r="91">
          <cell r="W91" t="e">
            <v>#DIV/0!</v>
          </cell>
        </row>
        <row r="92">
          <cell r="E92">
            <v>0.09</v>
          </cell>
          <cell r="F92">
            <v>0.05</v>
          </cell>
          <cell r="W92" t="e">
            <v>#DIV/0!</v>
          </cell>
        </row>
        <row r="93">
          <cell r="B93" t="str">
            <v>KS90</v>
          </cell>
          <cell r="C93" t="str">
            <v>CONNEC. CABLE CUIVRE 4 A 6²</v>
          </cell>
          <cell r="D93">
            <v>1</v>
          </cell>
          <cell r="E93">
            <v>7.8500000000000005</v>
          </cell>
          <cell r="F93">
            <v>8.4499999999999993</v>
          </cell>
          <cell r="G93">
            <v>3.5490000000000004</v>
          </cell>
          <cell r="H93">
            <v>63.669060000000009</v>
          </cell>
          <cell r="I93">
            <v>2.0910000000000002</v>
          </cell>
          <cell r="J93">
            <v>2.4015776053511706</v>
          </cell>
          <cell r="K93">
            <v>43.084302240000007</v>
          </cell>
          <cell r="L93">
            <v>1.1474223946488298</v>
          </cell>
          <cell r="M93">
            <v>3.5490000000000004</v>
          </cell>
          <cell r="N93">
            <v>0.32330864881623828</v>
          </cell>
          <cell r="P93">
            <v>20.584757760000002</v>
          </cell>
          <cell r="Q93">
            <v>63.669060000000009</v>
          </cell>
          <cell r="R93">
            <v>0.32330864881623822</v>
          </cell>
          <cell r="S93" t="str">
            <v>P</v>
          </cell>
          <cell r="V93">
            <v>1.9902000000000004</v>
          </cell>
          <cell r="W93">
            <v>5.0648176062707141E-2</v>
          </cell>
          <cell r="Y93">
            <v>1.8093000000000001</v>
          </cell>
          <cell r="Z93">
            <v>0.13472022955523674</v>
          </cell>
        </row>
        <row r="94">
          <cell r="B94" t="str">
            <v>KS15</v>
          </cell>
          <cell r="C94" t="str">
            <v>CONNEC. CABLE CUIVRE 6 A 10²</v>
          </cell>
          <cell r="D94">
            <v>1</v>
          </cell>
          <cell r="E94">
            <v>7.8500000000000005</v>
          </cell>
          <cell r="F94">
            <v>8.4499999999999993</v>
          </cell>
          <cell r="G94">
            <v>3.5490000000000004</v>
          </cell>
          <cell r="H94">
            <v>63.669060000000009</v>
          </cell>
          <cell r="I94">
            <v>2.0910000000000002</v>
          </cell>
          <cell r="J94">
            <v>2.4015776053511706</v>
          </cell>
          <cell r="K94">
            <v>43.084302240000007</v>
          </cell>
          <cell r="L94">
            <v>1.1474223946488298</v>
          </cell>
          <cell r="M94">
            <v>3.5490000000000004</v>
          </cell>
          <cell r="N94">
            <v>0.32330864881623828</v>
          </cell>
          <cell r="P94">
            <v>20.584757760000002</v>
          </cell>
          <cell r="Q94">
            <v>63.669060000000009</v>
          </cell>
          <cell r="R94">
            <v>0.32330864881623822</v>
          </cell>
          <cell r="S94" t="str">
            <v>P</v>
          </cell>
          <cell r="V94">
            <v>1.9902000000000004</v>
          </cell>
          <cell r="W94">
            <v>5.0648176062707141E-2</v>
          </cell>
          <cell r="Y94">
            <v>1.8093000000000001</v>
          </cell>
          <cell r="Z94">
            <v>0.13472022955523674</v>
          </cell>
        </row>
        <row r="95">
          <cell r="B95" t="str">
            <v>KS17</v>
          </cell>
          <cell r="C95" t="str">
            <v>CONNEC. CABLE CUIVRE 10 A 10²</v>
          </cell>
          <cell r="D95">
            <v>1</v>
          </cell>
          <cell r="E95">
            <v>10.3</v>
          </cell>
          <cell r="F95">
            <v>11.09</v>
          </cell>
          <cell r="G95">
            <v>4.6577999999999999</v>
          </cell>
          <cell r="H95">
            <v>83.560932000000008</v>
          </cell>
          <cell r="I95">
            <v>2.6550000000000002</v>
          </cell>
          <cell r="J95">
            <v>3.04934889632107</v>
          </cell>
          <cell r="K95">
            <v>54.705319199999998</v>
          </cell>
          <cell r="L95">
            <v>1.60845110367893</v>
          </cell>
          <cell r="M95">
            <v>4.6577999999999999</v>
          </cell>
          <cell r="N95">
            <v>0.34532420964380822</v>
          </cell>
          <cell r="P95">
            <v>28.85561280000001</v>
          </cell>
          <cell r="Q95">
            <v>83.560932000000008</v>
          </cell>
          <cell r="R95">
            <v>0.34532420964380828</v>
          </cell>
          <cell r="S95" t="str">
            <v>P</v>
          </cell>
          <cell r="V95">
            <v>2.5275000000000007</v>
          </cell>
          <cell r="W95">
            <v>5.0445103857566551E-2</v>
          </cell>
          <cell r="Y95">
            <v>2.2977000000000003</v>
          </cell>
          <cell r="Z95">
            <v>0.13457627118644064</v>
          </cell>
        </row>
        <row r="96">
          <cell r="B96" t="str">
            <v>KS20</v>
          </cell>
          <cell r="C96" t="str">
            <v>CONNEC. CABLE CUIVRE 10 A 16²</v>
          </cell>
          <cell r="D96">
            <v>1</v>
          </cell>
          <cell r="E96">
            <v>12.700000000000001</v>
          </cell>
          <cell r="F96">
            <v>13.675000000000001</v>
          </cell>
          <cell r="G96">
            <v>5.7435000000000009</v>
          </cell>
          <cell r="H96">
            <v>103.03839000000002</v>
          </cell>
          <cell r="I96">
            <v>3.1890000000000009</v>
          </cell>
          <cell r="J96">
            <v>3.6626642675585286</v>
          </cell>
          <cell r="K96">
            <v>65.708196960000009</v>
          </cell>
          <cell r="L96">
            <v>2.0808357324414724</v>
          </cell>
          <cell r="M96">
            <v>5.7435000000000009</v>
          </cell>
          <cell r="N96">
            <v>0.36229402497457508</v>
          </cell>
          <cell r="P96">
            <v>37.330193040000012</v>
          </cell>
          <cell r="Q96">
            <v>103.03839000000002</v>
          </cell>
          <cell r="R96">
            <v>0.36229402497457502</v>
          </cell>
          <cell r="S96" t="str">
            <v>P</v>
          </cell>
          <cell r="V96">
            <v>3.0369000000000002</v>
          </cell>
          <cell r="W96">
            <v>5.0083967203398458E-2</v>
          </cell>
          <cell r="Y96">
            <v>2.7609000000000004</v>
          </cell>
          <cell r="Z96">
            <v>0.13424270931326449</v>
          </cell>
        </row>
        <row r="97">
          <cell r="B97" t="str">
            <v>KS22</v>
          </cell>
          <cell r="C97" t="str">
            <v>CONNEC. CABLE CUIVRE 16 A 25²</v>
          </cell>
          <cell r="D97">
            <v>1</v>
          </cell>
          <cell r="E97">
            <v>13</v>
          </cell>
          <cell r="F97">
            <v>14</v>
          </cell>
          <cell r="G97">
            <v>5.8800000000000008</v>
          </cell>
          <cell r="H97">
            <v>105.48720000000002</v>
          </cell>
          <cell r="I97">
            <v>3.1110000000000007</v>
          </cell>
          <cell r="J97">
            <v>3.5730788762541805</v>
          </cell>
          <cell r="K97">
            <v>64.101035039999999</v>
          </cell>
          <cell r="L97">
            <v>2.3069211237458203</v>
          </cell>
          <cell r="M97">
            <v>5.8800000000000008</v>
          </cell>
          <cell r="N97">
            <v>0.39233352444656799</v>
          </cell>
          <cell r="P97">
            <v>41.386164960000016</v>
          </cell>
          <cell r="Q97">
            <v>105.48720000000002</v>
          </cell>
          <cell r="R97">
            <v>0.39233352444656799</v>
          </cell>
          <cell r="S97" t="str">
            <v>P</v>
          </cell>
          <cell r="V97">
            <v>2.9640000000000009</v>
          </cell>
          <cell r="W97">
            <v>4.9595141700404778E-2</v>
          </cell>
          <cell r="Y97">
            <v>2.6946000000000003</v>
          </cell>
          <cell r="Z97">
            <v>0.13384763741562206</v>
          </cell>
        </row>
        <row r="98">
          <cell r="B98" t="str">
            <v>KS23</v>
          </cell>
          <cell r="C98" t="str">
            <v>CONNEC. CABLE CUIVRE 16 A 35²</v>
          </cell>
          <cell r="D98">
            <v>1</v>
          </cell>
          <cell r="E98">
            <v>16.95</v>
          </cell>
          <cell r="F98">
            <v>18.25</v>
          </cell>
          <cell r="G98">
            <v>7.6650000000000009</v>
          </cell>
          <cell r="H98">
            <v>137.51010000000002</v>
          </cell>
          <cell r="I98">
            <v>4.26</v>
          </cell>
          <cell r="J98">
            <v>4.8927406020066879</v>
          </cell>
          <cell r="K98">
            <v>87.775766399999981</v>
          </cell>
          <cell r="L98">
            <v>2.772259397993313</v>
          </cell>
          <cell r="M98">
            <v>7.6650000000000009</v>
          </cell>
          <cell r="N98">
            <v>0.36167767749423518</v>
          </cell>
          <cell r="P98">
            <v>49.734333600000042</v>
          </cell>
          <cell r="Q98">
            <v>137.51010000000002</v>
          </cell>
          <cell r="R98">
            <v>0.36167767749423524</v>
          </cell>
          <cell r="S98" t="str">
            <v>P</v>
          </cell>
          <cell r="V98">
            <v>4.0563000000000011</v>
          </cell>
          <cell r="W98">
            <v>5.0218179128762322E-2</v>
          </cell>
          <cell r="Y98">
            <v>3.6876000000000007</v>
          </cell>
          <cell r="Z98">
            <v>0.13436619718309839</v>
          </cell>
        </row>
        <row r="99">
          <cell r="B99" t="str">
            <v>KS25</v>
          </cell>
          <cell r="C99" t="str">
            <v>CONNEC. CABLE CUIVRE 25 A 50²</v>
          </cell>
          <cell r="D99">
            <v>1</v>
          </cell>
          <cell r="E99">
            <v>24.200000000000003</v>
          </cell>
          <cell r="F99">
            <v>26.055</v>
          </cell>
          <cell r="G99">
            <v>10.943100000000001</v>
          </cell>
          <cell r="H99">
            <v>196.31921400000004</v>
          </cell>
          <cell r="I99">
            <v>6.072000000000001</v>
          </cell>
          <cell r="J99">
            <v>6.9738781538461536</v>
          </cell>
          <cell r="K99">
            <v>125.11137408</v>
          </cell>
          <cell r="L99">
            <v>3.9692218461538475</v>
          </cell>
          <cell r="M99">
            <v>10.943100000000001</v>
          </cell>
          <cell r="N99">
            <v>0.36271457321543688</v>
          </cell>
          <cell r="P99">
            <v>71.20783992000004</v>
          </cell>
          <cell r="Q99">
            <v>196.31921400000004</v>
          </cell>
          <cell r="R99">
            <v>0.36271457321543688</v>
          </cell>
          <cell r="S99" t="str">
            <v>P</v>
          </cell>
          <cell r="V99">
            <v>5.7828000000000008</v>
          </cell>
          <cell r="W99">
            <v>5.0010375596596816E-2</v>
          </cell>
          <cell r="Y99">
            <v>5.257200000000001</v>
          </cell>
          <cell r="Z99">
            <v>0.13418972332015808</v>
          </cell>
        </row>
        <row r="100">
          <cell r="B100" t="str">
            <v>KS26</v>
          </cell>
          <cell r="C100" t="str">
            <v>CONNEC. CABLE CUIVRE 35 A 70²</v>
          </cell>
          <cell r="D100">
            <v>1</v>
          </cell>
          <cell r="E100">
            <v>32.65</v>
          </cell>
          <cell r="F100">
            <v>35.155000000000001</v>
          </cell>
          <cell r="G100">
            <v>14.7651</v>
          </cell>
          <cell r="H100">
            <v>264.88589400000001</v>
          </cell>
          <cell r="I100">
            <v>8.2320000000000029</v>
          </cell>
          <cell r="J100">
            <v>9.4547043745819401</v>
          </cell>
          <cell r="K100">
            <v>169.61739648000002</v>
          </cell>
          <cell r="L100">
            <v>5.3103956254180602</v>
          </cell>
          <cell r="M100">
            <v>14.7651</v>
          </cell>
          <cell r="N100">
            <v>0.35965862916052449</v>
          </cell>
          <cell r="P100">
            <v>95.268497519999983</v>
          </cell>
          <cell r="Q100">
            <v>264.88589400000001</v>
          </cell>
          <cell r="R100">
            <v>0.35965862916052443</v>
          </cell>
          <cell r="S100" t="str">
            <v>P</v>
          </cell>
          <cell r="V100">
            <v>7.838700000000002</v>
          </cell>
          <cell r="W100">
            <v>5.0174136017451972E-2</v>
          </cell>
          <cell r="Y100">
            <v>7.1262000000000016</v>
          </cell>
          <cell r="Z100">
            <v>0.13432944606414005</v>
          </cell>
        </row>
        <row r="101">
          <cell r="B101" t="str">
            <v>KS27</v>
          </cell>
          <cell r="C101" t="str">
            <v>CONNEC. CABLE CUIVRE 50 A 95²</v>
          </cell>
          <cell r="D101">
            <v>1</v>
          </cell>
          <cell r="E101">
            <v>47.2</v>
          </cell>
          <cell r="F101">
            <v>50.82</v>
          </cell>
          <cell r="G101">
            <v>21.344400000000004</v>
          </cell>
          <cell r="H101">
            <v>382.91853600000007</v>
          </cell>
          <cell r="I101">
            <v>12.036000000000001</v>
          </cell>
          <cell r="J101">
            <v>13.823714996655516</v>
          </cell>
          <cell r="K101">
            <v>247.99744703999997</v>
          </cell>
          <cell r="L101">
            <v>7.5206850033444876</v>
          </cell>
          <cell r="M101">
            <v>21.344400000000004</v>
          </cell>
          <cell r="N101">
            <v>0.35234932831770799</v>
          </cell>
          <cell r="P101">
            <v>134.92108896000011</v>
          </cell>
          <cell r="Q101">
            <v>382.91853600000007</v>
          </cell>
          <cell r="R101">
            <v>0.35234932831770799</v>
          </cell>
          <cell r="S101" t="str">
            <v>P</v>
          </cell>
          <cell r="V101">
            <v>11.461800000000002</v>
          </cell>
          <cell r="W101">
            <v>5.0096843427733802E-2</v>
          </cell>
          <cell r="Y101">
            <v>10.4199</v>
          </cell>
          <cell r="Z101">
            <v>0.13427218344965114</v>
          </cell>
        </row>
        <row r="102">
          <cell r="B102" t="str">
            <v>KS29</v>
          </cell>
          <cell r="C102" t="str">
            <v>CONNEC. CABLE CUIVRE 50 A 120²</v>
          </cell>
          <cell r="D102">
            <v>1</v>
          </cell>
          <cell r="E102">
            <v>102.85000000000001</v>
          </cell>
          <cell r="F102">
            <v>110.745</v>
          </cell>
          <cell r="G102">
            <v>46.512900000000002</v>
          </cell>
          <cell r="H102">
            <v>834.44142600000009</v>
          </cell>
          <cell r="I102">
            <v>26.088000000000001</v>
          </cell>
          <cell r="J102">
            <v>29.962867799331097</v>
          </cell>
          <cell r="K102">
            <v>537.53384831999995</v>
          </cell>
          <cell r="L102">
            <v>16.550032200668905</v>
          </cell>
          <cell r="M102">
            <v>46.512900000000002</v>
          </cell>
          <cell r="N102">
            <v>0.35581596074785499</v>
          </cell>
          <cell r="P102">
            <v>296.90757768000014</v>
          </cell>
          <cell r="Q102">
            <v>834.44142600000009</v>
          </cell>
          <cell r="R102">
            <v>0.35581596074785493</v>
          </cell>
          <cell r="S102" t="str">
            <v>P</v>
          </cell>
          <cell r="V102">
            <v>24.844500000000004</v>
          </cell>
          <cell r="W102">
            <v>5.0051319205457835E-2</v>
          </cell>
          <cell r="Y102">
            <v>22.585800000000003</v>
          </cell>
          <cell r="Z102">
            <v>0.13424563017479293</v>
          </cell>
        </row>
        <row r="103">
          <cell r="B103" t="str">
            <v>KS31</v>
          </cell>
          <cell r="C103" t="str">
            <v>CONNEC. CABLE CUIVRE 70 A 185²</v>
          </cell>
          <cell r="D103">
            <v>1</v>
          </cell>
          <cell r="E103">
            <v>151.5</v>
          </cell>
          <cell r="F103">
            <v>163.125</v>
          </cell>
          <cell r="G103">
            <v>68.512500000000003</v>
          </cell>
          <cell r="H103">
            <v>1229.1142500000001</v>
          </cell>
          <cell r="I103">
            <v>38.022000000000006</v>
          </cell>
          <cell r="J103">
            <v>43.66943266889632</v>
          </cell>
          <cell r="K103">
            <v>783.42962208000006</v>
          </cell>
          <cell r="L103">
            <v>24.843067331103683</v>
          </cell>
          <cell r="M103">
            <v>68.512500000000003</v>
          </cell>
          <cell r="N103">
            <v>0.36260634674115938</v>
          </cell>
          <cell r="P103">
            <v>445.68462792000003</v>
          </cell>
          <cell r="Q103">
            <v>1229.1142500000001</v>
          </cell>
          <cell r="R103">
            <v>0.36260634674115932</v>
          </cell>
          <cell r="S103" t="str">
            <v>P</v>
          </cell>
          <cell r="V103">
            <v>36.212700000000005</v>
          </cell>
          <cell r="W103">
            <v>4.9963134480444711E-2</v>
          </cell>
          <cell r="Y103">
            <v>32.920500000000004</v>
          </cell>
          <cell r="Z103">
            <v>0.13417232128767559</v>
          </cell>
        </row>
        <row r="104">
          <cell r="B104" t="str">
            <v>KS34</v>
          </cell>
          <cell r="C104" t="str">
            <v>CONNEC. CABLE CUIVRE 70 A 240²</v>
          </cell>
          <cell r="D104">
            <v>1</v>
          </cell>
          <cell r="E104">
            <v>193.5</v>
          </cell>
          <cell r="F104">
            <v>208.35</v>
          </cell>
          <cell r="G104">
            <v>87.507000000000005</v>
          </cell>
          <cell r="H104">
            <v>1569.8755800000001</v>
          </cell>
          <cell r="I104">
            <v>49.038000000000011</v>
          </cell>
          <cell r="J104">
            <v>56.32164639464883</v>
          </cell>
          <cell r="K104">
            <v>1010.4103363200001</v>
          </cell>
          <cell r="L104">
            <v>31.185353605351175</v>
          </cell>
          <cell r="M104">
            <v>87.507000000000005</v>
          </cell>
          <cell r="N104">
            <v>0.35637553116152049</v>
          </cell>
          <cell r="P104">
            <v>559.46524368000007</v>
          </cell>
          <cell r="Q104">
            <v>1569.8755800000001</v>
          </cell>
          <cell r="R104">
            <v>0.35637553116152049</v>
          </cell>
          <cell r="S104" t="str">
            <v>P</v>
          </cell>
          <cell r="V104">
            <v>46.703700000000005</v>
          </cell>
          <cell r="W104">
            <v>4.9981050751867748E-2</v>
          </cell>
          <cell r="Y104">
            <v>42.457800000000006</v>
          </cell>
          <cell r="Z104">
            <v>0.13418573351278607</v>
          </cell>
        </row>
        <row r="105">
          <cell r="B105" t="str">
            <v>KS39</v>
          </cell>
          <cell r="C105" t="str">
            <v>CONNEC.CABLE CUIVRE 120 A 300²</v>
          </cell>
          <cell r="D105">
            <v>1</v>
          </cell>
          <cell r="E105">
            <v>320.5</v>
          </cell>
          <cell r="F105">
            <v>345.1</v>
          </cell>
          <cell r="G105">
            <v>144.94200000000004</v>
          </cell>
          <cell r="H105">
            <v>2600.2594800000006</v>
          </cell>
          <cell r="I105">
            <v>80.592000000000013</v>
          </cell>
          <cell r="J105">
            <v>92.562382769230766</v>
          </cell>
          <cell r="K105">
            <v>1660.5691468800001</v>
          </cell>
          <cell r="L105">
            <v>52.37961723076927</v>
          </cell>
          <cell r="M105">
            <v>144.94200000000004</v>
          </cell>
          <cell r="N105">
            <v>0.36138329283968246</v>
          </cell>
          <cell r="P105">
            <v>939.69033312000056</v>
          </cell>
          <cell r="Q105">
            <v>2600.2594800000006</v>
          </cell>
          <cell r="R105">
            <v>0.3613832928396824</v>
          </cell>
          <cell r="S105" t="str">
            <v>P</v>
          </cell>
          <cell r="V105">
            <v>76.755600000000015</v>
          </cell>
          <cell r="W105">
            <v>4.9982020855807219E-2</v>
          </cell>
          <cell r="Y105">
            <v>69.777900000000002</v>
          </cell>
          <cell r="Z105">
            <v>0.13418329362715914</v>
          </cell>
        </row>
        <row r="106">
          <cell r="B106" t="str">
            <v>KS44</v>
          </cell>
          <cell r="C106" t="str">
            <v>CONNEC.CABLE CUIVRE 185 A 500²</v>
          </cell>
          <cell r="D106">
            <v>1</v>
          </cell>
          <cell r="E106">
            <v>447.5</v>
          </cell>
          <cell r="F106">
            <v>481.84500000000003</v>
          </cell>
          <cell r="G106">
            <v>202.37490000000003</v>
          </cell>
          <cell r="H106">
            <v>3630.6057060000007</v>
          </cell>
          <cell r="I106">
            <v>113.10899999999998</v>
          </cell>
          <cell r="J106">
            <v>129.90915416722402</v>
          </cell>
          <cell r="K106">
            <v>2330.5702257599992</v>
          </cell>
          <cell r="L106">
            <v>72.465745832776008</v>
          </cell>
          <cell r="M106">
            <v>202.37490000000003</v>
          </cell>
          <cell r="N106">
            <v>0.35807674683360435</v>
          </cell>
          <cell r="P106">
            <v>1300.0354802400016</v>
          </cell>
          <cell r="Q106">
            <v>3630.6057060000007</v>
          </cell>
          <cell r="R106">
            <v>0.3580767468336043</v>
          </cell>
          <cell r="S106" t="str">
            <v>P</v>
          </cell>
          <cell r="V106">
            <v>107.72250000000001</v>
          </cell>
          <cell r="W106">
            <v>5.0003481166886854E-2</v>
          </cell>
          <cell r="Y106">
            <v>97.929600000000022</v>
          </cell>
          <cell r="Z106">
            <v>0.13420152242527086</v>
          </cell>
        </row>
        <row r="107">
          <cell r="D107">
            <v>14</v>
          </cell>
          <cell r="L107">
            <v>225.28743082274264</v>
          </cell>
          <cell r="M107">
            <v>627.94620000000009</v>
          </cell>
          <cell r="N107">
            <v>0.35876868244881904</v>
          </cell>
          <cell r="P107">
            <v>4041.6565089600026</v>
          </cell>
          <cell r="Q107">
            <v>11265.354828000001</v>
          </cell>
          <cell r="R107">
            <v>0.35876868244881899</v>
          </cell>
          <cell r="W107" t="e">
            <v>#DIV/0!</v>
          </cell>
        </row>
        <row r="108">
          <cell r="W108" t="e">
            <v>#DIV/0!</v>
          </cell>
        </row>
        <row r="109">
          <cell r="E109">
            <v>0.09</v>
          </cell>
          <cell r="F109">
            <v>0.05</v>
          </cell>
          <cell r="W109" t="e">
            <v>#DIV/0!</v>
          </cell>
        </row>
        <row r="110">
          <cell r="B110" t="str">
            <v>KSU17</v>
          </cell>
          <cell r="C110" t="str">
            <v>CONNEC. CABLE CUIVRE 4 A 10²</v>
          </cell>
          <cell r="D110">
            <v>1</v>
          </cell>
          <cell r="E110">
            <v>17</v>
          </cell>
          <cell r="F110">
            <v>18.305</v>
          </cell>
          <cell r="G110">
            <v>7.6881000000000004</v>
          </cell>
          <cell r="H110">
            <v>137.92451400000002</v>
          </cell>
          <cell r="I110">
            <v>4.2990000000000013</v>
          </cell>
          <cell r="J110">
            <v>4.9375332976588631</v>
          </cell>
          <cell r="K110">
            <v>88.579347360000014</v>
          </cell>
          <cell r="L110">
            <v>2.7505667023411373</v>
          </cell>
          <cell r="M110">
            <v>7.6881000000000004</v>
          </cell>
          <cell r="N110">
            <v>0.35776937115036711</v>
          </cell>
          <cell r="P110">
            <v>49.345166640000002</v>
          </cell>
          <cell r="Q110">
            <v>137.92451400000002</v>
          </cell>
          <cell r="R110">
            <v>0.35776937115036705</v>
          </cell>
          <cell r="S110" t="str">
            <v>P</v>
          </cell>
          <cell r="V110">
            <v>4.0944000000000003</v>
          </cell>
          <cell r="W110">
            <v>4.9970691676436349E-2</v>
          </cell>
          <cell r="Y110">
            <v>3.7221000000000006</v>
          </cell>
          <cell r="Z110">
            <v>0.13419399860432671</v>
          </cell>
        </row>
        <row r="111">
          <cell r="B111" t="str">
            <v>KSU20</v>
          </cell>
          <cell r="C111" t="str">
            <v>CONNEC. CABLE CUIVRE 6 A 16²</v>
          </cell>
          <cell r="D111">
            <v>1</v>
          </cell>
          <cell r="E111">
            <v>20</v>
          </cell>
          <cell r="F111">
            <v>21.535</v>
          </cell>
          <cell r="G111">
            <v>9.0447000000000006</v>
          </cell>
          <cell r="H111">
            <v>162.26191800000004</v>
          </cell>
          <cell r="I111">
            <v>5.0280000000000005</v>
          </cell>
          <cell r="J111">
            <v>5.7748121471571903</v>
          </cell>
          <cell r="K111">
            <v>103.60012992</v>
          </cell>
          <cell r="L111">
            <v>3.2698878528428104</v>
          </cell>
          <cell r="M111">
            <v>9.0447000000000006</v>
          </cell>
          <cell r="N111">
            <v>0.36152529689683571</v>
          </cell>
          <cell r="P111">
            <v>58.661788080000036</v>
          </cell>
          <cell r="Q111">
            <v>162.26191800000004</v>
          </cell>
          <cell r="R111">
            <v>0.36152529689683577</v>
          </cell>
          <cell r="S111" t="str">
            <v>P</v>
          </cell>
          <cell r="V111">
            <v>4.7880000000000011</v>
          </cell>
          <cell r="W111">
            <v>5.0125313283207865E-2</v>
          </cell>
          <cell r="Y111">
            <v>4.3527000000000005</v>
          </cell>
          <cell r="Z111">
            <v>0.13430787589498805</v>
          </cell>
        </row>
        <row r="112">
          <cell r="B112" t="str">
            <v>KSU22</v>
          </cell>
          <cell r="C112" t="str">
            <v>CONNEC. CABLE CUIVRE 6 A 25²</v>
          </cell>
          <cell r="D112">
            <v>1</v>
          </cell>
          <cell r="E112">
            <v>20.5</v>
          </cell>
          <cell r="F112">
            <v>22.074999999999999</v>
          </cell>
          <cell r="G112">
            <v>9.2715000000000014</v>
          </cell>
          <cell r="H112">
            <v>166.33071000000004</v>
          </cell>
          <cell r="I112">
            <v>5.2230000000000008</v>
          </cell>
          <cell r="J112">
            <v>5.9987756254180598</v>
          </cell>
          <cell r="K112">
            <v>107.61803472</v>
          </cell>
          <cell r="L112">
            <v>3.2727243745819417</v>
          </cell>
          <cell r="M112">
            <v>9.2715000000000014</v>
          </cell>
          <cell r="N112">
            <v>0.35298758287029514</v>
          </cell>
          <cell r="P112">
            <v>58.712675280000042</v>
          </cell>
          <cell r="Q112">
            <v>166.33071000000004</v>
          </cell>
          <cell r="R112">
            <v>0.35298758287029514</v>
          </cell>
          <cell r="S112" t="str">
            <v>P</v>
          </cell>
          <cell r="V112">
            <v>4.975200000000001</v>
          </cell>
          <cell r="W112">
            <v>4.9807042932947368E-2</v>
          </cell>
          <cell r="Y112">
            <v>4.522800000000001</v>
          </cell>
          <cell r="Z112">
            <v>0.13406088454910964</v>
          </cell>
        </row>
        <row r="113">
          <cell r="B113" t="str">
            <v>KSU23</v>
          </cell>
          <cell r="C113" t="str">
            <v>CONNEC. CABLE CUIVRE 10 A 35²</v>
          </cell>
          <cell r="D113">
            <v>1</v>
          </cell>
          <cell r="E113">
            <v>23</v>
          </cell>
          <cell r="F113">
            <v>24.765000000000001</v>
          </cell>
          <cell r="G113">
            <v>10.401300000000001</v>
          </cell>
          <cell r="H113">
            <v>186.59932200000003</v>
          </cell>
          <cell r="I113">
            <v>5.766</v>
          </cell>
          <cell r="J113">
            <v>6.6224277725752492</v>
          </cell>
          <cell r="K113">
            <v>118.80635423999998</v>
          </cell>
          <cell r="L113">
            <v>3.7788722274247517</v>
          </cell>
          <cell r="M113">
            <v>10.401300000000001</v>
          </cell>
          <cell r="N113">
            <v>0.36330768533017521</v>
          </cell>
          <cell r="P113">
            <v>67.792967760000053</v>
          </cell>
          <cell r="Q113">
            <v>186.59932200000003</v>
          </cell>
          <cell r="R113">
            <v>0.36330768533017521</v>
          </cell>
          <cell r="S113" t="str">
            <v>P</v>
          </cell>
          <cell r="V113">
            <v>5.4918000000000013</v>
          </cell>
          <cell r="W113">
            <v>4.9928985032229617E-2</v>
          </cell>
          <cell r="Y113">
            <v>4.9926000000000004</v>
          </cell>
          <cell r="Z113">
            <v>0.13413111342351711</v>
          </cell>
        </row>
        <row r="114">
          <cell r="B114" t="str">
            <v>KSU25</v>
          </cell>
          <cell r="C114" t="str">
            <v>CONNEC. CABLE CUIVRE 35 A 50²</v>
          </cell>
          <cell r="D114">
            <v>1</v>
          </cell>
          <cell r="E114">
            <v>31.5</v>
          </cell>
          <cell r="F114">
            <v>33.92</v>
          </cell>
          <cell r="G114">
            <v>14.246400000000001</v>
          </cell>
          <cell r="H114">
            <v>255.58041600000004</v>
          </cell>
          <cell r="I114">
            <v>8.0010000000000012</v>
          </cell>
          <cell r="J114">
            <v>9.1893937926421394</v>
          </cell>
          <cell r="K114">
            <v>164.85772463999999</v>
          </cell>
          <cell r="L114">
            <v>5.0570062073578619</v>
          </cell>
          <cell r="M114">
            <v>14.246400000000001</v>
          </cell>
          <cell r="N114">
            <v>0.35496730453713649</v>
          </cell>
          <cell r="P114">
            <v>90.722691360000056</v>
          </cell>
          <cell r="Q114">
            <v>255.58041600000004</v>
          </cell>
          <cell r="R114">
            <v>0.35496730453713654</v>
          </cell>
          <cell r="S114" t="str">
            <v>P</v>
          </cell>
          <cell r="V114">
            <v>7.6206000000000014</v>
          </cell>
          <cell r="W114">
            <v>4.9917329344146104E-2</v>
          </cell>
          <cell r="Y114">
            <v>6.9279000000000011</v>
          </cell>
          <cell r="Z114">
            <v>0.13412073490813647</v>
          </cell>
        </row>
        <row r="115">
          <cell r="B115" t="str">
            <v>KSU26</v>
          </cell>
          <cell r="C115" t="str">
            <v>CONNEC. CABLE CUIVRE 35 A 70²</v>
          </cell>
          <cell r="D115">
            <v>1</v>
          </cell>
          <cell r="E115">
            <v>44.5</v>
          </cell>
          <cell r="F115">
            <v>47.914999999999999</v>
          </cell>
          <cell r="G115">
            <v>20.124300000000002</v>
          </cell>
          <cell r="H115">
            <v>361.02994200000006</v>
          </cell>
          <cell r="I115">
            <v>11.379000000000001</v>
          </cell>
          <cell r="J115">
            <v>13.069130354515048</v>
          </cell>
          <cell r="K115">
            <v>234.46019855999998</v>
          </cell>
          <cell r="L115">
            <v>7.0551696454849537</v>
          </cell>
          <cell r="M115">
            <v>20.124300000000002</v>
          </cell>
          <cell r="N115">
            <v>0.35057962987457714</v>
          </cell>
          <cell r="P115">
            <v>126.56974344000008</v>
          </cell>
          <cell r="Q115">
            <v>361.02994200000006</v>
          </cell>
          <cell r="R115">
            <v>0.35057962987457714</v>
          </cell>
          <cell r="S115" t="str">
            <v>P</v>
          </cell>
          <cell r="V115">
            <v>10.837800000000001</v>
          </cell>
          <cell r="W115">
            <v>4.9936333942312998E-2</v>
          </cell>
          <cell r="Y115">
            <v>9.8526000000000007</v>
          </cell>
          <cell r="Z115">
            <v>0.13414184023200637</v>
          </cell>
        </row>
        <row r="116">
          <cell r="B116" t="str">
            <v>KSU27</v>
          </cell>
          <cell r="C116" t="str">
            <v>CONNEC. CABLE CUIVRE 50 A 95²</v>
          </cell>
          <cell r="D116">
            <v>1</v>
          </cell>
          <cell r="E116">
            <v>40</v>
          </cell>
          <cell r="F116">
            <v>43.07</v>
          </cell>
          <cell r="G116">
            <v>18.089400000000001</v>
          </cell>
          <cell r="H116">
            <v>324.52383600000007</v>
          </cell>
          <cell r="I116">
            <v>10.167000000000002</v>
          </cell>
          <cell r="J116">
            <v>11.677111197324413</v>
          </cell>
          <cell r="K116">
            <v>209.48737487999998</v>
          </cell>
          <cell r="L116">
            <v>6.4122888026755884</v>
          </cell>
          <cell r="M116">
            <v>18.089400000000001</v>
          </cell>
          <cell r="N116">
            <v>0.35447769426711712</v>
          </cell>
          <cell r="P116">
            <v>115.0364611200001</v>
          </cell>
          <cell r="Q116">
            <v>324.52383600000007</v>
          </cell>
          <cell r="R116">
            <v>0.35447769426711717</v>
          </cell>
          <cell r="S116" t="str">
            <v>P</v>
          </cell>
          <cell r="V116">
            <v>9.6834000000000007</v>
          </cell>
          <cell r="W116">
            <v>4.9941136377718659E-2</v>
          </cell>
          <cell r="Y116">
            <v>8.8032000000000021</v>
          </cell>
          <cell r="Z116">
            <v>0.13413986426674529</v>
          </cell>
        </row>
        <row r="117">
          <cell r="B117" t="str">
            <v>KSU29</v>
          </cell>
          <cell r="C117" t="str">
            <v>CONNEC. CABLE CUIVRE 50 A 120²</v>
          </cell>
          <cell r="D117">
            <v>1</v>
          </cell>
          <cell r="E117">
            <v>145</v>
          </cell>
          <cell r="F117">
            <v>156.13</v>
          </cell>
          <cell r="G117">
            <v>65.574600000000004</v>
          </cell>
          <cell r="H117">
            <v>1176.4083240000002</v>
          </cell>
          <cell r="I117">
            <v>37.737000000000009</v>
          </cell>
          <cell r="J117">
            <v>43.342101431438124</v>
          </cell>
          <cell r="K117">
            <v>777.55729968000003</v>
          </cell>
          <cell r="L117">
            <v>22.23249856856188</v>
          </cell>
          <cell r="M117">
            <v>65.574600000000004</v>
          </cell>
          <cell r="N117">
            <v>0.33904131429794276</v>
          </cell>
          <cell r="P117">
            <v>398.85102432000019</v>
          </cell>
          <cell r="Q117">
            <v>1176.4083240000002</v>
          </cell>
          <cell r="R117">
            <v>0.33904131429794282</v>
          </cell>
          <cell r="S117" t="str">
            <v>P</v>
          </cell>
          <cell r="V117">
            <v>35.938800000000008</v>
          </cell>
          <cell r="W117">
            <v>5.0035059601322276E-2</v>
          </cell>
          <cell r="Y117">
            <v>32.671500000000002</v>
          </cell>
          <cell r="Z117">
            <v>0.13423165593449415</v>
          </cell>
        </row>
        <row r="118">
          <cell r="B118" t="str">
            <v>KSU31</v>
          </cell>
          <cell r="C118" t="str">
            <v>CONNEC. CABLE CUIVRE 50 A 185²</v>
          </cell>
          <cell r="D118">
            <v>1</v>
          </cell>
          <cell r="E118">
            <v>199.5</v>
          </cell>
          <cell r="F118">
            <v>214.81</v>
          </cell>
          <cell r="G118">
            <v>90.220200000000006</v>
          </cell>
          <cell r="H118">
            <v>1618.5503880000001</v>
          </cell>
          <cell r="I118">
            <v>50.484000000000009</v>
          </cell>
          <cell r="J118">
            <v>57.982421725752509</v>
          </cell>
          <cell r="K118">
            <v>1040.2046457600002</v>
          </cell>
          <cell r="L118">
            <v>32.237778274247496</v>
          </cell>
          <cell r="M118">
            <v>90.220200000000006</v>
          </cell>
          <cell r="N118">
            <v>0.35732328540889396</v>
          </cell>
          <cell r="P118">
            <v>578.34574223999994</v>
          </cell>
          <cell r="Q118">
            <v>1618.5503880000001</v>
          </cell>
          <cell r="R118">
            <v>0.35732328540889385</v>
          </cell>
          <cell r="S118" t="str">
            <v>P</v>
          </cell>
          <cell r="V118">
            <v>48.080400000000004</v>
          </cell>
          <cell r="W118">
            <v>4.9991264631741916E-2</v>
          </cell>
          <cell r="Y118">
            <v>43.709400000000009</v>
          </cell>
          <cell r="Z118">
            <v>0.13419301164725453</v>
          </cell>
        </row>
        <row r="119">
          <cell r="B119" t="str">
            <v>KSU34</v>
          </cell>
          <cell r="C119" t="str">
            <v>CONNEC.CABLE CUIVRE 185 A 240²</v>
          </cell>
          <cell r="D119">
            <v>1</v>
          </cell>
          <cell r="E119">
            <v>254</v>
          </cell>
          <cell r="F119">
            <v>273.495</v>
          </cell>
          <cell r="G119">
            <v>114.86790000000002</v>
          </cell>
          <cell r="H119">
            <v>2060.7301260000004</v>
          </cell>
          <cell r="I119">
            <v>64.110000000000014</v>
          </cell>
          <cell r="J119">
            <v>73.632300468227427</v>
          </cell>
          <cell r="K119">
            <v>1320.9634704000002</v>
          </cell>
          <cell r="L119">
            <v>41.235599531772593</v>
          </cell>
          <cell r="M119">
            <v>114.86790000000002</v>
          </cell>
          <cell r="N119">
            <v>0.35898279268422756</v>
          </cell>
          <cell r="P119">
            <v>739.76665560000015</v>
          </cell>
          <cell r="Q119">
            <v>2060.7301260000004</v>
          </cell>
          <cell r="R119">
            <v>0.3589827926842275</v>
          </cell>
          <cell r="S119" t="str">
            <v>P</v>
          </cell>
          <cell r="V119">
            <v>61.056900000000006</v>
          </cell>
          <cell r="W119">
            <v>5.0004176432147836E-2</v>
          </cell>
          <cell r="Y119">
            <v>55.506300000000003</v>
          </cell>
          <cell r="Z119">
            <v>0.13420215255030429</v>
          </cell>
        </row>
        <row r="120">
          <cell r="D120">
            <v>10</v>
          </cell>
          <cell r="L120">
            <v>127.30239218729102</v>
          </cell>
          <cell r="M120">
            <v>359.52840000000003</v>
          </cell>
          <cell r="N120">
            <v>0.35408160297570651</v>
          </cell>
          <cell r="P120">
            <v>2283.8049158400008</v>
          </cell>
          <cell r="Q120">
            <v>6449.9394960000009</v>
          </cell>
          <cell r="R120">
            <v>0.35408160297570651</v>
          </cell>
          <cell r="W120" t="e">
            <v>#DIV/0!</v>
          </cell>
        </row>
        <row r="121">
          <cell r="W121" t="e">
            <v>#DIV/0!</v>
          </cell>
        </row>
        <row r="122">
          <cell r="E122">
            <v>0</v>
          </cell>
          <cell r="F122">
            <v>0.05</v>
          </cell>
          <cell r="W122" t="e">
            <v>#DIV/0!</v>
          </cell>
        </row>
        <row r="123">
          <cell r="B123" t="str">
            <v>HL1920E</v>
          </cell>
          <cell r="D123">
            <v>1</v>
          </cell>
          <cell r="E123">
            <v>363</v>
          </cell>
          <cell r="F123">
            <v>390.86</v>
          </cell>
          <cell r="G123">
            <v>164.16120000000001</v>
          </cell>
          <cell r="H123">
            <v>2945.0519280000003</v>
          </cell>
          <cell r="I123">
            <v>80.163359999999997</v>
          </cell>
          <cell r="J123">
            <v>92.070076588093613</v>
          </cell>
          <cell r="K123">
            <v>1651.7371739903995</v>
          </cell>
          <cell r="L123">
            <v>72.091123411906395</v>
          </cell>
          <cell r="M123">
            <v>164.16120000000001</v>
          </cell>
          <cell r="N123">
            <v>0.43914837008931701</v>
          </cell>
          <cell r="P123">
            <v>1293.3147540096008</v>
          </cell>
          <cell r="Q123">
            <v>2945.0519280000003</v>
          </cell>
          <cell r="R123">
            <v>0.43914837008931706</v>
          </cell>
          <cell r="S123" t="str">
            <v>P</v>
          </cell>
          <cell r="V123">
            <v>78.591359999999995</v>
          </cell>
          <cell r="W123">
            <v>2.0002198714973284E-2</v>
          </cell>
          <cell r="Y123">
            <v>78.591359999999995</v>
          </cell>
          <cell r="Z123">
            <v>1.960995646889056E-2</v>
          </cell>
        </row>
        <row r="124">
          <cell r="B124" t="str">
            <v>BS701</v>
          </cell>
          <cell r="D124">
            <v>1</v>
          </cell>
          <cell r="E124">
            <v>52</v>
          </cell>
          <cell r="F124">
            <v>55.99</v>
          </cell>
          <cell r="G124">
            <v>23.515800000000006</v>
          </cell>
          <cell r="H124">
            <v>421.87345200000016</v>
          </cell>
          <cell r="I124">
            <v>11.676960000000001</v>
          </cell>
          <cell r="J124">
            <v>13.411346549297658</v>
          </cell>
          <cell r="K124">
            <v>240.59955709440001</v>
          </cell>
          <cell r="L124">
            <v>10.104453450702348</v>
          </cell>
          <cell r="M124">
            <v>23.515800000000006</v>
          </cell>
          <cell r="N124">
            <v>0.42968784607380339</v>
          </cell>
          <cell r="P124">
            <v>181.27389490560014</v>
          </cell>
          <cell r="Q124">
            <v>421.87345200000016</v>
          </cell>
          <cell r="R124">
            <v>0.42968784607380339</v>
          </cell>
          <cell r="S124" t="str">
            <v>P</v>
          </cell>
          <cell r="V124">
            <v>11.44736</v>
          </cell>
          <cell r="W124">
            <v>2.0057026248847015E-2</v>
          </cell>
          <cell r="Y124">
            <v>11.44736</v>
          </cell>
          <cell r="Z124">
            <v>1.9662651923103389E-2</v>
          </cell>
        </row>
        <row r="125">
          <cell r="B125" t="str">
            <v>BS702</v>
          </cell>
          <cell r="D125">
            <v>1</v>
          </cell>
          <cell r="E125">
            <v>48.5</v>
          </cell>
          <cell r="F125">
            <v>52.22</v>
          </cell>
          <cell r="G125">
            <v>21.932400000000001</v>
          </cell>
          <cell r="H125">
            <v>393.46725600000008</v>
          </cell>
          <cell r="I125">
            <v>10.75536</v>
          </cell>
          <cell r="J125">
            <v>12.352860695117053</v>
          </cell>
          <cell r="K125">
            <v>221.61032087039996</v>
          </cell>
          <cell r="L125">
            <v>9.5795393048829478</v>
          </cell>
          <cell r="M125">
            <v>21.932400000000001</v>
          </cell>
          <cell r="N125">
            <v>0.4367756973647639</v>
          </cell>
          <cell r="P125">
            <v>171.85693512960012</v>
          </cell>
          <cell r="Q125">
            <v>393.46725600000008</v>
          </cell>
          <cell r="R125">
            <v>0.4367756973647639</v>
          </cell>
          <cell r="S125" t="str">
            <v>P</v>
          </cell>
          <cell r="V125">
            <v>10.54304</v>
          </cell>
          <cell r="W125">
            <v>2.013840410356027E-2</v>
          </cell>
          <cell r="Y125">
            <v>10.54304</v>
          </cell>
          <cell r="Z125">
            <v>1.9740854792401192E-2</v>
          </cell>
        </row>
        <row r="126">
          <cell r="B126" t="str">
            <v>BR705</v>
          </cell>
          <cell r="D126">
            <v>1</v>
          </cell>
          <cell r="E126">
            <v>54.5</v>
          </cell>
          <cell r="F126">
            <v>58.685000000000002</v>
          </cell>
          <cell r="G126">
            <v>24.6477</v>
          </cell>
          <cell r="H126">
            <v>442.17973800000004</v>
          </cell>
          <cell r="I126">
            <v>12.46416</v>
          </cell>
          <cell r="J126">
            <v>14.31546988307692</v>
          </cell>
          <cell r="K126">
            <v>256.81952970239996</v>
          </cell>
          <cell r="L126">
            <v>10.33223011692308</v>
          </cell>
          <cell r="M126">
            <v>24.6477</v>
          </cell>
          <cell r="N126">
            <v>0.41919652206587554</v>
          </cell>
          <cell r="P126">
            <v>185.36020829760008</v>
          </cell>
          <cell r="Q126">
            <v>442.17973800000004</v>
          </cell>
          <cell r="R126">
            <v>0.41919652206587554</v>
          </cell>
          <cell r="S126" t="str">
            <v>P</v>
          </cell>
          <cell r="V126">
            <v>12.220479999999998</v>
          </cell>
          <cell r="W126">
            <v>1.9940296944146323E-2</v>
          </cell>
          <cell r="Y126">
            <v>12.220479999999998</v>
          </cell>
          <cell r="Z126">
            <v>1.9550455064761784E-2</v>
          </cell>
        </row>
        <row r="127">
          <cell r="B127" t="str">
            <v>BR730</v>
          </cell>
          <cell r="D127">
            <v>1</v>
          </cell>
          <cell r="E127">
            <v>70.5</v>
          </cell>
          <cell r="F127">
            <v>75.91</v>
          </cell>
          <cell r="G127">
            <v>31.882200000000005</v>
          </cell>
          <cell r="H127">
            <v>571.96666800000014</v>
          </cell>
          <cell r="I127">
            <v>15.769439999999999</v>
          </cell>
          <cell r="J127">
            <v>18.111685295518392</v>
          </cell>
          <cell r="K127">
            <v>324.92363420159995</v>
          </cell>
          <cell r="L127">
            <v>13.770514704481613</v>
          </cell>
          <cell r="M127">
            <v>31.882200000000005</v>
          </cell>
          <cell r="N127">
            <v>0.4319185848053651</v>
          </cell>
          <cell r="P127">
            <v>247.04303379840019</v>
          </cell>
          <cell r="Q127">
            <v>571.96666800000014</v>
          </cell>
          <cell r="R127">
            <v>0.43191858480536516</v>
          </cell>
          <cell r="S127" t="str">
            <v>P</v>
          </cell>
          <cell r="V127">
            <v>15.461439999999998</v>
          </cell>
          <cell r="W127">
            <v>1.9920524867024135E-2</v>
          </cell>
          <cell r="Y127">
            <v>15.461439999999998</v>
          </cell>
          <cell r="Z127">
            <v>1.9531448168102459E-2</v>
          </cell>
        </row>
        <row r="128">
          <cell r="B128" t="str">
            <v>BR14</v>
          </cell>
          <cell r="D128">
            <v>1</v>
          </cell>
          <cell r="E128">
            <v>42.5</v>
          </cell>
          <cell r="F128">
            <v>45.76</v>
          </cell>
          <cell r="G128">
            <v>19.219200000000001</v>
          </cell>
          <cell r="H128">
            <v>344.79244800000004</v>
          </cell>
          <cell r="I128">
            <v>9.7857599999999998</v>
          </cell>
          <cell r="J128">
            <v>11.239245369364545</v>
          </cell>
          <cell r="K128">
            <v>201.63206192639996</v>
          </cell>
          <cell r="L128">
            <v>7.9799546306354561</v>
          </cell>
          <cell r="M128">
            <v>19.219200000000001</v>
          </cell>
          <cell r="N128">
            <v>0.41520742958268064</v>
          </cell>
          <cell r="P128">
            <v>143.16038607360008</v>
          </cell>
          <cell r="Q128">
            <v>344.79244800000004</v>
          </cell>
          <cell r="R128">
            <v>0.41520742958268059</v>
          </cell>
          <cell r="S128" t="str">
            <v>P</v>
          </cell>
          <cell r="V128">
            <v>9.5948799999999999</v>
          </cell>
          <cell r="W128">
            <v>1.9893943436499459E-2</v>
          </cell>
          <cell r="Y128">
            <v>9.5948799999999999</v>
          </cell>
          <cell r="Z128">
            <v>1.9505894279034017E-2</v>
          </cell>
        </row>
        <row r="129">
          <cell r="D129">
            <v>6</v>
          </cell>
          <cell r="L129">
            <v>123.85781561953185</v>
          </cell>
          <cell r="M129">
            <v>285.35850000000005</v>
          </cell>
          <cell r="N129">
            <v>0.43404284652299413</v>
          </cell>
          <cell r="P129">
            <v>2222.0092122144015</v>
          </cell>
          <cell r="Q129">
            <v>5119.3314900000005</v>
          </cell>
          <cell r="R129">
            <v>0.43404284652299419</v>
          </cell>
          <cell r="W129" t="e">
            <v>#DIV/0!</v>
          </cell>
        </row>
        <row r="130">
          <cell r="W130" t="e">
            <v>#DIV/0!</v>
          </cell>
        </row>
        <row r="131">
          <cell r="E131">
            <v>7.0000000000000007E-2</v>
          </cell>
          <cell r="F131">
            <v>0.05</v>
          </cell>
          <cell r="W131" t="e">
            <v>#DIV/0!</v>
          </cell>
        </row>
        <row r="132">
          <cell r="B132" t="str">
            <v>CSMF4</v>
          </cell>
          <cell r="D132">
            <v>1</v>
          </cell>
          <cell r="E132">
            <v>10.200000000000001</v>
          </cell>
          <cell r="F132">
            <v>10.984999999999999</v>
          </cell>
          <cell r="G132">
            <v>4.6137000000000006</v>
          </cell>
          <cell r="H132">
            <v>82.769778000000017</v>
          </cell>
          <cell r="I132">
            <v>2.5199999999999996</v>
          </cell>
          <cell r="J132">
            <v>2.8942972575250825</v>
          </cell>
          <cell r="K132">
            <v>51.923692799999984</v>
          </cell>
          <cell r="L132">
            <v>1.7194027424749181</v>
          </cell>
          <cell r="M132">
            <v>4.6137000000000006</v>
          </cell>
          <cell r="N132">
            <v>0.37267328661918153</v>
          </cell>
          <cell r="P132">
            <v>30.846085200000033</v>
          </cell>
          <cell r="Q132">
            <v>82.769778000000017</v>
          </cell>
          <cell r="R132">
            <v>0.37267328661918153</v>
          </cell>
          <cell r="S132" t="str">
            <v>P</v>
          </cell>
          <cell r="V132">
            <v>2.39975</v>
          </cell>
          <cell r="W132">
            <v>5.0109386394415888E-2</v>
          </cell>
          <cell r="Y132">
            <v>2.24275</v>
          </cell>
          <cell r="Z132">
            <v>0.11001984126984111</v>
          </cell>
        </row>
        <row r="133">
          <cell r="B133" t="str">
            <v>CSM4</v>
          </cell>
          <cell r="D133">
            <v>1</v>
          </cell>
          <cell r="E133">
            <v>4.05</v>
          </cell>
          <cell r="F133">
            <v>4.3600000000000003</v>
          </cell>
          <cell r="G133">
            <v>1.8312000000000004</v>
          </cell>
          <cell r="H133">
            <v>32.851728000000008</v>
          </cell>
          <cell r="I133">
            <v>1.0099999999999998</v>
          </cell>
          <cell r="J133">
            <v>1.160015964325529</v>
          </cell>
          <cell r="K133">
            <v>20.810686399999991</v>
          </cell>
          <cell r="L133">
            <v>0.67118403567447138</v>
          </cell>
          <cell r="M133">
            <v>1.8312000000000004</v>
          </cell>
          <cell r="N133">
            <v>0.3665268871092569</v>
          </cell>
          <cell r="P133">
            <v>12.041041600000018</v>
          </cell>
          <cell r="Q133">
            <v>32.851728000000008</v>
          </cell>
          <cell r="R133">
            <v>0.3665268871092569</v>
          </cell>
          <cell r="S133" t="str">
            <v>P</v>
          </cell>
          <cell r="V133">
            <v>0.96174999999999999</v>
          </cell>
          <cell r="W133">
            <v>5.0168962828177587E-2</v>
          </cell>
          <cell r="Y133">
            <v>0.89875000000000005</v>
          </cell>
          <cell r="Z133">
            <v>0.11014851485148491</v>
          </cell>
        </row>
        <row r="134">
          <cell r="B134" t="str">
            <v>CSF4</v>
          </cell>
          <cell r="D134">
            <v>1</v>
          </cell>
          <cell r="E134">
            <v>4.05</v>
          </cell>
          <cell r="F134">
            <v>4.3600000000000003</v>
          </cell>
          <cell r="G134">
            <v>1.8312000000000004</v>
          </cell>
          <cell r="H134">
            <v>32.851728000000008</v>
          </cell>
          <cell r="I134">
            <v>1.0099999999999998</v>
          </cell>
          <cell r="J134">
            <v>1.160015964325529</v>
          </cell>
          <cell r="K134">
            <v>20.810686399999991</v>
          </cell>
          <cell r="L134">
            <v>0.67118403567447138</v>
          </cell>
          <cell r="M134">
            <v>1.8312000000000004</v>
          </cell>
          <cell r="N134">
            <v>0.3665268871092569</v>
          </cell>
          <cell r="P134">
            <v>12.041041600000018</v>
          </cell>
          <cell r="Q134">
            <v>32.851728000000008</v>
          </cell>
          <cell r="R134">
            <v>0.3665268871092569</v>
          </cell>
          <cell r="S134" t="str">
            <v>P</v>
          </cell>
          <cell r="V134">
            <v>0.96174999999999999</v>
          </cell>
          <cell r="W134">
            <v>5.0168962828177587E-2</v>
          </cell>
          <cell r="Y134">
            <v>0.89875000000000005</v>
          </cell>
          <cell r="Z134">
            <v>0.11014851485148491</v>
          </cell>
        </row>
        <row r="135">
          <cell r="B135" t="str">
            <v>CSMMF4</v>
          </cell>
          <cell r="D135">
            <v>1</v>
          </cell>
          <cell r="E135">
            <v>24.700000000000003</v>
          </cell>
          <cell r="F135">
            <v>26.594999999999999</v>
          </cell>
          <cell r="G135">
            <v>11.1699</v>
          </cell>
          <cell r="H135">
            <v>200.38800600000002</v>
          </cell>
          <cell r="I135">
            <v>6.1050000000000004</v>
          </cell>
          <cell r="J135">
            <v>7.0117796655518383</v>
          </cell>
          <cell r="K135">
            <v>125.79132719999998</v>
          </cell>
          <cell r="L135">
            <v>4.1581203344481619</v>
          </cell>
          <cell r="M135">
            <v>11.1699</v>
          </cell>
          <cell r="N135">
            <v>0.37226119611170749</v>
          </cell>
          <cell r="P135">
            <v>74.596678800000035</v>
          </cell>
          <cell r="Q135">
            <v>200.38800600000002</v>
          </cell>
          <cell r="R135">
            <v>0.37226119611170755</v>
          </cell>
          <cell r="S135" t="str">
            <v>P</v>
          </cell>
          <cell r="V135">
            <v>5.8135000000000003</v>
          </cell>
          <cell r="W135">
            <v>5.0141911069063398E-2</v>
          </cell>
          <cell r="Y135">
            <v>5.4332500000000001</v>
          </cell>
          <cell r="Z135">
            <v>0.11003276003276008</v>
          </cell>
        </row>
        <row r="136">
          <cell r="B136" t="str">
            <v>CSFFM4</v>
          </cell>
          <cell r="D136">
            <v>1</v>
          </cell>
          <cell r="E136">
            <v>25</v>
          </cell>
          <cell r="F136">
            <v>26.92</v>
          </cell>
          <cell r="G136">
            <v>11.306400000000002</v>
          </cell>
          <cell r="H136">
            <v>202.83681600000006</v>
          </cell>
          <cell r="I136">
            <v>6.1700000000000017</v>
          </cell>
          <cell r="J136">
            <v>7.0864341583054626</v>
          </cell>
          <cell r="K136">
            <v>127.13062880000001</v>
          </cell>
          <cell r="L136">
            <v>4.2199658416945391</v>
          </cell>
          <cell r="M136">
            <v>11.306400000000002</v>
          </cell>
          <cell r="N136">
            <v>0.37323691375632728</v>
          </cell>
          <cell r="P136">
            <v>75.706187200000045</v>
          </cell>
          <cell r="Q136">
            <v>202.83681600000006</v>
          </cell>
          <cell r="R136">
            <v>0.37323691375632728</v>
          </cell>
          <cell r="S136" t="str">
            <v>P</v>
          </cell>
          <cell r="V136">
            <v>5.8769999999999998</v>
          </cell>
          <cell r="W136">
            <v>4.9855368385230886E-2</v>
          </cell>
          <cell r="Y136">
            <v>5.4924999999999997</v>
          </cell>
          <cell r="Z136">
            <v>0.10980551053484632</v>
          </cell>
        </row>
        <row r="137">
          <cell r="B137" t="str">
            <v>CLECS</v>
          </cell>
          <cell r="D137">
            <v>1</v>
          </cell>
          <cell r="E137">
            <v>7.7</v>
          </cell>
          <cell r="F137">
            <v>8.2900000000000009</v>
          </cell>
          <cell r="G137">
            <v>3.4818000000000007</v>
          </cell>
          <cell r="H137">
            <v>62.463492000000016</v>
          </cell>
          <cell r="I137">
            <v>2.2079999999999997</v>
          </cell>
          <cell r="J137">
            <v>2.5359556923076916</v>
          </cell>
          <cell r="K137">
            <v>45.495045119999993</v>
          </cell>
          <cell r="L137">
            <v>0.94584430769230909</v>
          </cell>
          <cell r="M137">
            <v>3.4818000000000007</v>
          </cell>
          <cell r="N137">
            <v>0.27165383068881294</v>
          </cell>
          <cell r="P137">
            <v>16.968446880000023</v>
          </cell>
          <cell r="Q137">
            <v>62.463492000000016</v>
          </cell>
          <cell r="R137">
            <v>0.27165383068881288</v>
          </cell>
          <cell r="S137" t="str">
            <v>P</v>
          </cell>
          <cell r="V137">
            <v>2.1654399999999998</v>
          </cell>
          <cell r="W137">
            <v>1.965420422639276E-2</v>
          </cell>
          <cell r="Y137">
            <v>1.6917500000000001</v>
          </cell>
          <cell r="Z137">
            <v>0.23380887681159407</v>
          </cell>
        </row>
        <row r="138">
          <cell r="D138">
            <v>6</v>
          </cell>
          <cell r="L138">
            <v>12.385701297658869</v>
          </cell>
          <cell r="M138">
            <v>34.234200000000001</v>
          </cell>
          <cell r="N138">
            <v>0.36179321548798771</v>
          </cell>
          <cell r="P138">
            <v>222.19948128000016</v>
          </cell>
          <cell r="Q138">
            <v>614.16154800000015</v>
          </cell>
          <cell r="R138">
            <v>0.36179321548798771</v>
          </cell>
          <cell r="W138" t="e">
            <v>#DIV/0!</v>
          </cell>
        </row>
        <row r="139">
          <cell r="W139" t="e">
            <v>#DIV/0!</v>
          </cell>
        </row>
        <row r="140">
          <cell r="E140">
            <v>7.0000000000000007E-2</v>
          </cell>
          <cell r="F140">
            <v>0.05</v>
          </cell>
          <cell r="W140" t="e">
            <v>#DIV/0!</v>
          </cell>
        </row>
        <row r="141">
          <cell r="B141" t="str">
            <v>SFP6PI</v>
          </cell>
          <cell r="D141">
            <v>1</v>
          </cell>
          <cell r="E141">
            <v>5.8500000000000005</v>
          </cell>
          <cell r="F141">
            <v>6.3</v>
          </cell>
          <cell r="G141">
            <v>2.6460000000000004</v>
          </cell>
          <cell r="H141">
            <v>47.469240000000006</v>
          </cell>
          <cell r="I141">
            <v>1.4350000000000005</v>
          </cell>
          <cell r="J141">
            <v>1.6481414938684507</v>
          </cell>
          <cell r="K141">
            <v>29.567658400000006</v>
          </cell>
          <cell r="L141">
            <v>0.99785850613154969</v>
          </cell>
          <cell r="M141">
            <v>2.6460000000000004</v>
          </cell>
          <cell r="N141">
            <v>0.37711961682976175</v>
          </cell>
          <cell r="P141">
            <v>17.9015816</v>
          </cell>
          <cell r="Q141">
            <v>47.469240000000006</v>
          </cell>
          <cell r="R141">
            <v>0.37711961682976169</v>
          </cell>
          <cell r="S141" t="str">
            <v>M</v>
          </cell>
          <cell r="V141">
            <v>1.3667499999999999</v>
          </cell>
          <cell r="W141">
            <v>4.9935979513444737E-2</v>
          </cell>
          <cell r="Y141">
            <v>1.27725</v>
          </cell>
          <cell r="Z141">
            <v>0.10993031358885048</v>
          </cell>
        </row>
        <row r="142">
          <cell r="B142" t="str">
            <v>SFP6PI48</v>
          </cell>
          <cell r="D142">
            <v>1</v>
          </cell>
          <cell r="E142">
            <v>5.8500000000000005</v>
          </cell>
          <cell r="F142">
            <v>6.3</v>
          </cell>
          <cell r="G142">
            <v>2.6460000000000004</v>
          </cell>
          <cell r="H142">
            <v>47.469240000000006</v>
          </cell>
          <cell r="I142" t="e">
            <v>#N/A</v>
          </cell>
          <cell r="J142" t="e">
            <v>#N/A</v>
          </cell>
          <cell r="K142" t="e">
            <v>#N/A</v>
          </cell>
          <cell r="L142" t="e">
            <v>#N/A</v>
          </cell>
          <cell r="M142">
            <v>2.6460000000000004</v>
          </cell>
          <cell r="N142" t="e">
            <v>#N/A</v>
          </cell>
          <cell r="P142" t="e">
            <v>#N/A</v>
          </cell>
          <cell r="Q142">
            <v>47.469240000000006</v>
          </cell>
          <cell r="R142" t="e">
            <v>#N/A</v>
          </cell>
          <cell r="S142" t="e">
            <v>#N/A</v>
          </cell>
          <cell r="V142">
            <v>1.3667499999999999</v>
          </cell>
          <cell r="W142" t="e">
            <v>#N/A</v>
          </cell>
          <cell r="Y142">
            <v>1.27725</v>
          </cell>
          <cell r="Z142" t="e">
            <v>#N/A</v>
          </cell>
        </row>
        <row r="143">
          <cell r="B143" t="str">
            <v>SFP6PI2V</v>
          </cell>
          <cell r="D143">
            <v>1</v>
          </cell>
          <cell r="E143">
            <v>6.45</v>
          </cell>
          <cell r="F143">
            <v>6.9450000000000003</v>
          </cell>
          <cell r="G143">
            <v>2.9169</v>
          </cell>
          <cell r="H143">
            <v>52.329186000000007</v>
          </cell>
          <cell r="I143">
            <v>1.5925000000000002</v>
          </cell>
          <cell r="J143">
            <v>1.8290350724637681</v>
          </cell>
          <cell r="K143">
            <v>32.812889200000001</v>
          </cell>
          <cell r="L143">
            <v>1.087864927536232</v>
          </cell>
          <cell r="M143">
            <v>2.9169</v>
          </cell>
          <cell r="N143">
            <v>0.3729524246755912</v>
          </cell>
          <cell r="P143">
            <v>19.516296800000006</v>
          </cell>
          <cell r="Q143">
            <v>52.329186000000007</v>
          </cell>
          <cell r="R143">
            <v>0.37295242467559125</v>
          </cell>
          <cell r="S143" t="str">
            <v>M</v>
          </cell>
          <cell r="V143">
            <v>1.5155000000000001</v>
          </cell>
          <cell r="W143">
            <v>5.0808314087759932E-2</v>
          </cell>
          <cell r="Y143">
            <v>1.41625</v>
          </cell>
          <cell r="Z143">
            <v>0.11067503924646795</v>
          </cell>
        </row>
        <row r="144">
          <cell r="B144" t="str">
            <v>SFP6PI55</v>
          </cell>
          <cell r="D144">
            <v>1</v>
          </cell>
          <cell r="E144">
            <v>5.9</v>
          </cell>
          <cell r="F144">
            <v>6.3550000000000004</v>
          </cell>
          <cell r="G144">
            <v>2.6691000000000003</v>
          </cell>
          <cell r="H144">
            <v>47.883654000000007</v>
          </cell>
          <cell r="I144">
            <v>1.4500000000000002</v>
          </cell>
          <cell r="J144">
            <v>1.665369453734671</v>
          </cell>
          <cell r="K144">
            <v>29.876728</v>
          </cell>
          <cell r="L144">
            <v>1.0037305462653292</v>
          </cell>
          <cell r="M144">
            <v>2.6691000000000003</v>
          </cell>
          <cell r="N144">
            <v>0.37605580392841376</v>
          </cell>
          <cell r="P144">
            <v>18.006926000000007</v>
          </cell>
          <cell r="Q144">
            <v>47.883654000000007</v>
          </cell>
          <cell r="R144">
            <v>0.37605580392841376</v>
          </cell>
          <cell r="S144" t="str">
            <v>M</v>
          </cell>
          <cell r="V144">
            <v>1.38025</v>
          </cell>
          <cell r="W144">
            <v>5.0534323492121141E-2</v>
          </cell>
          <cell r="Y144">
            <v>1.29</v>
          </cell>
          <cell r="Z144">
            <v>0.11034482758620698</v>
          </cell>
        </row>
        <row r="145">
          <cell r="B145" t="str">
            <v>SFP6PIPR</v>
          </cell>
          <cell r="D145">
            <v>1</v>
          </cell>
          <cell r="E145">
            <v>6.9</v>
          </cell>
          <cell r="F145">
            <v>7.43</v>
          </cell>
          <cell r="G145">
            <v>3.1206000000000005</v>
          </cell>
          <cell r="H145">
            <v>55.983564000000015</v>
          </cell>
          <cell r="I145">
            <v>1.7050000000000001</v>
          </cell>
          <cell r="J145">
            <v>1.9582447714604232</v>
          </cell>
          <cell r="K145">
            <v>35.130911199999993</v>
          </cell>
          <cell r="L145">
            <v>1.1623552285395773</v>
          </cell>
          <cell r="M145">
            <v>3.1206000000000005</v>
          </cell>
          <cell r="N145">
            <v>0.37247812232890376</v>
          </cell>
          <cell r="P145">
            <v>20.852652800000023</v>
          </cell>
          <cell r="Q145">
            <v>55.983564000000015</v>
          </cell>
          <cell r="R145">
            <v>0.37247812232890382</v>
          </cell>
          <cell r="S145" t="str">
            <v>M</v>
          </cell>
          <cell r="V145">
            <v>1.623</v>
          </cell>
          <cell r="W145">
            <v>5.0523721503388831E-2</v>
          </cell>
          <cell r="Y145">
            <v>1.51675</v>
          </cell>
          <cell r="Z145">
            <v>0.11041055718475075</v>
          </cell>
        </row>
        <row r="146">
          <cell r="D146">
            <v>5</v>
          </cell>
          <cell r="L146" t="e">
            <v>#N/A</v>
          </cell>
          <cell r="M146">
            <v>13.9986</v>
          </cell>
          <cell r="N146" t="e">
            <v>#N/A</v>
          </cell>
          <cell r="P146" t="e">
            <v>#N/A</v>
          </cell>
          <cell r="Q146">
            <v>251.13488400000006</v>
          </cell>
          <cell r="R146" t="e">
            <v>#N/A</v>
          </cell>
          <cell r="W146" t="e">
            <v>#DIV/0!</v>
          </cell>
        </row>
        <row r="147">
          <cell r="W147" t="e">
            <v>#DIV/0!</v>
          </cell>
        </row>
        <row r="148">
          <cell r="E148">
            <v>7.0000000000000007E-2</v>
          </cell>
          <cell r="F148">
            <v>0.05</v>
          </cell>
          <cell r="W148" t="e">
            <v>#DIV/0!</v>
          </cell>
        </row>
        <row r="149">
          <cell r="B149" t="str">
            <v>SFP4RE6</v>
          </cell>
          <cell r="D149">
            <v>1</v>
          </cell>
          <cell r="E149">
            <v>10.5</v>
          </cell>
          <cell r="F149">
            <v>11.305</v>
          </cell>
          <cell r="G149">
            <v>4.7481</v>
          </cell>
          <cell r="H149">
            <v>85.180914000000001</v>
          </cell>
          <cell r="I149">
            <v>2.5875000000000004</v>
          </cell>
          <cell r="J149">
            <v>2.9718230769230765</v>
          </cell>
          <cell r="K149">
            <v>53.314505999999994</v>
          </cell>
          <cell r="L149">
            <v>1.7762769230769235</v>
          </cell>
          <cell r="M149">
            <v>4.7481</v>
          </cell>
          <cell r="N149">
            <v>0.37410267750825038</v>
          </cell>
          <cell r="P149">
            <v>31.866408000000007</v>
          </cell>
          <cell r="Q149">
            <v>85.180914000000001</v>
          </cell>
          <cell r="R149">
            <v>0.37410267750825033</v>
          </cell>
          <cell r="S149" t="str">
            <v>M</v>
          </cell>
          <cell r="V149">
            <v>2.4632499999999999</v>
          </cell>
          <cell r="W149">
            <v>5.0441489901552998E-2</v>
          </cell>
          <cell r="Y149">
            <v>2.302</v>
          </cell>
          <cell r="Z149">
            <v>0.11033816425120783</v>
          </cell>
        </row>
        <row r="150">
          <cell r="B150" t="str">
            <v>SFP4VT10</v>
          </cell>
          <cell r="D150">
            <v>1</v>
          </cell>
          <cell r="E150">
            <v>8.7000000000000011</v>
          </cell>
          <cell r="F150">
            <v>9.370000000000001</v>
          </cell>
          <cell r="G150">
            <v>3.9354000000000005</v>
          </cell>
          <cell r="H150">
            <v>70.601076000000006</v>
          </cell>
          <cell r="I150">
            <v>2.1524999999999999</v>
          </cell>
          <cell r="J150">
            <v>2.4722122408026745</v>
          </cell>
          <cell r="K150">
            <v>44.351487599999984</v>
          </cell>
          <cell r="L150">
            <v>1.4631877591973259</v>
          </cell>
          <cell r="M150">
            <v>3.9354000000000005</v>
          </cell>
          <cell r="N150">
            <v>0.37180153458284437</v>
          </cell>
          <cell r="P150">
            <v>26.249588400000022</v>
          </cell>
          <cell r="Q150">
            <v>70.601076000000006</v>
          </cell>
          <cell r="R150">
            <v>0.37180153458284432</v>
          </cell>
          <cell r="S150" t="str">
            <v>M</v>
          </cell>
          <cell r="V150">
            <v>2.04975</v>
          </cell>
          <cell r="W150">
            <v>5.0128064398097277E-2</v>
          </cell>
          <cell r="Y150">
            <v>1.9157500000000001</v>
          </cell>
          <cell r="Z150">
            <v>0.10998838559814161</v>
          </cell>
        </row>
        <row r="151">
          <cell r="B151" t="str">
            <v>SFP4AF8</v>
          </cell>
          <cell r="D151">
            <v>1</v>
          </cell>
          <cell r="E151">
            <v>8.7000000000000011</v>
          </cell>
          <cell r="F151">
            <v>9.370000000000001</v>
          </cell>
          <cell r="G151">
            <v>3.9354000000000005</v>
          </cell>
          <cell r="H151">
            <v>70.601076000000006</v>
          </cell>
          <cell r="I151">
            <v>2.1524999999999999</v>
          </cell>
          <cell r="J151">
            <v>2.4722122408026745</v>
          </cell>
          <cell r="K151">
            <v>44.351487599999984</v>
          </cell>
          <cell r="L151">
            <v>1.4631877591973259</v>
          </cell>
          <cell r="M151">
            <v>3.9354000000000005</v>
          </cell>
          <cell r="N151">
            <v>0.37180153458284437</v>
          </cell>
          <cell r="P151">
            <v>26.249588400000022</v>
          </cell>
          <cell r="Q151">
            <v>70.601076000000006</v>
          </cell>
          <cell r="R151">
            <v>0.37180153458284432</v>
          </cell>
          <cell r="S151" t="str">
            <v>M</v>
          </cell>
          <cell r="V151">
            <v>2.04975</v>
          </cell>
          <cell r="W151">
            <v>5.0128064398097277E-2</v>
          </cell>
          <cell r="Y151">
            <v>1.9157500000000001</v>
          </cell>
          <cell r="Z151">
            <v>0.10998838559814161</v>
          </cell>
        </row>
        <row r="152">
          <cell r="B152" t="str">
            <v>SFP6AF8</v>
          </cell>
          <cell r="D152">
            <v>1</v>
          </cell>
          <cell r="E152">
            <v>9.75</v>
          </cell>
          <cell r="F152">
            <v>10.5</v>
          </cell>
          <cell r="G152">
            <v>4.41</v>
          </cell>
          <cell r="H152">
            <v>79.115400000000008</v>
          </cell>
          <cell r="I152">
            <v>2.3975</v>
          </cell>
          <cell r="J152">
            <v>2.7536022519509471</v>
          </cell>
          <cell r="K152">
            <v>49.399624399999993</v>
          </cell>
          <cell r="L152">
            <v>1.656397748049053</v>
          </cell>
          <cell r="M152">
            <v>4.41</v>
          </cell>
          <cell r="N152">
            <v>0.37560039638300519</v>
          </cell>
          <cell r="P152">
            <v>29.715775600000015</v>
          </cell>
          <cell r="Q152">
            <v>79.115400000000008</v>
          </cell>
          <cell r="R152">
            <v>0.37560039638300524</v>
          </cell>
          <cell r="S152" t="str">
            <v>M</v>
          </cell>
          <cell r="V152">
            <v>2.2842500000000001</v>
          </cell>
          <cell r="W152">
            <v>4.9578636313888515E-2</v>
          </cell>
          <cell r="Y152">
            <v>2.1347499999999999</v>
          </cell>
          <cell r="Z152">
            <v>0.10959332638164757</v>
          </cell>
        </row>
        <row r="153">
          <cell r="B153" t="str">
            <v>SFP41916</v>
          </cell>
          <cell r="D153">
            <v>1</v>
          </cell>
          <cell r="E153">
            <v>10.050000000000001</v>
          </cell>
          <cell r="F153">
            <v>10.82</v>
          </cell>
          <cell r="G153">
            <v>4.5444000000000004</v>
          </cell>
          <cell r="H153">
            <v>81.526536000000007</v>
          </cell>
          <cell r="I153">
            <v>2.4800000000000004</v>
          </cell>
          <cell r="J153">
            <v>2.8483560312151615</v>
          </cell>
          <cell r="K153">
            <v>51.099507199999998</v>
          </cell>
          <cell r="L153">
            <v>1.696043968784839</v>
          </cell>
          <cell r="M153">
            <v>4.5444000000000004</v>
          </cell>
          <cell r="N153">
            <v>0.37321625930482327</v>
          </cell>
          <cell r="P153">
            <v>30.427028800000009</v>
          </cell>
          <cell r="Q153">
            <v>81.526536000000007</v>
          </cell>
          <cell r="R153">
            <v>0.37321625930482322</v>
          </cell>
          <cell r="S153" t="str">
            <v>M</v>
          </cell>
          <cell r="V153">
            <v>2.3612500000000001</v>
          </cell>
          <cell r="W153">
            <v>5.0291159343568176E-2</v>
          </cell>
          <cell r="Y153">
            <v>2.20675</v>
          </cell>
          <cell r="Z153">
            <v>0.11018145161290338</v>
          </cell>
        </row>
        <row r="154">
          <cell r="B154" t="str">
            <v>EVBSFP</v>
          </cell>
          <cell r="D154">
            <v>1</v>
          </cell>
          <cell r="E154">
            <v>111.5</v>
          </cell>
          <cell r="F154">
            <v>120.05500000000001</v>
          </cell>
          <cell r="G154">
            <v>50.423100000000005</v>
          </cell>
          <cell r="H154">
            <v>904.59041400000012</v>
          </cell>
          <cell r="I154">
            <v>26.991839999999996</v>
          </cell>
          <cell r="J154">
            <v>31.000955749030087</v>
          </cell>
          <cell r="K154">
            <v>556.15714613759985</v>
          </cell>
          <cell r="L154">
            <v>19.422144250969918</v>
          </cell>
          <cell r="M154">
            <v>50.423100000000005</v>
          </cell>
          <cell r="N154">
            <v>0.3851834625592222</v>
          </cell>
          <cell r="P154">
            <v>348.43326786240027</v>
          </cell>
          <cell r="Q154">
            <v>904.59041400000012</v>
          </cell>
          <cell r="R154">
            <v>0.38518346255922209</v>
          </cell>
          <cell r="S154" t="str">
            <v>M</v>
          </cell>
          <cell r="V154">
            <v>26.461759999999995</v>
          </cell>
          <cell r="W154">
            <v>2.0031925314113717E-2</v>
          </cell>
          <cell r="Y154">
            <v>26.461759999999995</v>
          </cell>
          <cell r="Z154">
            <v>1.963852779210316E-2</v>
          </cell>
        </row>
        <row r="155">
          <cell r="B155" t="str">
            <v>DSOLFILSFP</v>
          </cell>
          <cell r="D155">
            <v>1</v>
          </cell>
          <cell r="E155">
            <v>310</v>
          </cell>
          <cell r="F155">
            <v>333.79</v>
          </cell>
          <cell r="G155">
            <v>140.19180000000003</v>
          </cell>
          <cell r="H155">
            <v>2515.0408920000009</v>
          </cell>
          <cell r="I155">
            <v>75.068640000000002</v>
          </cell>
          <cell r="J155">
            <v>86.218634475451495</v>
          </cell>
          <cell r="K155">
            <v>1546.7623024896</v>
          </cell>
          <cell r="L155">
            <v>53.973165524548534</v>
          </cell>
          <cell r="M155">
            <v>140.19180000000003</v>
          </cell>
          <cell r="N155">
            <v>0.3849951675101434</v>
          </cell>
          <cell r="P155">
            <v>968.27858951040093</v>
          </cell>
          <cell r="Q155">
            <v>2515.0408920000009</v>
          </cell>
          <cell r="R155">
            <v>0.38499516751014345</v>
          </cell>
          <cell r="S155" t="str">
            <v>P</v>
          </cell>
          <cell r="V155">
            <v>73.595839999999981</v>
          </cell>
          <cell r="W155">
            <v>2.0012000678299495E-2</v>
          </cell>
          <cell r="Y155">
            <v>73.595839999999981</v>
          </cell>
          <cell r="Z155">
            <v>1.9619377678881895E-2</v>
          </cell>
        </row>
        <row r="156">
          <cell r="B156" t="str">
            <v>LAMEDSOLFIL</v>
          </cell>
          <cell r="D156">
            <v>1</v>
          </cell>
          <cell r="E156">
            <v>98</v>
          </cell>
          <cell r="F156">
            <v>105.52</v>
          </cell>
          <cell r="G156">
            <v>44.318400000000004</v>
          </cell>
          <cell r="H156">
            <v>795.0720960000001</v>
          </cell>
          <cell r="I156">
            <v>23.830559999999998</v>
          </cell>
          <cell r="J156">
            <v>27.370128751304339</v>
          </cell>
          <cell r="K156">
            <v>491.02010979839986</v>
          </cell>
          <cell r="L156">
            <v>16.948271248695665</v>
          </cell>
          <cell r="M156">
            <v>44.318400000000004</v>
          </cell>
          <cell r="N156">
            <v>0.38242064805353226</v>
          </cell>
          <cell r="P156">
            <v>304.05198620160024</v>
          </cell>
          <cell r="Q156">
            <v>795.0720960000001</v>
          </cell>
          <cell r="R156">
            <v>0.38242064805353226</v>
          </cell>
          <cell r="S156" t="str">
            <v>P</v>
          </cell>
          <cell r="V156">
            <v>23.361919999999998</v>
          </cell>
          <cell r="W156">
            <v>2.0059995068898474E-2</v>
          </cell>
          <cell r="Y156">
            <v>23.361919999999998</v>
          </cell>
          <cell r="Z156">
            <v>1.9665505132905003E-2</v>
          </cell>
        </row>
        <row r="157">
          <cell r="D157">
            <v>8</v>
          </cell>
          <cell r="L157">
            <v>98.398675182519582</v>
          </cell>
          <cell r="M157">
            <v>256.50660000000005</v>
          </cell>
          <cell r="N157">
            <v>0.38361069532916331</v>
          </cell>
          <cell r="P157">
            <v>1765.2722327744013</v>
          </cell>
          <cell r="Q157">
            <v>4601.7284040000013</v>
          </cell>
          <cell r="R157">
            <v>0.38361069532916331</v>
          </cell>
          <cell r="W157" t="e">
            <v>#DIV/0!</v>
          </cell>
        </row>
        <row r="158">
          <cell r="W158" t="e">
            <v>#DIV/0!</v>
          </cell>
        </row>
        <row r="159">
          <cell r="E159">
            <v>0.05</v>
          </cell>
          <cell r="F159">
            <v>0.05</v>
          </cell>
          <cell r="W159" t="e">
            <v>#DIV/0!</v>
          </cell>
        </row>
        <row r="160">
          <cell r="B160" t="str">
            <v>MC25</v>
          </cell>
          <cell r="D160">
            <v>1</v>
          </cell>
          <cell r="E160">
            <v>19845</v>
          </cell>
          <cell r="F160">
            <v>21368.055</v>
          </cell>
          <cell r="G160">
            <v>8974.5831000000017</v>
          </cell>
          <cell r="H160">
            <v>161004.02081400005</v>
          </cell>
          <cell r="I160">
            <v>4638.3648000000003</v>
          </cell>
          <cell r="J160">
            <v>5327.3041746193976</v>
          </cell>
          <cell r="K160">
            <v>95571.836892672</v>
          </cell>
          <cell r="L160">
            <v>3647.2789253806041</v>
          </cell>
          <cell r="M160">
            <v>8974.5831000000017</v>
          </cell>
          <cell r="N160">
            <v>0.40640093079985001</v>
          </cell>
          <cell r="P160">
            <v>65432.183921328047</v>
          </cell>
          <cell r="Q160">
            <v>161004.02081400005</v>
          </cell>
          <cell r="R160">
            <v>0.40640093079985001</v>
          </cell>
          <cell r="S160" t="str">
            <v>P</v>
          </cell>
          <cell r="V160">
            <v>4547.4169599999996</v>
          </cell>
          <cell r="W160">
            <v>1.9999890223394146E-2</v>
          </cell>
          <cell r="Y160">
            <v>4547.4169599999996</v>
          </cell>
          <cell r="Z160">
            <v>1.9607737623397091E-2</v>
          </cell>
        </row>
        <row r="161">
          <cell r="B161" t="str">
            <v>BCE005</v>
          </cell>
          <cell r="D161">
            <v>1</v>
          </cell>
          <cell r="E161">
            <v>3.5000000000000003E-2</v>
          </cell>
          <cell r="F161">
            <v>0.04</v>
          </cell>
          <cell r="G161">
            <v>1.6800000000000002E-2</v>
          </cell>
          <cell r="H161">
            <v>0.30139200000000005</v>
          </cell>
          <cell r="I161">
            <v>8.8769999999999995E-3</v>
          </cell>
          <cell r="J161">
            <v>1.0195506648829428E-2</v>
          </cell>
          <cell r="K161">
            <v>0.18290738927999994</v>
          </cell>
          <cell r="L161">
            <v>6.6044933511705747E-3</v>
          </cell>
          <cell r="M161">
            <v>1.6800000000000002E-2</v>
          </cell>
          <cell r="N161">
            <v>0.39312460423634366</v>
          </cell>
          <cell r="P161">
            <v>0.11848461072000011</v>
          </cell>
          <cell r="Q161">
            <v>0.30139200000000005</v>
          </cell>
          <cell r="R161">
            <v>0.39312460423634366</v>
          </cell>
          <cell r="S161" t="str">
            <v>P</v>
          </cell>
          <cell r="V161">
            <v>8.4552599999999992E-3</v>
          </cell>
          <cell r="W161">
            <v>4.9879010225587425E-2</v>
          </cell>
          <cell r="Y161">
            <v>8.0526599999999997E-3</v>
          </cell>
          <cell r="Z161">
            <v>9.2862453531598499E-2</v>
          </cell>
        </row>
        <row r="162">
          <cell r="B162" t="str">
            <v>BCE007</v>
          </cell>
          <cell r="D162">
            <v>1</v>
          </cell>
          <cell r="E162">
            <v>3.5000000000000003E-2</v>
          </cell>
          <cell r="F162">
            <v>0.04</v>
          </cell>
          <cell r="G162">
            <v>1.6800000000000002E-2</v>
          </cell>
          <cell r="H162">
            <v>0.30139200000000005</v>
          </cell>
          <cell r="I162">
            <v>8.456799999999997E-3</v>
          </cell>
          <cell r="J162">
            <v>9.7128940664436957E-3</v>
          </cell>
          <cell r="K162">
            <v>0.1742493195519999</v>
          </cell>
          <cell r="L162">
            <v>7.0871059335563067E-3</v>
          </cell>
          <cell r="M162">
            <v>1.6800000000000002E-2</v>
          </cell>
          <cell r="N162">
            <v>0.4218515436640658</v>
          </cell>
          <cell r="P162">
            <v>0.12714268044800014</v>
          </cell>
          <cell r="Q162">
            <v>0.30139200000000005</v>
          </cell>
          <cell r="R162">
            <v>0.4218515436640658</v>
          </cell>
          <cell r="S162" t="str">
            <v>P</v>
          </cell>
          <cell r="V162">
            <v>8.0550799999999992E-3</v>
          </cell>
          <cell r="W162">
            <v>4.9871633801277931E-2</v>
          </cell>
          <cell r="Y162">
            <v>7.6713999999999984E-3</v>
          </cell>
          <cell r="Z162">
            <v>9.2872008324661678E-2</v>
          </cell>
        </row>
        <row r="163">
          <cell r="B163" t="str">
            <v>BCE010</v>
          </cell>
          <cell r="D163">
            <v>1</v>
          </cell>
          <cell r="E163">
            <v>3.5000000000000003E-2</v>
          </cell>
          <cell r="F163">
            <v>0.04</v>
          </cell>
          <cell r="G163">
            <v>1.6800000000000002E-2</v>
          </cell>
          <cell r="H163">
            <v>0.30139200000000005</v>
          </cell>
          <cell r="I163">
            <v>8.456799999999997E-3</v>
          </cell>
          <cell r="J163">
            <v>9.7128940664436957E-3</v>
          </cell>
          <cell r="K163">
            <v>0.1742493195519999</v>
          </cell>
          <cell r="L163">
            <v>7.0871059335563067E-3</v>
          </cell>
          <cell r="M163">
            <v>1.6800000000000002E-2</v>
          </cell>
          <cell r="N163">
            <v>0.4218515436640658</v>
          </cell>
          <cell r="P163">
            <v>0.12714268044800014</v>
          </cell>
          <cell r="Q163">
            <v>0.30139200000000005</v>
          </cell>
          <cell r="R163">
            <v>0.4218515436640658</v>
          </cell>
          <cell r="S163" t="str">
            <v>P</v>
          </cell>
          <cell r="V163">
            <v>8.0550799999999992E-3</v>
          </cell>
          <cell r="W163">
            <v>4.9871633801277931E-2</v>
          </cell>
          <cell r="Y163">
            <v>7.6713999999999984E-3</v>
          </cell>
          <cell r="Z163">
            <v>9.2872008324661678E-2</v>
          </cell>
        </row>
        <row r="164">
          <cell r="B164" t="str">
            <v>BCE015</v>
          </cell>
          <cell r="D164">
            <v>1</v>
          </cell>
          <cell r="E164">
            <v>3.5000000000000003E-2</v>
          </cell>
          <cell r="F164">
            <v>0.04</v>
          </cell>
          <cell r="G164">
            <v>1.6800000000000002E-2</v>
          </cell>
          <cell r="H164">
            <v>0.30139200000000005</v>
          </cell>
          <cell r="I164">
            <v>8.456799999999997E-3</v>
          </cell>
          <cell r="J164">
            <v>9.7128940664436957E-3</v>
          </cell>
          <cell r="K164">
            <v>0.1742493195519999</v>
          </cell>
          <cell r="L164">
            <v>7.0871059335563067E-3</v>
          </cell>
          <cell r="M164">
            <v>1.6800000000000002E-2</v>
          </cell>
          <cell r="N164">
            <v>0.4218515436640658</v>
          </cell>
          <cell r="P164">
            <v>0.12714268044800014</v>
          </cell>
          <cell r="Q164">
            <v>0.30139200000000005</v>
          </cell>
          <cell r="R164">
            <v>0.4218515436640658</v>
          </cell>
          <cell r="S164" t="str">
            <v>P</v>
          </cell>
          <cell r="V164">
            <v>8.0550799999999992E-3</v>
          </cell>
          <cell r="W164">
            <v>4.9871633801277931E-2</v>
          </cell>
          <cell r="Y164">
            <v>7.6713999999999984E-3</v>
          </cell>
          <cell r="Z164">
            <v>9.2872008324661678E-2</v>
          </cell>
        </row>
        <row r="165">
          <cell r="B165" t="str">
            <v>BCE025</v>
          </cell>
          <cell r="D165">
            <v>1</v>
          </cell>
          <cell r="E165">
            <v>3.5000000000000003E-2</v>
          </cell>
          <cell r="F165">
            <v>0.04</v>
          </cell>
          <cell r="G165">
            <v>1.6800000000000002E-2</v>
          </cell>
          <cell r="H165">
            <v>0.30139200000000005</v>
          </cell>
          <cell r="I165">
            <v>9.4643999999999978E-3</v>
          </cell>
          <cell r="J165">
            <v>1.0870153557190631E-2</v>
          </cell>
          <cell r="K165">
            <v>0.19501055481599994</v>
          </cell>
          <cell r="L165">
            <v>5.9298464428093715E-3</v>
          </cell>
          <cell r="M165">
            <v>1.6800000000000002E-2</v>
          </cell>
          <cell r="N165">
            <v>0.35296705016722446</v>
          </cell>
          <cell r="P165">
            <v>0.10638144518400011</v>
          </cell>
          <cell r="Q165">
            <v>0.30139200000000005</v>
          </cell>
          <cell r="R165">
            <v>0.35296705016722441</v>
          </cell>
          <cell r="S165" t="str">
            <v>P</v>
          </cell>
          <cell r="V165">
            <v>9.0133999999999995E-3</v>
          </cell>
          <cell r="W165">
            <v>5.0036612155235347E-2</v>
          </cell>
          <cell r="Y165">
            <v>8.5841799999999985E-3</v>
          </cell>
          <cell r="Z165">
            <v>9.3003254300325369E-2</v>
          </cell>
        </row>
        <row r="166">
          <cell r="D166">
            <v>6</v>
          </cell>
          <cell r="L166">
            <v>3647.3127210381981</v>
          </cell>
          <cell r="M166">
            <v>8974.6670999999988</v>
          </cell>
          <cell r="N166">
            <v>0.4064008926902925</v>
          </cell>
          <cell r="P166">
            <v>65432.790215425288</v>
          </cell>
          <cell r="Q166">
            <v>161005.52777400002</v>
          </cell>
          <cell r="R166">
            <v>0.4064008926902925</v>
          </cell>
          <cell r="W166" t="e">
            <v>#DIV/0!</v>
          </cell>
        </row>
        <row r="167">
          <cell r="W167" t="e">
            <v>#DIV/0!</v>
          </cell>
        </row>
        <row r="168">
          <cell r="E168">
            <v>0</v>
          </cell>
          <cell r="F168">
            <v>0.05</v>
          </cell>
          <cell r="W168" t="e">
            <v>#DIV/0!</v>
          </cell>
        </row>
        <row r="169">
          <cell r="B169" t="str">
            <v>MY2913GE2</v>
          </cell>
          <cell r="D169">
            <v>1</v>
          </cell>
          <cell r="E169">
            <v>924</v>
          </cell>
          <cell r="F169">
            <v>994.91500000000008</v>
          </cell>
          <cell r="G169">
            <v>417.86430000000007</v>
          </cell>
          <cell r="H169">
            <v>7496.4855420000022</v>
          </cell>
          <cell r="I169">
            <v>225.87551999999999</v>
          </cell>
          <cell r="J169">
            <v>259.42495955478256</v>
          </cell>
          <cell r="K169">
            <v>4654.0837744127994</v>
          </cell>
          <cell r="L169">
            <v>158.43934044521751</v>
          </cell>
          <cell r="M169">
            <v>417.86430000000007</v>
          </cell>
          <cell r="N169">
            <v>0.37916457674230003</v>
          </cell>
          <cell r="P169">
            <v>2842.4017675872028</v>
          </cell>
          <cell r="Q169">
            <v>7496.4855420000022</v>
          </cell>
          <cell r="R169">
            <v>0.37916457674230009</v>
          </cell>
          <cell r="S169" t="str">
            <v>P</v>
          </cell>
          <cell r="V169">
            <v>221.44639999999995</v>
          </cell>
          <cell r="W169">
            <v>2.0000867026964724E-2</v>
          </cell>
          <cell r="Y169">
            <v>221.44639999999995</v>
          </cell>
          <cell r="Z169">
            <v>1.9608676495797509E-2</v>
          </cell>
        </row>
        <row r="170">
          <cell r="B170" t="str">
            <v>MY287</v>
          </cell>
          <cell r="D170">
            <v>1</v>
          </cell>
          <cell r="E170">
            <v>1760</v>
          </cell>
          <cell r="F170">
            <v>1895.075</v>
          </cell>
          <cell r="G170">
            <v>795.93150000000014</v>
          </cell>
          <cell r="H170">
            <v>14279.011110000003</v>
          </cell>
          <cell r="I170">
            <v>431.10383999999999</v>
          </cell>
          <cell r="J170">
            <v>495.13597691290954</v>
          </cell>
          <cell r="K170">
            <v>8882.7394258175973</v>
          </cell>
          <cell r="L170">
            <v>300.7955230870906</v>
          </cell>
          <cell r="M170">
            <v>795.93150000000014</v>
          </cell>
          <cell r="N170">
            <v>0.37791634466922158</v>
          </cell>
          <cell r="P170">
            <v>5396.2716841824058</v>
          </cell>
          <cell r="Q170">
            <v>14279.011110000003</v>
          </cell>
          <cell r="R170">
            <v>0.37791634466922158</v>
          </cell>
          <cell r="S170" t="str">
            <v>P</v>
          </cell>
          <cell r="V170">
            <v>422.65023999999994</v>
          </cell>
          <cell r="W170">
            <v>2.0001408256623852E-2</v>
          </cell>
          <cell r="Y170">
            <v>422.65023999999994</v>
          </cell>
          <cell r="Z170">
            <v>1.960919670768892E-2</v>
          </cell>
        </row>
        <row r="171">
          <cell r="B171" t="str">
            <v>SCPF130K</v>
          </cell>
          <cell r="D171">
            <v>1</v>
          </cell>
          <cell r="E171">
            <v>5060</v>
          </cell>
          <cell r="F171">
            <v>5448.34</v>
          </cell>
          <cell r="G171">
            <v>2288.3028000000004</v>
          </cell>
          <cell r="H171">
            <v>41052.152232000008</v>
          </cell>
          <cell r="I171">
            <v>1237.8912</v>
          </cell>
          <cell r="J171">
            <v>1421.7559941565214</v>
          </cell>
          <cell r="K171">
            <v>25506.302535167997</v>
          </cell>
          <cell r="L171">
            <v>866.54680584347898</v>
          </cell>
          <cell r="M171">
            <v>2288.3028000000004</v>
          </cell>
          <cell r="N171">
            <v>0.37868537583552264</v>
          </cell>
          <cell r="P171">
            <v>15545.849696832011</v>
          </cell>
          <cell r="Q171">
            <v>41052.152232000008</v>
          </cell>
          <cell r="R171">
            <v>0.37868537583552259</v>
          </cell>
          <cell r="S171" t="str">
            <v>M</v>
          </cell>
          <cell r="V171">
            <v>1213.61952</v>
          </cell>
          <cell r="W171">
            <v>1.9999414643561485E-2</v>
          </cell>
          <cell r="Y171">
            <v>1213.61952</v>
          </cell>
          <cell r="Z171">
            <v>1.9607280510597427E-2</v>
          </cell>
        </row>
        <row r="172">
          <cell r="B172" t="str">
            <v>LS6</v>
          </cell>
          <cell r="D172">
            <v>1</v>
          </cell>
          <cell r="E172">
            <v>3025</v>
          </cell>
          <cell r="F172">
            <v>3257.16</v>
          </cell>
          <cell r="G172">
            <v>1368.0072</v>
          </cell>
          <cell r="H172">
            <v>24542.049168000001</v>
          </cell>
          <cell r="I172">
            <v>739.71839999999997</v>
          </cell>
          <cell r="J172">
            <v>849.58926050033426</v>
          </cell>
          <cell r="K172">
            <v>15241.631333375997</v>
          </cell>
          <cell r="L172">
            <v>518.41793949966575</v>
          </cell>
          <cell r="M172">
            <v>1368.0072</v>
          </cell>
          <cell r="N172">
            <v>0.37895848757204331</v>
          </cell>
          <cell r="P172">
            <v>9300.4178346240042</v>
          </cell>
          <cell r="Q172">
            <v>24542.049168000001</v>
          </cell>
          <cell r="R172">
            <v>0.37895848757204331</v>
          </cell>
          <cell r="S172" t="str">
            <v>P</v>
          </cell>
          <cell r="V172">
            <v>725.21311999999989</v>
          </cell>
          <cell r="W172">
            <v>2.0001403173732002E-2</v>
          </cell>
          <cell r="Y172">
            <v>725.21311999999989</v>
          </cell>
          <cell r="Z172">
            <v>1.9609191822185422E-2</v>
          </cell>
        </row>
        <row r="173">
          <cell r="B173" t="str">
            <v>AEP95</v>
          </cell>
          <cell r="D173">
            <v>1</v>
          </cell>
          <cell r="E173">
            <v>77</v>
          </cell>
          <cell r="F173">
            <v>82.91</v>
          </cell>
          <cell r="G173">
            <v>34.822200000000002</v>
          </cell>
          <cell r="H173">
            <v>624.71026800000004</v>
          </cell>
          <cell r="I173">
            <v>19.113599999999998</v>
          </cell>
          <cell r="J173">
            <v>21.952555579933101</v>
          </cell>
          <cell r="K173">
            <v>393.82884710399986</v>
          </cell>
          <cell r="L173">
            <v>12.869644420066901</v>
          </cell>
          <cell r="M173">
            <v>34.822200000000002</v>
          </cell>
          <cell r="N173">
            <v>0.36958160081979025</v>
          </cell>
          <cell r="P173">
            <v>230.88142089600018</v>
          </cell>
          <cell r="Q173">
            <v>624.71026800000004</v>
          </cell>
          <cell r="R173">
            <v>0.36958160081979019</v>
          </cell>
          <cell r="S173" t="str">
            <v>P</v>
          </cell>
          <cell r="V173">
            <v>18.739519999999999</v>
          </cell>
          <cell r="W173">
            <v>1.9962090811290755E-2</v>
          </cell>
          <cell r="Y173">
            <v>18.739519999999999</v>
          </cell>
          <cell r="Z173">
            <v>1.9571404654277549E-2</v>
          </cell>
        </row>
        <row r="174">
          <cell r="B174" t="str">
            <v>DEP95</v>
          </cell>
          <cell r="D174">
            <v>1</v>
          </cell>
          <cell r="E174">
            <v>49.5</v>
          </cell>
          <cell r="F174">
            <v>53.300000000000004</v>
          </cell>
          <cell r="G174">
            <v>22.386000000000003</v>
          </cell>
          <cell r="H174">
            <v>401.60484000000008</v>
          </cell>
          <cell r="I174">
            <v>12.48</v>
          </cell>
          <cell r="J174">
            <v>14.333662608695649</v>
          </cell>
          <cell r="K174">
            <v>257.14590719999995</v>
          </cell>
          <cell r="L174">
            <v>8.0523373913043539</v>
          </cell>
          <cell r="M174">
            <v>22.386000000000003</v>
          </cell>
          <cell r="N174">
            <v>0.35970416292791713</v>
          </cell>
          <cell r="P174">
            <v>144.45893280000013</v>
          </cell>
          <cell r="Q174">
            <v>401.60484000000008</v>
          </cell>
          <cell r="R174">
            <v>0.35970416292791713</v>
          </cell>
          <cell r="S174" t="str">
            <v>P</v>
          </cell>
          <cell r="V174">
            <v>12.234239999999998</v>
          </cell>
          <cell r="W174">
            <v>2.0087884494664358E-2</v>
          </cell>
          <cell r="Y174">
            <v>12.234239999999998</v>
          </cell>
          <cell r="Z174">
            <v>1.9692307692307887E-2</v>
          </cell>
        </row>
        <row r="175">
          <cell r="B175" t="str">
            <v>ET22</v>
          </cell>
          <cell r="D175">
            <v>1</v>
          </cell>
          <cell r="E175">
            <v>60.5</v>
          </cell>
          <cell r="F175">
            <v>65.144999999999996</v>
          </cell>
          <cell r="G175">
            <v>27.360900000000001</v>
          </cell>
          <cell r="H175">
            <v>490.85454600000003</v>
          </cell>
          <cell r="I175">
            <v>14.921759999999999</v>
          </cell>
          <cell r="J175">
            <v>17.138098827558522</v>
          </cell>
          <cell r="K175">
            <v>307.45749296639991</v>
          </cell>
          <cell r="L175">
            <v>10.222801172441478</v>
          </cell>
          <cell r="M175">
            <v>27.360900000000001</v>
          </cell>
          <cell r="N175">
            <v>0.3736281033314503</v>
          </cell>
          <cell r="P175">
            <v>183.39705303360012</v>
          </cell>
          <cell r="Q175">
            <v>490.85454600000003</v>
          </cell>
          <cell r="R175">
            <v>0.37362810333145025</v>
          </cell>
          <cell r="S175" t="str">
            <v>P</v>
          </cell>
          <cell r="V175">
            <v>14.627519999999997</v>
          </cell>
          <cell r="W175">
            <v>2.0115508302159361E-2</v>
          </cell>
          <cell r="Y175">
            <v>14.627519999999997</v>
          </cell>
          <cell r="Z175">
            <v>1.9718853540065119E-2</v>
          </cell>
        </row>
        <row r="176">
          <cell r="B176" t="str">
            <v>HVEP72</v>
          </cell>
          <cell r="D176">
            <v>1</v>
          </cell>
          <cell r="E176">
            <v>3630</v>
          </cell>
          <cell r="F176">
            <v>3908.5950000000003</v>
          </cell>
          <cell r="G176">
            <v>1641.6099000000004</v>
          </cell>
          <cell r="H176">
            <v>29450.481606000008</v>
          </cell>
          <cell r="I176">
            <v>892.27823999999998</v>
          </cell>
          <cell r="J176">
            <v>1024.8089138814712</v>
          </cell>
          <cell r="K176">
            <v>18385.071915033594</v>
          </cell>
          <cell r="L176">
            <v>616.80098611852918</v>
          </cell>
          <cell r="M176">
            <v>1641.6099000000004</v>
          </cell>
          <cell r="N176">
            <v>0.37572932894625516</v>
          </cell>
          <cell r="P176">
            <v>11065.409690966415</v>
          </cell>
          <cell r="Q176">
            <v>29450.481606000008</v>
          </cell>
          <cell r="R176">
            <v>0.37572932894625521</v>
          </cell>
          <cell r="S176" t="str">
            <v>P</v>
          </cell>
          <cell r="V176">
            <v>874.78175999999996</v>
          </cell>
          <cell r="W176">
            <v>2.0000965726583074E-2</v>
          </cell>
          <cell r="Y176">
            <v>874.78175999999996</v>
          </cell>
          <cell r="Z176">
            <v>1.9608771362618928E-2</v>
          </cell>
        </row>
        <row r="177">
          <cell r="B177" t="str">
            <v>ESEP70A</v>
          </cell>
          <cell r="D177">
            <v>1</v>
          </cell>
          <cell r="E177">
            <v>6000</v>
          </cell>
          <cell r="F177">
            <v>6460.4850000000006</v>
          </cell>
          <cell r="G177">
            <v>2713.4037000000003</v>
          </cell>
          <cell r="H177">
            <v>48678.462378000011</v>
          </cell>
          <cell r="I177">
            <v>1850.5761600000001</v>
          </cell>
          <cell r="J177">
            <v>2125.4434542576582</v>
          </cell>
          <cell r="K177">
            <v>38130.455569382393</v>
          </cell>
          <cell r="L177">
            <v>587.96024574234207</v>
          </cell>
          <cell r="M177">
            <v>2713.4037000000003</v>
          </cell>
          <cell r="N177">
            <v>0.21668734576515172</v>
          </cell>
          <cell r="P177">
            <v>10548.006808617618</v>
          </cell>
          <cell r="Q177">
            <v>48678.462378000011</v>
          </cell>
          <cell r="R177">
            <v>0.21668734576515172</v>
          </cell>
          <cell r="S177" t="str">
            <v>P</v>
          </cell>
          <cell r="V177">
            <v>1399.1871999999998</v>
          </cell>
          <cell r="W177">
            <v>0.32260798269166574</v>
          </cell>
          <cell r="Y177">
            <v>1814.2905599999999</v>
          </cell>
          <cell r="Z177">
            <v>1.9607731248413012E-2</v>
          </cell>
        </row>
        <row r="178">
          <cell r="B178" t="str">
            <v>PEP15</v>
          </cell>
          <cell r="D178">
            <v>1</v>
          </cell>
          <cell r="E178">
            <v>88</v>
          </cell>
          <cell r="F178">
            <v>94.754999999999995</v>
          </cell>
          <cell r="G178">
            <v>39.7971</v>
          </cell>
          <cell r="H178">
            <v>713.9599740000001</v>
          </cell>
          <cell r="I178">
            <v>22.07376</v>
          </cell>
          <cell r="J178">
            <v>25.35239009177257</v>
          </cell>
          <cell r="K178">
            <v>454.82187824639993</v>
          </cell>
          <cell r="L178">
            <v>14.444709908227431</v>
          </cell>
          <cell r="M178">
            <v>39.7971</v>
          </cell>
          <cell r="N178">
            <v>0.36295885650530896</v>
          </cell>
          <cell r="P178">
            <v>259.13809575360017</v>
          </cell>
          <cell r="Q178">
            <v>713.9599740000001</v>
          </cell>
          <cell r="R178">
            <v>0.36295885650530896</v>
          </cell>
          <cell r="S178" t="str">
            <v>P</v>
          </cell>
          <cell r="V178">
            <v>21.640639999999994</v>
          </cell>
          <cell r="W178">
            <v>2.0014195513626494E-2</v>
          </cell>
          <cell r="Y178">
            <v>21.640639999999994</v>
          </cell>
          <cell r="Z178">
            <v>1.9621487231899139E-2</v>
          </cell>
        </row>
        <row r="179">
          <cell r="B179" t="str">
            <v>PEP16</v>
          </cell>
          <cell r="D179">
            <v>1</v>
          </cell>
          <cell r="E179">
            <v>105</v>
          </cell>
          <cell r="F179">
            <v>113.06</v>
          </cell>
          <cell r="G179">
            <v>47.485200000000006</v>
          </cell>
          <cell r="H179">
            <v>851.88448800000015</v>
          </cell>
          <cell r="I179">
            <v>25.772639999999999</v>
          </cell>
          <cell r="J179">
            <v>29.60066717110367</v>
          </cell>
          <cell r="K179">
            <v>531.03596904959988</v>
          </cell>
          <cell r="L179">
            <v>17.884532828896337</v>
          </cell>
          <cell r="M179">
            <v>47.485200000000006</v>
          </cell>
          <cell r="N179">
            <v>0.37663383178119358</v>
          </cell>
          <cell r="P179">
            <v>320.84851895040026</v>
          </cell>
          <cell r="Q179">
            <v>851.88448800000015</v>
          </cell>
          <cell r="R179">
            <v>0.37663383178119358</v>
          </cell>
          <cell r="S179" t="str">
            <v>P</v>
          </cell>
          <cell r="V179">
            <v>25.268159999999995</v>
          </cell>
          <cell r="W179">
            <v>1.996504692070988E-2</v>
          </cell>
          <cell r="Y179">
            <v>25.268159999999995</v>
          </cell>
          <cell r="Z179">
            <v>1.9574246177341728E-2</v>
          </cell>
        </row>
        <row r="180">
          <cell r="B180" t="str">
            <v>PEP162</v>
          </cell>
          <cell r="D180">
            <v>1</v>
          </cell>
          <cell r="E180">
            <v>165</v>
          </cell>
          <cell r="F180">
            <v>177.66499999999999</v>
          </cell>
          <cell r="G180">
            <v>74.61930000000001</v>
          </cell>
          <cell r="H180">
            <v>1338.6702420000004</v>
          </cell>
          <cell r="I180">
            <v>39.763199999999998</v>
          </cell>
          <cell r="J180">
            <v>45.669254250167214</v>
          </cell>
          <cell r="K180">
            <v>819.30642124799988</v>
          </cell>
          <cell r="L180">
            <v>28.950045749832796</v>
          </cell>
          <cell r="M180">
            <v>74.61930000000001</v>
          </cell>
          <cell r="N180">
            <v>0.38796994544082819</v>
          </cell>
          <cell r="P180">
            <v>519.36382075200049</v>
          </cell>
          <cell r="Q180">
            <v>1338.6702420000004</v>
          </cell>
          <cell r="R180">
            <v>0.38796994544082825</v>
          </cell>
          <cell r="S180" t="str">
            <v>P</v>
          </cell>
          <cell r="V180">
            <v>38.984639999999992</v>
          </cell>
          <cell r="W180">
            <v>1.9970942401930761E-2</v>
          </cell>
          <cell r="Y180">
            <v>38.984639999999992</v>
          </cell>
          <cell r="Z180">
            <v>1.9579913085466107E-2</v>
          </cell>
        </row>
        <row r="181">
          <cell r="B181" t="str">
            <v>PEP165ISO</v>
          </cell>
          <cell r="D181">
            <v>1</v>
          </cell>
          <cell r="E181">
            <v>66</v>
          </cell>
          <cell r="F181">
            <v>71.064999999999998</v>
          </cell>
          <cell r="G181">
            <v>29.847300000000004</v>
          </cell>
          <cell r="H181">
            <v>535.4605620000001</v>
          </cell>
          <cell r="I181">
            <v>16.745760000000001</v>
          </cell>
          <cell r="J181">
            <v>19.233018747290966</v>
          </cell>
          <cell r="K181">
            <v>345.04035632639994</v>
          </cell>
          <cell r="L181">
            <v>10.614281252709038</v>
          </cell>
          <cell r="M181">
            <v>29.847300000000004</v>
          </cell>
          <cell r="N181">
            <v>0.3556194782345149</v>
          </cell>
          <cell r="P181">
            <v>190.42020567360015</v>
          </cell>
          <cell r="Q181">
            <v>535.4605620000001</v>
          </cell>
          <cell r="R181">
            <v>0.3556194782345149</v>
          </cell>
          <cell r="S181" t="str">
            <v>P</v>
          </cell>
          <cell r="V181">
            <v>16.416319999999999</v>
          </cell>
          <cell r="W181">
            <v>2.0067834934991629E-2</v>
          </cell>
          <cell r="Y181">
            <v>16.416319999999999</v>
          </cell>
          <cell r="Z181">
            <v>1.9673039623164416E-2</v>
          </cell>
        </row>
        <row r="182">
          <cell r="B182" t="str">
            <v>PEP186</v>
          </cell>
          <cell r="D182">
            <v>1</v>
          </cell>
          <cell r="E182">
            <v>88</v>
          </cell>
          <cell r="F182">
            <v>94.754999999999995</v>
          </cell>
          <cell r="G182">
            <v>39.7971</v>
          </cell>
          <cell r="H182">
            <v>713.9599740000001</v>
          </cell>
          <cell r="I182">
            <v>22.07376</v>
          </cell>
          <cell r="J182">
            <v>25.35239009177257</v>
          </cell>
          <cell r="K182">
            <v>454.82187824639993</v>
          </cell>
          <cell r="L182">
            <v>14.444709908227431</v>
          </cell>
          <cell r="M182">
            <v>39.7971</v>
          </cell>
          <cell r="N182">
            <v>0.36295885650530896</v>
          </cell>
          <cell r="P182">
            <v>259.13809575360017</v>
          </cell>
          <cell r="Q182">
            <v>713.9599740000001</v>
          </cell>
          <cell r="R182">
            <v>0.36295885650530896</v>
          </cell>
          <cell r="S182" t="str">
            <v>P</v>
          </cell>
          <cell r="V182">
            <v>21.640639999999994</v>
          </cell>
          <cell r="W182">
            <v>2.0014195513626494E-2</v>
          </cell>
          <cell r="Y182">
            <v>21.640639999999994</v>
          </cell>
          <cell r="Z182">
            <v>1.9621487231899139E-2</v>
          </cell>
        </row>
        <row r="183">
          <cell r="B183" t="str">
            <v>PEP19</v>
          </cell>
          <cell r="D183">
            <v>1</v>
          </cell>
          <cell r="E183">
            <v>110</v>
          </cell>
          <cell r="F183">
            <v>118.44</v>
          </cell>
          <cell r="G183">
            <v>49.744799999999998</v>
          </cell>
          <cell r="H183">
            <v>892.42171200000007</v>
          </cell>
          <cell r="I183">
            <v>26.265599999999999</v>
          </cell>
          <cell r="J183">
            <v>30.166846844147152</v>
          </cell>
          <cell r="K183">
            <v>541.193232384</v>
          </cell>
          <cell r="L183">
            <v>19.577953155852846</v>
          </cell>
          <cell r="M183">
            <v>49.744799999999998</v>
          </cell>
          <cell r="N183">
            <v>0.39356783333841622</v>
          </cell>
          <cell r="P183">
            <v>351.22847961600007</v>
          </cell>
          <cell r="Q183">
            <v>892.42171200000007</v>
          </cell>
          <cell r="R183">
            <v>0.39356783333841616</v>
          </cell>
          <cell r="S183" t="str">
            <v>P</v>
          </cell>
          <cell r="V183">
            <v>25.749119999999994</v>
          </cell>
          <cell r="W183">
            <v>2.0058161210946435E-2</v>
          </cell>
          <cell r="Y183">
            <v>25.749119999999994</v>
          </cell>
          <cell r="Z183">
            <v>1.9663742690058668E-2</v>
          </cell>
        </row>
        <row r="184">
          <cell r="B184" t="str">
            <v>PEP20</v>
          </cell>
          <cell r="D184">
            <v>1</v>
          </cell>
          <cell r="E184">
            <v>116</v>
          </cell>
          <cell r="F184">
            <v>124.905</v>
          </cell>
          <cell r="G184">
            <v>52.460100000000011</v>
          </cell>
          <cell r="H184">
            <v>941.13419400000032</v>
          </cell>
          <cell r="I184">
            <v>28.352159999999998</v>
          </cell>
          <cell r="J184">
            <v>32.563324973377917</v>
          </cell>
          <cell r="K184">
            <v>584.18605002239985</v>
          </cell>
          <cell r="L184">
            <v>19.896775026622095</v>
          </cell>
          <cell r="M184">
            <v>52.460100000000011</v>
          </cell>
          <cell r="N184">
            <v>0.37927443955734147</v>
          </cell>
          <cell r="P184">
            <v>356.94814397760047</v>
          </cell>
          <cell r="Q184">
            <v>941.13419400000032</v>
          </cell>
          <cell r="R184">
            <v>0.37927443955734153</v>
          </cell>
          <cell r="S184" t="str">
            <v>P</v>
          </cell>
          <cell r="V184">
            <v>27.796479999999995</v>
          </cell>
          <cell r="W184">
            <v>1.9991020445754373E-2</v>
          </cell>
          <cell r="Y184">
            <v>27.796479999999995</v>
          </cell>
          <cell r="Z184">
            <v>1.9599212194062195E-2</v>
          </cell>
        </row>
        <row r="185">
          <cell r="B185" t="str">
            <v>PEP204</v>
          </cell>
          <cell r="D185">
            <v>1</v>
          </cell>
          <cell r="E185">
            <v>94</v>
          </cell>
          <cell r="F185">
            <v>101.215</v>
          </cell>
          <cell r="G185">
            <v>42.510300000000008</v>
          </cell>
          <cell r="H185">
            <v>762.6347820000002</v>
          </cell>
          <cell r="I185">
            <v>22.92144</v>
          </cell>
          <cell r="J185">
            <v>26.325976559732435</v>
          </cell>
          <cell r="K185">
            <v>472.28801948159992</v>
          </cell>
          <cell r="L185">
            <v>16.184323440267573</v>
          </cell>
          <cell r="M185">
            <v>42.510300000000008</v>
          </cell>
          <cell r="N185">
            <v>0.3807153428761399</v>
          </cell>
          <cell r="P185">
            <v>290.34676251840028</v>
          </cell>
          <cell r="Q185">
            <v>762.6347820000002</v>
          </cell>
          <cell r="R185">
            <v>0.3807153428761399</v>
          </cell>
          <cell r="S185" t="str">
            <v>P</v>
          </cell>
          <cell r="V185">
            <v>22.471039999999995</v>
          </cell>
          <cell r="W185">
            <v>2.0043576087266347E-2</v>
          </cell>
          <cell r="Y185">
            <v>22.471039999999995</v>
          </cell>
          <cell r="Z185">
            <v>1.9649725322667573E-2</v>
          </cell>
        </row>
        <row r="186">
          <cell r="B186" t="str">
            <v>PEP205ISO</v>
          </cell>
          <cell r="D186">
            <v>1</v>
          </cell>
          <cell r="E186">
            <v>72</v>
          </cell>
          <cell r="F186">
            <v>77.525000000000006</v>
          </cell>
          <cell r="G186">
            <v>32.560500000000005</v>
          </cell>
          <cell r="H186">
            <v>584.13537000000008</v>
          </cell>
          <cell r="I186">
            <v>17.68656</v>
          </cell>
          <cell r="J186">
            <v>20.313556390100327</v>
          </cell>
          <cell r="K186">
            <v>364.42520163839993</v>
          </cell>
          <cell r="L186">
            <v>12.246943609899677</v>
          </cell>
          <cell r="M186">
            <v>32.560500000000005</v>
          </cell>
          <cell r="N186">
            <v>0.37612885581915745</v>
          </cell>
          <cell r="P186">
            <v>219.71016836160015</v>
          </cell>
          <cell r="Q186">
            <v>584.13537000000008</v>
          </cell>
          <cell r="R186">
            <v>0.37612885581915734</v>
          </cell>
          <cell r="S186" t="str">
            <v>P</v>
          </cell>
          <cell r="V186">
            <v>17.340799999999998</v>
          </cell>
          <cell r="W186">
            <v>1.9939103155563877E-2</v>
          </cell>
          <cell r="Y186">
            <v>17.340799999999998</v>
          </cell>
          <cell r="Z186">
            <v>1.9549307496766023E-2</v>
          </cell>
        </row>
        <row r="187">
          <cell r="B187" t="str">
            <v>PEP225</v>
          </cell>
          <cell r="D187">
            <v>1</v>
          </cell>
          <cell r="E187">
            <v>99</v>
          </cell>
          <cell r="F187">
            <v>106.60000000000001</v>
          </cell>
          <cell r="G187">
            <v>44.772000000000006</v>
          </cell>
          <cell r="H187">
            <v>803.20968000000016</v>
          </cell>
          <cell r="I187">
            <v>24.131040000000002</v>
          </cell>
          <cell r="J187">
            <v>27.715239243344477</v>
          </cell>
          <cell r="K187">
            <v>497.21139202559993</v>
          </cell>
          <cell r="L187">
            <v>17.056760756655528</v>
          </cell>
          <cell r="M187">
            <v>44.772000000000006</v>
          </cell>
          <cell r="N187">
            <v>0.38096937274759951</v>
          </cell>
          <cell r="P187">
            <v>305.99828797440023</v>
          </cell>
          <cell r="Q187">
            <v>803.20968000000016</v>
          </cell>
          <cell r="R187">
            <v>0.38096937274759957</v>
          </cell>
          <cell r="S187" t="str">
            <v>P</v>
          </cell>
          <cell r="V187">
            <v>23.657599999999999</v>
          </cell>
          <cell r="W187">
            <v>2.0012173677803481E-2</v>
          </cell>
          <cell r="Y187">
            <v>23.657599999999999</v>
          </cell>
          <cell r="Z187">
            <v>1.9619543956663436E-2</v>
          </cell>
        </row>
        <row r="188">
          <cell r="B188" t="str">
            <v>PEP255ISO</v>
          </cell>
          <cell r="D188">
            <v>1</v>
          </cell>
          <cell r="E188">
            <v>72</v>
          </cell>
          <cell r="F188">
            <v>77.525000000000006</v>
          </cell>
          <cell r="G188">
            <v>32.560500000000005</v>
          </cell>
          <cell r="H188">
            <v>584.13537000000008</v>
          </cell>
          <cell r="I188">
            <v>18.063839999999999</v>
          </cell>
          <cell r="J188">
            <v>20.746874036655512</v>
          </cell>
          <cell r="K188">
            <v>372.19892021759995</v>
          </cell>
          <cell r="L188">
            <v>11.813625963344492</v>
          </cell>
          <cell r="M188">
            <v>32.560500000000005</v>
          </cell>
          <cell r="N188">
            <v>0.36282077865341411</v>
          </cell>
          <cell r="P188">
            <v>211.93644978240013</v>
          </cell>
          <cell r="Q188">
            <v>584.13537000000008</v>
          </cell>
          <cell r="R188">
            <v>0.362820778653414</v>
          </cell>
          <cell r="S188" t="str">
            <v>P</v>
          </cell>
          <cell r="V188">
            <v>17.710719999999995</v>
          </cell>
          <cell r="W188">
            <v>1.9938206916489235E-2</v>
          </cell>
          <cell r="Y188">
            <v>17.710719999999995</v>
          </cell>
          <cell r="Z188">
            <v>1.9548445956120299E-2</v>
          </cell>
        </row>
        <row r="189">
          <cell r="B189" t="str">
            <v>PEP283</v>
          </cell>
          <cell r="D189">
            <v>1</v>
          </cell>
          <cell r="E189">
            <v>105</v>
          </cell>
          <cell r="F189">
            <v>113.06</v>
          </cell>
          <cell r="G189">
            <v>47.485200000000006</v>
          </cell>
          <cell r="H189">
            <v>851.88448800000015</v>
          </cell>
          <cell r="I189">
            <v>25.9392</v>
          </cell>
          <cell r="J189">
            <v>29.791966437458186</v>
          </cell>
          <cell r="K189">
            <v>534.46787788799986</v>
          </cell>
          <cell r="L189">
            <v>17.69323356254182</v>
          </cell>
          <cell r="M189">
            <v>47.485200000000006</v>
          </cell>
          <cell r="N189">
            <v>0.37260522357580506</v>
          </cell>
          <cell r="P189">
            <v>317.41661011200028</v>
          </cell>
          <cell r="Q189">
            <v>851.88448800000015</v>
          </cell>
          <cell r="R189">
            <v>0.37260522357580506</v>
          </cell>
          <cell r="S189" t="str">
            <v>P</v>
          </cell>
          <cell r="V189">
            <v>25.429759999999998</v>
          </cell>
          <cell r="W189">
            <v>2.0033220919112155E-2</v>
          </cell>
          <cell r="Y189">
            <v>25.429759999999998</v>
          </cell>
          <cell r="Z189">
            <v>1.9639773007648711E-2</v>
          </cell>
        </row>
        <row r="190">
          <cell r="B190" t="str">
            <v>PEP305</v>
          </cell>
          <cell r="D190">
            <v>1</v>
          </cell>
          <cell r="E190">
            <v>105</v>
          </cell>
          <cell r="F190">
            <v>113.06</v>
          </cell>
          <cell r="G190">
            <v>47.485200000000006</v>
          </cell>
          <cell r="H190">
            <v>851.88448800000015</v>
          </cell>
          <cell r="I190">
            <v>25.568159999999999</v>
          </cell>
          <cell r="J190">
            <v>29.36581562220735</v>
          </cell>
          <cell r="K190">
            <v>526.82273226239988</v>
          </cell>
          <cell r="L190">
            <v>18.119384377792656</v>
          </cell>
          <cell r="M190">
            <v>47.485200000000006</v>
          </cell>
          <cell r="N190">
            <v>0.38157961591806822</v>
          </cell>
          <cell r="P190">
            <v>325.06175573760027</v>
          </cell>
          <cell r="Q190">
            <v>851.88448800000015</v>
          </cell>
          <cell r="R190">
            <v>0.38157961591806822</v>
          </cell>
          <cell r="S190" t="str">
            <v>P</v>
          </cell>
          <cell r="V190">
            <v>25.066559999999996</v>
          </cell>
          <cell r="W190">
            <v>2.001072344988716E-2</v>
          </cell>
          <cell r="Y190">
            <v>25.066559999999996</v>
          </cell>
          <cell r="Z190">
            <v>1.9618150074154864E-2</v>
          </cell>
        </row>
        <row r="191">
          <cell r="B191" t="str">
            <v>PEP32</v>
          </cell>
          <cell r="D191">
            <v>1</v>
          </cell>
          <cell r="E191">
            <v>369</v>
          </cell>
          <cell r="F191">
            <v>397.32</v>
          </cell>
          <cell r="G191">
            <v>166.87440000000001</v>
          </cell>
          <cell r="H191">
            <v>2993.7267360000005</v>
          </cell>
          <cell r="I191">
            <v>90.185760000000002</v>
          </cell>
          <cell r="J191">
            <v>103.58111025230767</v>
          </cell>
          <cell r="K191">
            <v>1858.2451179263996</v>
          </cell>
          <cell r="L191">
            <v>63.293289747692342</v>
          </cell>
          <cell r="M191">
            <v>166.87440000000001</v>
          </cell>
          <cell r="N191">
            <v>0.37928699517536746</v>
          </cell>
          <cell r="P191">
            <v>1135.4816180736009</v>
          </cell>
          <cell r="Q191">
            <v>2993.7267360000005</v>
          </cell>
          <cell r="R191">
            <v>0.37928699517536751</v>
          </cell>
          <cell r="S191" t="str">
            <v>P</v>
          </cell>
          <cell r="V191">
            <v>88.418559999999985</v>
          </cell>
          <cell r="W191">
            <v>1.998675391230096E-2</v>
          </cell>
          <cell r="Y191">
            <v>88.418559999999985</v>
          </cell>
          <cell r="Z191">
            <v>1.9595111245944114E-2</v>
          </cell>
        </row>
        <row r="192">
          <cell r="B192" t="str">
            <v>PEP325ISO</v>
          </cell>
          <cell r="D192">
            <v>1</v>
          </cell>
          <cell r="E192">
            <v>88</v>
          </cell>
          <cell r="F192">
            <v>94.754999999999995</v>
          </cell>
          <cell r="G192">
            <v>39.7971</v>
          </cell>
          <cell r="H192">
            <v>713.9599740000001</v>
          </cell>
          <cell r="I192">
            <v>20.915040000000001</v>
          </cell>
          <cell r="J192">
            <v>24.02156464802675</v>
          </cell>
          <cell r="K192">
            <v>430.94686978559992</v>
          </cell>
          <cell r="L192">
            <v>15.77553535197325</v>
          </cell>
          <cell r="M192">
            <v>39.7971</v>
          </cell>
          <cell r="N192">
            <v>0.39639911832704516</v>
          </cell>
          <cell r="P192">
            <v>283.01310421440019</v>
          </cell>
          <cell r="Q192">
            <v>713.9599740000001</v>
          </cell>
          <cell r="R192">
            <v>0.39639911832704522</v>
          </cell>
          <cell r="S192" t="str">
            <v>P</v>
          </cell>
          <cell r="V192">
            <v>20.504319999999996</v>
          </cell>
          <cell r="W192">
            <v>2.0030900805293954E-2</v>
          </cell>
          <cell r="Y192">
            <v>20.504319999999996</v>
          </cell>
          <cell r="Z192">
            <v>1.9637543126860137E-2</v>
          </cell>
        </row>
        <row r="193">
          <cell r="B193" t="str">
            <v>PEP33</v>
          </cell>
          <cell r="D193">
            <v>1</v>
          </cell>
          <cell r="E193">
            <v>231</v>
          </cell>
          <cell r="F193">
            <v>248.73000000000002</v>
          </cell>
          <cell r="G193">
            <v>104.46660000000003</v>
          </cell>
          <cell r="H193">
            <v>1874.1308040000006</v>
          </cell>
          <cell r="I193">
            <v>56.256</v>
          </cell>
          <cell r="J193">
            <v>64.611740682274231</v>
          </cell>
          <cell r="K193">
            <v>1159.1346278399999</v>
          </cell>
          <cell r="L193">
            <v>39.854859317725797</v>
          </cell>
          <cell r="M193">
            <v>104.46660000000003</v>
          </cell>
          <cell r="N193">
            <v>0.3815081501429719</v>
          </cell>
          <cell r="P193">
            <v>714.99617616000069</v>
          </cell>
          <cell r="Q193">
            <v>1874.1308040000006</v>
          </cell>
          <cell r="R193">
            <v>0.38150815014297179</v>
          </cell>
          <cell r="S193" t="str">
            <v>P</v>
          </cell>
          <cell r="V193">
            <v>55.152319999999989</v>
          </cell>
          <cell r="W193">
            <v>2.0011488183996822E-2</v>
          </cell>
          <cell r="Y193">
            <v>55.152319999999989</v>
          </cell>
          <cell r="Z193">
            <v>1.9618885096700997E-2</v>
          </cell>
        </row>
        <row r="194">
          <cell r="B194" t="str">
            <v>PEP35</v>
          </cell>
          <cell r="D194">
            <v>1</v>
          </cell>
          <cell r="E194">
            <v>292</v>
          </cell>
          <cell r="F194">
            <v>314.41000000000003</v>
          </cell>
          <cell r="G194">
            <v>132.05220000000003</v>
          </cell>
          <cell r="H194">
            <v>2369.0164680000007</v>
          </cell>
          <cell r="I194">
            <v>71.206559999999996</v>
          </cell>
          <cell r="J194">
            <v>81.782917192775898</v>
          </cell>
          <cell r="K194">
            <v>1467.1855344383996</v>
          </cell>
          <cell r="L194">
            <v>50.26928280722413</v>
          </cell>
          <cell r="M194">
            <v>132.05220000000003</v>
          </cell>
          <cell r="N194">
            <v>0.38067735946257708</v>
          </cell>
          <cell r="P194">
            <v>901.83093356160111</v>
          </cell>
          <cell r="Q194">
            <v>2369.0164680000007</v>
          </cell>
          <cell r="R194">
            <v>0.38067735946257714</v>
          </cell>
          <cell r="S194" t="str">
            <v>P</v>
          </cell>
          <cell r="V194">
            <v>69.810239999999993</v>
          </cell>
          <cell r="W194">
            <v>2.0001650187708896E-2</v>
          </cell>
          <cell r="Y194">
            <v>69.810239999999993</v>
          </cell>
          <cell r="Z194">
            <v>1.9609429243597824E-2</v>
          </cell>
        </row>
        <row r="195">
          <cell r="B195" t="str">
            <v>PEP37</v>
          </cell>
          <cell r="D195">
            <v>1</v>
          </cell>
          <cell r="E195">
            <v>138</v>
          </cell>
          <cell r="F195">
            <v>148.59</v>
          </cell>
          <cell r="G195">
            <v>62.407800000000009</v>
          </cell>
          <cell r="H195">
            <v>1119.5959320000002</v>
          </cell>
          <cell r="I195">
            <v>33.833759999999998</v>
          </cell>
          <cell r="J195">
            <v>38.859110626889617</v>
          </cell>
          <cell r="K195">
            <v>697.13244464639979</v>
          </cell>
          <cell r="L195">
            <v>23.548689373110392</v>
          </cell>
          <cell r="M195">
            <v>62.407800000000009</v>
          </cell>
          <cell r="N195">
            <v>0.3773356755583499</v>
          </cell>
          <cell r="P195">
            <v>422.46348735360039</v>
          </cell>
          <cell r="Q195">
            <v>1119.5959320000002</v>
          </cell>
          <cell r="R195">
            <v>0.37733567555834985</v>
          </cell>
          <cell r="S195" t="str">
            <v>P</v>
          </cell>
          <cell r="V195">
            <v>33.168639999999996</v>
          </cell>
          <cell r="W195">
            <v>2.0052676262879689E-2</v>
          </cell>
          <cell r="Y195">
            <v>33.168639999999996</v>
          </cell>
          <cell r="Z195">
            <v>1.9658471302036833E-2</v>
          </cell>
        </row>
        <row r="196">
          <cell r="B196" t="str">
            <v>PEP40</v>
          </cell>
          <cell r="D196">
            <v>1</v>
          </cell>
          <cell r="E196">
            <v>369</v>
          </cell>
          <cell r="F196">
            <v>397.32</v>
          </cell>
          <cell r="G196">
            <v>166.87440000000001</v>
          </cell>
          <cell r="H196">
            <v>2993.7267360000005</v>
          </cell>
          <cell r="I196">
            <v>89.401439999999994</v>
          </cell>
          <cell r="J196">
            <v>102.68029468682272</v>
          </cell>
          <cell r="K196">
            <v>1842.0844866815996</v>
          </cell>
          <cell r="L196">
            <v>64.194105313177289</v>
          </cell>
          <cell r="M196">
            <v>166.87440000000001</v>
          </cell>
          <cell r="N196">
            <v>0.38468516029527167</v>
          </cell>
          <cell r="P196">
            <v>1151.6422493184009</v>
          </cell>
          <cell r="Q196">
            <v>2993.7267360000005</v>
          </cell>
          <cell r="R196">
            <v>0.38468516029527178</v>
          </cell>
          <cell r="S196" t="str">
            <v>P</v>
          </cell>
          <cell r="V196">
            <v>87.648639999999986</v>
          </cell>
          <cell r="W196">
            <v>1.9998028491942463E-2</v>
          </cell>
          <cell r="Y196">
            <v>87.648639999999986</v>
          </cell>
          <cell r="Z196">
            <v>1.9605948181595372E-2</v>
          </cell>
        </row>
        <row r="197">
          <cell r="B197" t="str">
            <v>PEP405ISO</v>
          </cell>
          <cell r="D197">
            <v>1</v>
          </cell>
          <cell r="E197">
            <v>110</v>
          </cell>
          <cell r="F197">
            <v>118.44</v>
          </cell>
          <cell r="G197">
            <v>49.744799999999998</v>
          </cell>
          <cell r="H197">
            <v>892.42171200000007</v>
          </cell>
          <cell r="I197">
            <v>26.62416</v>
          </cell>
          <cell r="J197">
            <v>30.578663996789292</v>
          </cell>
          <cell r="K197">
            <v>548.58123210239989</v>
          </cell>
          <cell r="L197">
            <v>19.166136003210706</v>
          </cell>
          <cell r="M197">
            <v>49.744799999999998</v>
          </cell>
          <cell r="N197">
            <v>0.3852892363264242</v>
          </cell>
          <cell r="P197">
            <v>343.84047989760018</v>
          </cell>
          <cell r="Q197">
            <v>892.42171200000007</v>
          </cell>
          <cell r="R197">
            <v>0.38528923632642426</v>
          </cell>
          <cell r="S197" t="str">
            <v>P</v>
          </cell>
          <cell r="V197">
            <v>26.102079999999997</v>
          </cell>
          <cell r="W197">
            <v>2.0001471147127071E-2</v>
          </cell>
          <cell r="Y197">
            <v>26.102079999999997</v>
          </cell>
          <cell r="Z197">
            <v>1.9609257155906612E-2</v>
          </cell>
        </row>
        <row r="198">
          <cell r="B198" t="str">
            <v>PEP432</v>
          </cell>
          <cell r="D198">
            <v>1</v>
          </cell>
          <cell r="E198">
            <v>231</v>
          </cell>
          <cell r="F198">
            <v>248.73000000000002</v>
          </cell>
          <cell r="G198">
            <v>104.46660000000003</v>
          </cell>
          <cell r="H198">
            <v>1874.1308040000006</v>
          </cell>
          <cell r="I198">
            <v>57.033599999999993</v>
          </cell>
          <cell r="J198">
            <v>65.504838121739112</v>
          </cell>
          <cell r="K198">
            <v>1175.1567959039999</v>
          </cell>
          <cell r="L198">
            <v>38.961761878260916</v>
          </cell>
          <cell r="M198">
            <v>104.46660000000003</v>
          </cell>
          <cell r="N198">
            <v>0.37295903071662045</v>
          </cell>
          <cell r="P198">
            <v>698.97400809600072</v>
          </cell>
          <cell r="Q198">
            <v>1874.1308040000006</v>
          </cell>
          <cell r="R198">
            <v>0.3729590307166204</v>
          </cell>
          <cell r="S198" t="str">
            <v>P</v>
          </cell>
          <cell r="V198">
            <v>55.915199999999999</v>
          </cell>
          <cell r="W198">
            <v>2.0001716885569471E-2</v>
          </cell>
          <cell r="Y198">
            <v>55.915199999999999</v>
          </cell>
          <cell r="Z198">
            <v>1.960949335128756E-2</v>
          </cell>
        </row>
        <row r="199">
          <cell r="B199" t="str">
            <v>PEP44</v>
          </cell>
          <cell r="D199">
            <v>1</v>
          </cell>
          <cell r="E199">
            <v>286</v>
          </cell>
          <cell r="F199">
            <v>307.95</v>
          </cell>
          <cell r="G199">
            <v>129.339</v>
          </cell>
          <cell r="H199">
            <v>2320.34166</v>
          </cell>
          <cell r="I199">
            <v>70.313759999999988</v>
          </cell>
          <cell r="J199">
            <v>80.757509021538425</v>
          </cell>
          <cell r="K199">
            <v>1448.7897118463995</v>
          </cell>
          <cell r="L199">
            <v>48.581490978461574</v>
          </cell>
          <cell r="M199">
            <v>129.339</v>
          </cell>
          <cell r="N199">
            <v>0.37561362758689626</v>
          </cell>
          <cell r="P199">
            <v>871.55194815360051</v>
          </cell>
          <cell r="Q199">
            <v>2320.34166</v>
          </cell>
          <cell r="R199">
            <v>0.3756136275868962</v>
          </cell>
          <cell r="S199" t="str">
            <v>P</v>
          </cell>
          <cell r="V199">
            <v>68.936319999999981</v>
          </cell>
          <cell r="W199">
            <v>1.9981339299806073E-2</v>
          </cell>
          <cell r="Y199">
            <v>68.936319999999981</v>
          </cell>
          <cell r="Z199">
            <v>1.9589906726649342E-2</v>
          </cell>
        </row>
        <row r="200">
          <cell r="B200" t="str">
            <v>PEP47</v>
          </cell>
          <cell r="D200">
            <v>1</v>
          </cell>
          <cell r="E200">
            <v>182</v>
          </cell>
          <cell r="F200">
            <v>195.97</v>
          </cell>
          <cell r="G200">
            <v>82.307400000000001</v>
          </cell>
          <cell r="H200">
            <v>1476.5947560000002</v>
          </cell>
          <cell r="I200">
            <v>43.971359999999997</v>
          </cell>
          <cell r="J200">
            <v>50.502455022876241</v>
          </cell>
          <cell r="K200">
            <v>906.01404311039983</v>
          </cell>
          <cell r="L200">
            <v>31.80494497712376</v>
          </cell>
          <cell r="M200">
            <v>82.307400000000001</v>
          </cell>
          <cell r="N200">
            <v>0.38641659166883852</v>
          </cell>
          <cell r="P200">
            <v>570.58071288960036</v>
          </cell>
          <cell r="Q200">
            <v>1476.5947560000002</v>
          </cell>
          <cell r="R200">
            <v>0.38641659166883857</v>
          </cell>
          <cell r="S200" t="str">
            <v>P</v>
          </cell>
          <cell r="V200">
            <v>43.110079999999989</v>
          </cell>
          <cell r="W200">
            <v>1.9978622169107736E-2</v>
          </cell>
          <cell r="Y200">
            <v>43.110079999999989</v>
          </cell>
          <cell r="Z200">
            <v>1.9587295002929359E-2</v>
          </cell>
        </row>
        <row r="201">
          <cell r="B201" t="str">
            <v>PEP48</v>
          </cell>
          <cell r="D201">
            <v>1</v>
          </cell>
          <cell r="E201">
            <v>352</v>
          </cell>
          <cell r="F201">
            <v>379.01499999999999</v>
          </cell>
          <cell r="G201">
            <v>159.18630000000002</v>
          </cell>
          <cell r="H201">
            <v>2855.8022220000007</v>
          </cell>
          <cell r="I201">
            <v>86.281439999999989</v>
          </cell>
          <cell r="J201">
            <v>99.096879034648794</v>
          </cell>
          <cell r="K201">
            <v>1777.7980098815995</v>
          </cell>
          <cell r="L201">
            <v>60.089420965351223</v>
          </cell>
          <cell r="M201">
            <v>159.18630000000002</v>
          </cell>
          <cell r="N201">
            <v>0.37747859561627611</v>
          </cell>
          <cell r="P201">
            <v>1078.0042121184013</v>
          </cell>
          <cell r="Q201">
            <v>2855.8022220000007</v>
          </cell>
          <cell r="R201">
            <v>0.37747859561627617</v>
          </cell>
          <cell r="S201" t="str">
            <v>P</v>
          </cell>
          <cell r="V201">
            <v>84.589119999999994</v>
          </cell>
          <cell r="W201">
            <v>2.0006355427270025E-2</v>
          </cell>
          <cell r="Y201">
            <v>84.589119999999994</v>
          </cell>
          <cell r="Z201">
            <v>1.9613951737476744E-2</v>
          </cell>
        </row>
        <row r="202">
          <cell r="B202" t="str">
            <v>PEP50</v>
          </cell>
          <cell r="D202">
            <v>1</v>
          </cell>
          <cell r="E202">
            <v>281</v>
          </cell>
          <cell r="F202">
            <v>302.565</v>
          </cell>
          <cell r="G202">
            <v>127.07730000000001</v>
          </cell>
          <cell r="H202">
            <v>2279.7667620000002</v>
          </cell>
          <cell r="I202">
            <v>69.097440000000006</v>
          </cell>
          <cell r="J202">
            <v>79.360528211906342</v>
          </cell>
          <cell r="K202">
            <v>1423.7278761215998</v>
          </cell>
          <cell r="L202">
            <v>47.716771788093666</v>
          </cell>
          <cell r="M202">
            <v>127.07730000000001</v>
          </cell>
          <cell r="N202">
            <v>0.37549406375563271</v>
          </cell>
          <cell r="P202">
            <v>856.03888587840038</v>
          </cell>
          <cell r="Q202">
            <v>2279.7667620000002</v>
          </cell>
          <cell r="R202">
            <v>0.37549406375563271</v>
          </cell>
          <cell r="S202" t="str">
            <v>P</v>
          </cell>
          <cell r="V202">
            <v>67.742719999999991</v>
          </cell>
          <cell r="W202">
            <v>1.9998016022976562E-2</v>
          </cell>
          <cell r="Y202">
            <v>67.742719999999991</v>
          </cell>
          <cell r="Z202">
            <v>1.9605936196768137E-2</v>
          </cell>
        </row>
        <row r="203">
          <cell r="B203" t="str">
            <v>PEP505ISO</v>
          </cell>
          <cell r="D203">
            <v>1</v>
          </cell>
          <cell r="E203">
            <v>138</v>
          </cell>
          <cell r="F203">
            <v>148.59</v>
          </cell>
          <cell r="G203">
            <v>62.407800000000009</v>
          </cell>
          <cell r="H203">
            <v>1119.5959320000002</v>
          </cell>
          <cell r="I203">
            <v>33.267359999999996</v>
          </cell>
          <cell r="J203">
            <v>38.208582862341125</v>
          </cell>
          <cell r="K203">
            <v>685.46197655039987</v>
          </cell>
          <cell r="L203">
            <v>24.199217137658884</v>
          </cell>
          <cell r="M203">
            <v>62.407800000000009</v>
          </cell>
          <cell r="N203">
            <v>0.38775949701253498</v>
          </cell>
          <cell r="P203">
            <v>434.13395544960031</v>
          </cell>
          <cell r="Q203">
            <v>1119.5959320000002</v>
          </cell>
          <cell r="R203">
            <v>0.38775949701253493</v>
          </cell>
          <cell r="S203" t="str">
            <v>P</v>
          </cell>
          <cell r="V203">
            <v>32.614079999999994</v>
          </cell>
          <cell r="W203">
            <v>2.00306125452566E-2</v>
          </cell>
          <cell r="Y203">
            <v>32.614079999999994</v>
          </cell>
          <cell r="Z203">
            <v>1.9637266077019707E-2</v>
          </cell>
        </row>
        <row r="204">
          <cell r="B204" t="str">
            <v>PEP54</v>
          </cell>
          <cell r="D204">
            <v>1</v>
          </cell>
          <cell r="E204">
            <v>209</v>
          </cell>
          <cell r="F204">
            <v>225.04</v>
          </cell>
          <cell r="G204">
            <v>94.516800000000018</v>
          </cell>
          <cell r="H204">
            <v>1695.6313920000005</v>
          </cell>
          <cell r="I204">
            <v>50.675039999999996</v>
          </cell>
          <cell r="J204">
            <v>58.201837022608679</v>
          </cell>
          <cell r="K204">
            <v>1044.1409561855999</v>
          </cell>
          <cell r="L204">
            <v>36.314962977391339</v>
          </cell>
          <cell r="M204">
            <v>94.516800000000018</v>
          </cell>
          <cell r="N204">
            <v>0.38421701726456386</v>
          </cell>
          <cell r="P204">
            <v>651.4904358144006</v>
          </cell>
          <cell r="Q204">
            <v>1695.6313920000005</v>
          </cell>
          <cell r="R204">
            <v>0.38421701726456386</v>
          </cell>
          <cell r="S204" t="str">
            <v>P</v>
          </cell>
          <cell r="V204">
            <v>49.682559999999995</v>
          </cell>
          <cell r="W204">
            <v>1.9976426335518955E-2</v>
          </cell>
          <cell r="Y204">
            <v>49.682559999999995</v>
          </cell>
          <cell r="Z204">
            <v>1.958518434321908E-2</v>
          </cell>
        </row>
        <row r="205">
          <cell r="B205" t="str">
            <v>PEP55</v>
          </cell>
          <cell r="D205">
            <v>1</v>
          </cell>
          <cell r="E205">
            <v>308</v>
          </cell>
          <cell r="F205">
            <v>331.64</v>
          </cell>
          <cell r="G205">
            <v>139.28880000000001</v>
          </cell>
          <cell r="H205">
            <v>2498.8410720000002</v>
          </cell>
          <cell r="I205">
            <v>75.059039999999996</v>
          </cell>
          <cell r="J205">
            <v>86.207608581137094</v>
          </cell>
          <cell r="K205">
            <v>1546.5644979455997</v>
          </cell>
          <cell r="L205">
            <v>53.081191418862915</v>
          </cell>
          <cell r="M205">
            <v>139.28880000000001</v>
          </cell>
          <cell r="N205">
            <v>0.38108729071442149</v>
          </cell>
          <cell r="P205">
            <v>952.2765740544005</v>
          </cell>
          <cell r="Q205">
            <v>2498.8410720000002</v>
          </cell>
          <cell r="R205">
            <v>0.38108729071442143</v>
          </cell>
          <cell r="S205" t="str">
            <v>P</v>
          </cell>
          <cell r="V205">
            <v>73.585919999999987</v>
          </cell>
          <cell r="W205">
            <v>2.0019047122058254E-2</v>
          </cell>
          <cell r="Y205">
            <v>73.585919999999987</v>
          </cell>
          <cell r="Z205">
            <v>1.9626150294488297E-2</v>
          </cell>
        </row>
        <row r="206">
          <cell r="B206" t="str">
            <v>PEP593</v>
          </cell>
          <cell r="D206">
            <v>1</v>
          </cell>
          <cell r="E206">
            <v>220</v>
          </cell>
          <cell r="F206">
            <v>236.88499999999999</v>
          </cell>
          <cell r="G206">
            <v>99.491700000000009</v>
          </cell>
          <cell r="H206">
            <v>1784.8810980000003</v>
          </cell>
          <cell r="I206">
            <v>54.147359999999999</v>
          </cell>
          <cell r="J206">
            <v>62.189902996120388</v>
          </cell>
          <cell r="K206">
            <v>1115.6868597503999</v>
          </cell>
          <cell r="L206">
            <v>37.301797003879621</v>
          </cell>
          <cell r="M206">
            <v>99.491700000000009</v>
          </cell>
          <cell r="N206">
            <v>0.37492370724271085</v>
          </cell>
          <cell r="P206">
            <v>669.1942382496004</v>
          </cell>
          <cell r="Q206">
            <v>1784.8810980000003</v>
          </cell>
          <cell r="R206">
            <v>0.37492370724271085</v>
          </cell>
          <cell r="S206" t="str">
            <v>P</v>
          </cell>
          <cell r="V206">
            <v>53.084799999999987</v>
          </cell>
          <cell r="W206">
            <v>2.0016275845439978E-2</v>
          </cell>
          <cell r="Y206">
            <v>53.084799999999987</v>
          </cell>
          <cell r="Z206">
            <v>1.9623486722159897E-2</v>
          </cell>
        </row>
        <row r="207">
          <cell r="B207" t="str">
            <v>PEP635ISO</v>
          </cell>
          <cell r="D207">
            <v>1</v>
          </cell>
          <cell r="E207">
            <v>165</v>
          </cell>
          <cell r="F207">
            <v>177.66499999999999</v>
          </cell>
          <cell r="G207">
            <v>74.61930000000001</v>
          </cell>
          <cell r="H207">
            <v>1338.6702420000004</v>
          </cell>
          <cell r="I207">
            <v>40.271999999999998</v>
          </cell>
          <cell r="J207">
            <v>46.253626648829417</v>
          </cell>
          <cell r="K207">
            <v>829.79006207999976</v>
          </cell>
          <cell r="L207">
            <v>28.365673351170592</v>
          </cell>
          <cell r="M207">
            <v>74.61930000000001</v>
          </cell>
          <cell r="N207">
            <v>0.38013856135303586</v>
          </cell>
          <cell r="P207">
            <v>508.88017992000061</v>
          </cell>
          <cell r="Q207">
            <v>1338.6702420000004</v>
          </cell>
          <cell r="R207">
            <v>0.38013856135303592</v>
          </cell>
          <cell r="S207" t="str">
            <v>P</v>
          </cell>
          <cell r="V207">
            <v>39.482559999999992</v>
          </cell>
          <cell r="W207">
            <v>1.9994650802784984E-2</v>
          </cell>
          <cell r="Y207">
            <v>39.482559999999992</v>
          </cell>
          <cell r="Z207">
            <v>1.9602701628923476E-2</v>
          </cell>
        </row>
        <row r="208">
          <cell r="B208" t="str">
            <v>PEP65</v>
          </cell>
          <cell r="D208">
            <v>1</v>
          </cell>
          <cell r="E208">
            <v>435</v>
          </cell>
          <cell r="F208">
            <v>468.38499999999999</v>
          </cell>
          <cell r="G208">
            <v>196.7217</v>
          </cell>
          <cell r="H208">
            <v>3529.1872980000003</v>
          </cell>
          <cell r="I208">
            <v>106.26576</v>
          </cell>
          <cell r="J208">
            <v>122.04948322889629</v>
          </cell>
          <cell r="K208">
            <v>2189.5677291263996</v>
          </cell>
          <cell r="L208">
            <v>74.672216771103706</v>
          </cell>
          <cell r="M208">
            <v>196.7217</v>
          </cell>
          <cell r="N208">
            <v>0.37958301890998147</v>
          </cell>
          <cell r="P208">
            <v>1339.6195688736007</v>
          </cell>
          <cell r="Q208">
            <v>3529.1872980000003</v>
          </cell>
          <cell r="R208">
            <v>0.37958301890998153</v>
          </cell>
          <cell r="S208" t="str">
            <v>P</v>
          </cell>
          <cell r="V208">
            <v>104.18271999999999</v>
          </cell>
          <cell r="W208">
            <v>1.9994102668849607E-2</v>
          </cell>
          <cell r="Y208">
            <v>104.18271999999999</v>
          </cell>
          <cell r="Z208">
            <v>1.9602174773887763E-2</v>
          </cell>
        </row>
        <row r="209">
          <cell r="B209" t="str">
            <v>PEP66</v>
          </cell>
          <cell r="D209">
            <v>1</v>
          </cell>
          <cell r="E209">
            <v>402</v>
          </cell>
          <cell r="F209">
            <v>432.85</v>
          </cell>
          <cell r="G209">
            <v>181.79700000000003</v>
          </cell>
          <cell r="H209">
            <v>3261.4381800000006</v>
          </cell>
          <cell r="I209">
            <v>97.433759999999992</v>
          </cell>
          <cell r="J209">
            <v>111.90566045966551</v>
          </cell>
          <cell r="K209">
            <v>2007.5875486463995</v>
          </cell>
          <cell r="L209">
            <v>69.891339540334513</v>
          </cell>
          <cell r="M209">
            <v>181.79700000000003</v>
          </cell>
          <cell r="N209">
            <v>0.38444715556546316</v>
          </cell>
          <cell r="P209">
            <v>1253.8506313536011</v>
          </cell>
          <cell r="Q209">
            <v>3261.4381800000006</v>
          </cell>
          <cell r="R209">
            <v>0.38444715556546311</v>
          </cell>
          <cell r="S209" t="str">
            <v>P</v>
          </cell>
          <cell r="V209">
            <v>95.522239999999982</v>
          </cell>
          <cell r="W209">
            <v>2.0011256017446938E-2</v>
          </cell>
          <cell r="Y209">
            <v>95.522239999999982</v>
          </cell>
          <cell r="Z209">
            <v>1.9618661950436996E-2</v>
          </cell>
        </row>
        <row r="210">
          <cell r="B210" t="str">
            <v>PEP70</v>
          </cell>
          <cell r="D210">
            <v>1</v>
          </cell>
          <cell r="E210">
            <v>319</v>
          </cell>
          <cell r="F210">
            <v>343.48</v>
          </cell>
          <cell r="G210">
            <v>144.26160000000002</v>
          </cell>
          <cell r="H210">
            <v>2588.0531040000005</v>
          </cell>
          <cell r="I210">
            <v>77.900639999999996</v>
          </cell>
          <cell r="J210">
            <v>89.471273298193964</v>
          </cell>
          <cell r="K210">
            <v>1605.1146429695998</v>
          </cell>
          <cell r="L210">
            <v>54.790326701806052</v>
          </cell>
          <cell r="M210">
            <v>144.26160000000002</v>
          </cell>
          <cell r="N210">
            <v>0.37979841275714427</v>
          </cell>
          <cell r="P210">
            <v>982.93846103040073</v>
          </cell>
          <cell r="Q210">
            <v>2588.0531040000005</v>
          </cell>
          <cell r="R210">
            <v>0.37979841275714432</v>
          </cell>
          <cell r="S210" t="str">
            <v>P</v>
          </cell>
          <cell r="V210">
            <v>76.372479999999982</v>
          </cell>
          <cell r="W210">
            <v>2.0009301779908343E-2</v>
          </cell>
          <cell r="Y210">
            <v>76.372479999999982</v>
          </cell>
          <cell r="Z210">
            <v>1.9616783636180832E-2</v>
          </cell>
        </row>
        <row r="211">
          <cell r="B211" t="str">
            <v>PEP75</v>
          </cell>
          <cell r="D211">
            <v>1</v>
          </cell>
          <cell r="E211">
            <v>622</v>
          </cell>
          <cell r="F211">
            <v>669.73500000000001</v>
          </cell>
          <cell r="G211">
            <v>281.28870000000001</v>
          </cell>
          <cell r="H211">
            <v>5046.3192780000008</v>
          </cell>
          <cell r="I211">
            <v>152.13743999999997</v>
          </cell>
          <cell r="J211">
            <v>174.73451403130429</v>
          </cell>
          <cell r="K211">
            <v>3134.737181721599</v>
          </cell>
          <cell r="L211">
            <v>106.55418596869572</v>
          </cell>
          <cell r="M211">
            <v>281.28870000000001</v>
          </cell>
          <cell r="N211">
            <v>0.37880720401742307</v>
          </cell>
          <cell r="P211">
            <v>1911.5820962784019</v>
          </cell>
          <cell r="Q211">
            <v>5046.3192780000008</v>
          </cell>
          <cell r="R211">
            <v>0.37880720401742318</v>
          </cell>
          <cell r="S211" t="str">
            <v>P</v>
          </cell>
          <cell r="V211">
            <v>149.15487999999996</v>
          </cell>
          <cell r="W211">
            <v>1.9996395692853008E-2</v>
          </cell>
          <cell r="Y211">
            <v>149.15487999999996</v>
          </cell>
          <cell r="Z211">
            <v>1.9604378777505441E-2</v>
          </cell>
        </row>
        <row r="212">
          <cell r="B212" t="str">
            <v>PEP80</v>
          </cell>
          <cell r="D212">
            <v>1</v>
          </cell>
          <cell r="E212">
            <v>418</v>
          </cell>
          <cell r="F212">
            <v>450.08</v>
          </cell>
          <cell r="G212">
            <v>189.03360000000004</v>
          </cell>
          <cell r="H212">
            <v>3391.2627840000009</v>
          </cell>
          <cell r="I212">
            <v>102.13776</v>
          </cell>
          <cell r="J212">
            <v>117.30834867371235</v>
          </cell>
          <cell r="K212">
            <v>2104.5117752063998</v>
          </cell>
          <cell r="L212">
            <v>71.72525132628769</v>
          </cell>
          <cell r="M212">
            <v>189.03360000000004</v>
          </cell>
          <cell r="N212">
            <v>0.37943122982521454</v>
          </cell>
          <cell r="P212">
            <v>1286.7510087936012</v>
          </cell>
          <cell r="Q212">
            <v>3391.2627840000009</v>
          </cell>
          <cell r="R212">
            <v>0.37943122982521449</v>
          </cell>
          <cell r="S212" t="str">
            <v>P</v>
          </cell>
          <cell r="V212">
            <v>100.13471999999999</v>
          </cell>
          <cell r="W212">
            <v>2.0003451350340953E-2</v>
          </cell>
          <cell r="Y212">
            <v>100.13471999999999</v>
          </cell>
          <cell r="Z212">
            <v>1.9611160456231003E-2</v>
          </cell>
        </row>
        <row r="213">
          <cell r="B213" t="str">
            <v>PEP82</v>
          </cell>
          <cell r="D213">
            <v>1</v>
          </cell>
          <cell r="E213">
            <v>1403</v>
          </cell>
          <cell r="F213">
            <v>1510.675</v>
          </cell>
          <cell r="G213">
            <v>634.48350000000005</v>
          </cell>
          <cell r="H213">
            <v>11382.633990000002</v>
          </cell>
          <cell r="I213">
            <v>341.88479999999998</v>
          </cell>
          <cell r="J213">
            <v>392.66517421806009</v>
          </cell>
          <cell r="K213">
            <v>7044.4132254719989</v>
          </cell>
          <cell r="L213">
            <v>241.81832578193996</v>
          </cell>
          <cell r="M213">
            <v>634.48350000000005</v>
          </cell>
          <cell r="N213">
            <v>0.38112626377508624</v>
          </cell>
          <cell r="P213">
            <v>4338.2207645280032</v>
          </cell>
          <cell r="Q213">
            <v>11382.633990000002</v>
          </cell>
          <cell r="R213">
            <v>0.38112626377508624</v>
          </cell>
          <cell r="S213" t="str">
            <v>P</v>
          </cell>
          <cell r="V213">
            <v>335.18016</v>
          </cell>
          <cell r="W213">
            <v>2.0003093261844566E-2</v>
          </cell>
          <cell r="Y213">
            <v>335.18016</v>
          </cell>
          <cell r="Z213">
            <v>1.9610816274955728E-2</v>
          </cell>
        </row>
        <row r="214">
          <cell r="B214" t="str">
            <v>PEP86</v>
          </cell>
          <cell r="D214">
            <v>1</v>
          </cell>
          <cell r="E214">
            <v>1001</v>
          </cell>
          <cell r="F214">
            <v>1077.825</v>
          </cell>
          <cell r="G214">
            <v>452.68650000000002</v>
          </cell>
          <cell r="H214">
            <v>8121.1958100000011</v>
          </cell>
          <cell r="I214">
            <v>243.88799999999998</v>
          </cell>
          <cell r="J214">
            <v>280.11284505685609</v>
          </cell>
          <cell r="K214">
            <v>5025.2244403199984</v>
          </cell>
          <cell r="L214">
            <v>172.57365494314394</v>
          </cell>
          <cell r="M214">
            <v>452.68650000000002</v>
          </cell>
          <cell r="N214">
            <v>0.38122112089303289</v>
          </cell>
          <cell r="P214">
            <v>3095.9713696800027</v>
          </cell>
          <cell r="Q214">
            <v>8121.1958100000011</v>
          </cell>
          <cell r="R214">
            <v>0.38122112089303289</v>
          </cell>
          <cell r="S214" t="str">
            <v>P</v>
          </cell>
          <cell r="V214">
            <v>239.10623999999996</v>
          </cell>
          <cell r="W214">
            <v>1.9998474318361666E-2</v>
          </cell>
          <cell r="Y214">
            <v>239.10623999999996</v>
          </cell>
          <cell r="Z214">
            <v>1.9606376697500576E-2</v>
          </cell>
        </row>
        <row r="215">
          <cell r="B215" t="str">
            <v>PEP90</v>
          </cell>
          <cell r="D215">
            <v>1</v>
          </cell>
          <cell r="E215">
            <v>847</v>
          </cell>
          <cell r="F215">
            <v>912.005</v>
          </cell>
          <cell r="G215">
            <v>383.0421</v>
          </cell>
          <cell r="H215">
            <v>6871.7752740000005</v>
          </cell>
          <cell r="I215">
            <v>207.04319999999998</v>
          </cell>
          <cell r="J215">
            <v>237.7954626782608</v>
          </cell>
          <cell r="K215">
            <v>4266.0506004479994</v>
          </cell>
          <cell r="L215">
            <v>145.2466373217392</v>
          </cell>
          <cell r="M215">
            <v>383.0421</v>
          </cell>
          <cell r="N215">
            <v>0.37919235854685218</v>
          </cell>
          <cell r="P215">
            <v>2605.7246735520011</v>
          </cell>
          <cell r="Q215">
            <v>6871.7752740000005</v>
          </cell>
          <cell r="R215">
            <v>0.37919235854685213</v>
          </cell>
          <cell r="S215" t="str">
            <v>P</v>
          </cell>
          <cell r="V215">
            <v>202.98239999999998</v>
          </cell>
          <cell r="W215">
            <v>2.0005675368898981E-2</v>
          </cell>
          <cell r="Y215">
            <v>202.98239999999998</v>
          </cell>
          <cell r="Z215">
            <v>1.9613298094310755E-2</v>
          </cell>
        </row>
        <row r="216">
          <cell r="B216" t="str">
            <v>PEP92</v>
          </cell>
          <cell r="D216">
            <v>1</v>
          </cell>
          <cell r="E216">
            <v>935</v>
          </cell>
          <cell r="F216">
            <v>1006.76</v>
          </cell>
          <cell r="G216">
            <v>422.83920000000001</v>
          </cell>
          <cell r="H216">
            <v>7585.7352480000009</v>
          </cell>
          <cell r="I216">
            <v>227.74079999999998</v>
          </cell>
          <cell r="J216">
            <v>261.56729082006677</v>
          </cell>
          <cell r="K216">
            <v>4692.5171973119986</v>
          </cell>
          <cell r="L216">
            <v>161.27190917993323</v>
          </cell>
          <cell r="M216">
            <v>422.83920000000001</v>
          </cell>
          <cell r="N216">
            <v>0.38140245554322594</v>
          </cell>
          <cell r="P216">
            <v>2893.2180506880022</v>
          </cell>
          <cell r="Q216">
            <v>7585.7352480000009</v>
          </cell>
          <cell r="R216">
            <v>0.38140245554322594</v>
          </cell>
          <cell r="S216" t="str">
            <v>P</v>
          </cell>
          <cell r="V216">
            <v>223.27519999999998</v>
          </cell>
          <cell r="W216">
            <v>2.0000429962664889E-2</v>
          </cell>
          <cell r="Y216">
            <v>223.27519999999998</v>
          </cell>
          <cell r="Z216">
            <v>1.9608256403771285E-2</v>
          </cell>
        </row>
        <row r="217">
          <cell r="B217" t="str">
            <v>PEP100</v>
          </cell>
          <cell r="D217">
            <v>1</v>
          </cell>
          <cell r="E217">
            <v>1320</v>
          </cell>
          <cell r="F217">
            <v>1421.3050000000001</v>
          </cell>
          <cell r="G217">
            <v>596.94810000000007</v>
          </cell>
          <cell r="H217">
            <v>10709.248914000002</v>
          </cell>
          <cell r="I217">
            <v>322.2432</v>
          </cell>
          <cell r="J217">
            <v>370.10619445083603</v>
          </cell>
          <cell r="K217">
            <v>6639.7051284479985</v>
          </cell>
          <cell r="L217">
            <v>226.84190554916404</v>
          </cell>
          <cell r="M217">
            <v>596.94810000000007</v>
          </cell>
          <cell r="N217">
            <v>0.38000272645002808</v>
          </cell>
          <cell r="P217">
            <v>4069.5437855520031</v>
          </cell>
          <cell r="Q217">
            <v>10709.248914000002</v>
          </cell>
          <cell r="R217">
            <v>0.38000272645002808</v>
          </cell>
          <cell r="S217" t="str">
            <v>P</v>
          </cell>
          <cell r="V217">
            <v>315.92607999999996</v>
          </cell>
          <cell r="W217">
            <v>1.9995563519162603E-2</v>
          </cell>
          <cell r="Y217">
            <v>315.92607999999996</v>
          </cell>
          <cell r="Z217">
            <v>1.9603578911828227E-2</v>
          </cell>
        </row>
        <row r="218">
          <cell r="B218" t="str">
            <v>MEP15</v>
          </cell>
          <cell r="D218">
            <v>1</v>
          </cell>
          <cell r="E218">
            <v>61</v>
          </cell>
          <cell r="F218">
            <v>65.680000000000007</v>
          </cell>
          <cell r="G218">
            <v>27.585600000000007</v>
          </cell>
          <cell r="H218">
            <v>494.88566400000013</v>
          </cell>
          <cell r="I218">
            <v>14.544</v>
          </cell>
          <cell r="J218">
            <v>16.704229886287624</v>
          </cell>
          <cell r="K218">
            <v>299.67388416</v>
          </cell>
          <cell r="L218">
            <v>10.881370113712382</v>
          </cell>
          <cell r="M218">
            <v>27.585600000000007</v>
          </cell>
          <cell r="N218">
            <v>0.39445834470565727</v>
          </cell>
          <cell r="P218">
            <v>195.21177984000013</v>
          </cell>
          <cell r="Q218">
            <v>494.88566400000013</v>
          </cell>
          <cell r="R218">
            <v>0.39445834470565727</v>
          </cell>
          <cell r="S218" t="str">
            <v>P</v>
          </cell>
          <cell r="V218">
            <v>14.257919999999997</v>
          </cell>
          <cell r="W218">
            <v>2.006463775922461E-2</v>
          </cell>
          <cell r="Y218">
            <v>14.257919999999997</v>
          </cell>
          <cell r="Z218">
            <v>1.9669966996699921E-2</v>
          </cell>
        </row>
        <row r="219">
          <cell r="B219" t="str">
            <v>MEP16</v>
          </cell>
          <cell r="D219">
            <v>1</v>
          </cell>
          <cell r="E219">
            <v>72</v>
          </cell>
          <cell r="F219">
            <v>77.525000000000006</v>
          </cell>
          <cell r="G219">
            <v>32.560500000000005</v>
          </cell>
          <cell r="H219">
            <v>584.13537000000008</v>
          </cell>
          <cell r="I219">
            <v>16.85136</v>
          </cell>
          <cell r="J219">
            <v>19.354303584749161</v>
          </cell>
          <cell r="K219">
            <v>347.21620631039997</v>
          </cell>
          <cell r="L219">
            <v>13.206196415250844</v>
          </cell>
          <cell r="M219">
            <v>32.560500000000005</v>
          </cell>
          <cell r="N219">
            <v>0.40558948465935235</v>
          </cell>
          <cell r="P219">
            <v>236.91916368960011</v>
          </cell>
          <cell r="Q219">
            <v>584.13537000000008</v>
          </cell>
          <cell r="R219">
            <v>0.4055894846593523</v>
          </cell>
          <cell r="S219" t="str">
            <v>P</v>
          </cell>
          <cell r="V219">
            <v>16.520639999999997</v>
          </cell>
          <cell r="W219">
            <v>2.0018594921262317E-2</v>
          </cell>
          <cell r="Y219">
            <v>16.520639999999997</v>
          </cell>
          <cell r="Z219">
            <v>1.9625715669239933E-2</v>
          </cell>
        </row>
        <row r="220">
          <cell r="B220" t="str">
            <v>MEP162</v>
          </cell>
          <cell r="D220">
            <v>1</v>
          </cell>
          <cell r="E220">
            <v>215</v>
          </cell>
          <cell r="F220">
            <v>231.5</v>
          </cell>
          <cell r="G220">
            <v>97.230000000000018</v>
          </cell>
          <cell r="H220">
            <v>1744.3062000000004</v>
          </cell>
          <cell r="I220">
            <v>52.979039999999998</v>
          </cell>
          <cell r="J220">
            <v>60.848051658060186</v>
          </cell>
          <cell r="K220">
            <v>1091.6140467455998</v>
          </cell>
          <cell r="L220">
            <v>36.381948341939832</v>
          </cell>
          <cell r="M220">
            <v>97.230000000000018</v>
          </cell>
          <cell r="N220">
            <v>0.37418439105152551</v>
          </cell>
          <cell r="P220">
            <v>652.69215325440064</v>
          </cell>
          <cell r="Q220">
            <v>1744.3062000000004</v>
          </cell>
          <cell r="R220">
            <v>0.37418439105152551</v>
          </cell>
          <cell r="S220" t="str">
            <v>P</v>
          </cell>
          <cell r="V220">
            <v>51.941759999999995</v>
          </cell>
          <cell r="W220">
            <v>1.9970058773518703E-2</v>
          </cell>
          <cell r="Y220">
            <v>51.941759999999995</v>
          </cell>
          <cell r="Z220">
            <v>1.9579063720293964E-2</v>
          </cell>
        </row>
        <row r="221">
          <cell r="B221" t="str">
            <v>MEP165ISO</v>
          </cell>
          <cell r="D221">
            <v>1</v>
          </cell>
          <cell r="E221">
            <v>50</v>
          </cell>
          <cell r="F221">
            <v>53.835000000000001</v>
          </cell>
          <cell r="G221">
            <v>22.610700000000001</v>
          </cell>
          <cell r="H221">
            <v>405.63595800000007</v>
          </cell>
          <cell r="I221">
            <v>11.587199999999999</v>
          </cell>
          <cell r="J221">
            <v>13.30825443745819</v>
          </cell>
          <cell r="K221">
            <v>238.75008460799995</v>
          </cell>
          <cell r="L221">
            <v>9.302445562541811</v>
          </cell>
          <cell r="M221">
            <v>22.610700000000001</v>
          </cell>
          <cell r="N221">
            <v>0.41141784918387359</v>
          </cell>
          <cell r="P221">
            <v>166.88587339200012</v>
          </cell>
          <cell r="Q221">
            <v>405.63595800000007</v>
          </cell>
          <cell r="R221">
            <v>0.41141784918387364</v>
          </cell>
          <cell r="S221" t="str">
            <v>P</v>
          </cell>
          <cell r="V221">
            <v>11.359999999999998</v>
          </cell>
          <cell r="W221">
            <v>2.0000000000000146E-2</v>
          </cell>
          <cell r="Y221">
            <v>11.359999999999998</v>
          </cell>
          <cell r="Z221">
            <v>1.9607843137255044E-2</v>
          </cell>
        </row>
        <row r="222">
          <cell r="B222" t="str">
            <v>MEP186</v>
          </cell>
          <cell r="D222">
            <v>1</v>
          </cell>
          <cell r="E222">
            <v>61</v>
          </cell>
          <cell r="F222">
            <v>65.680000000000007</v>
          </cell>
          <cell r="G222">
            <v>27.585600000000007</v>
          </cell>
          <cell r="H222">
            <v>494.88566400000013</v>
          </cell>
          <cell r="I222">
            <v>14.793599999999998</v>
          </cell>
          <cell r="J222">
            <v>16.990903138461533</v>
          </cell>
          <cell r="K222">
            <v>304.81680230399991</v>
          </cell>
          <cell r="L222">
            <v>10.594696861538473</v>
          </cell>
          <cell r="M222">
            <v>27.585600000000007</v>
          </cell>
          <cell r="N222">
            <v>0.38406621068740471</v>
          </cell>
          <cell r="P222">
            <v>190.06886169600023</v>
          </cell>
          <cell r="Q222">
            <v>494.88566400000013</v>
          </cell>
          <cell r="R222">
            <v>0.38406621068740471</v>
          </cell>
          <cell r="S222" t="str">
            <v>P</v>
          </cell>
          <cell r="V222">
            <v>14.503359999999997</v>
          </cell>
          <cell r="W222">
            <v>2.001191448050664E-2</v>
          </cell>
          <cell r="Y222">
            <v>14.503359999999997</v>
          </cell>
          <cell r="Z222">
            <v>1.9619294830196893E-2</v>
          </cell>
        </row>
        <row r="223">
          <cell r="B223" t="str">
            <v>MEP19</v>
          </cell>
          <cell r="D223">
            <v>1</v>
          </cell>
          <cell r="E223">
            <v>72</v>
          </cell>
          <cell r="F223">
            <v>77.525000000000006</v>
          </cell>
          <cell r="G223">
            <v>32.560500000000005</v>
          </cell>
          <cell r="H223">
            <v>584.13537000000008</v>
          </cell>
          <cell r="I223">
            <v>17.475359999999998</v>
          </cell>
          <cell r="J223">
            <v>20.070986715183938</v>
          </cell>
          <cell r="K223">
            <v>360.07350167039988</v>
          </cell>
          <cell r="L223">
            <v>12.489513284816066</v>
          </cell>
          <cell r="M223">
            <v>32.560500000000005</v>
          </cell>
          <cell r="N223">
            <v>0.38357867000863205</v>
          </cell>
          <cell r="P223">
            <v>224.0618683296002</v>
          </cell>
          <cell r="Q223">
            <v>584.13537000000008</v>
          </cell>
          <cell r="R223">
            <v>0.38357867000863205</v>
          </cell>
          <cell r="S223" t="str">
            <v>P</v>
          </cell>
          <cell r="V223">
            <v>17.132159999999995</v>
          </cell>
          <cell r="W223">
            <v>2.0032500280175013E-2</v>
          </cell>
          <cell r="Y223">
            <v>17.132159999999995</v>
          </cell>
          <cell r="Z223">
            <v>1.96390803966272E-2</v>
          </cell>
        </row>
        <row r="224">
          <cell r="B224" t="str">
            <v>MEP20</v>
          </cell>
          <cell r="D224">
            <v>1</v>
          </cell>
          <cell r="E224">
            <v>72</v>
          </cell>
          <cell r="F224">
            <v>77.525000000000006</v>
          </cell>
          <cell r="G224">
            <v>32.560500000000005</v>
          </cell>
          <cell r="H224">
            <v>584.13537000000008</v>
          </cell>
          <cell r="I224">
            <v>17.859359999999999</v>
          </cell>
          <cell r="J224">
            <v>20.512022487759189</v>
          </cell>
          <cell r="K224">
            <v>367.98568343039989</v>
          </cell>
          <cell r="L224">
            <v>12.048477512240815</v>
          </cell>
          <cell r="M224">
            <v>32.560500000000005</v>
          </cell>
          <cell r="N224">
            <v>0.37003355330049642</v>
          </cell>
          <cell r="P224">
            <v>216.14968656960019</v>
          </cell>
          <cell r="Q224">
            <v>584.13537000000008</v>
          </cell>
          <cell r="R224">
            <v>0.37003355330049637</v>
          </cell>
          <cell r="S224" t="str">
            <v>P</v>
          </cell>
          <cell r="V224">
            <v>17.509119999999999</v>
          </cell>
          <cell r="W224">
            <v>2.000328971416036E-2</v>
          </cell>
          <cell r="Y224">
            <v>17.509119999999999</v>
          </cell>
          <cell r="Z224">
            <v>1.9611005097607052E-2</v>
          </cell>
        </row>
        <row r="225">
          <cell r="B225" t="str">
            <v>MEP204</v>
          </cell>
          <cell r="D225">
            <v>1</v>
          </cell>
          <cell r="E225">
            <v>61</v>
          </cell>
          <cell r="F225">
            <v>65.680000000000007</v>
          </cell>
          <cell r="G225">
            <v>27.585600000000007</v>
          </cell>
          <cell r="H225">
            <v>494.88566400000013</v>
          </cell>
          <cell r="I225">
            <v>15.148799999999998</v>
          </cell>
          <cell r="J225">
            <v>17.39886122809364</v>
          </cell>
          <cell r="K225">
            <v>312.13557043199995</v>
          </cell>
          <cell r="L225">
            <v>10.186738771906366</v>
          </cell>
          <cell r="M225">
            <v>27.585600000000007</v>
          </cell>
          <cell r="N225">
            <v>0.36927740458450653</v>
          </cell>
          <cell r="P225">
            <v>182.75009356800018</v>
          </cell>
          <cell r="Q225">
            <v>494.88566400000013</v>
          </cell>
          <cell r="R225">
            <v>0.36927740458450647</v>
          </cell>
          <cell r="S225" t="str">
            <v>P</v>
          </cell>
          <cell r="V225">
            <v>14.853119999999997</v>
          </cell>
          <cell r="W225">
            <v>1.9906928645294787E-2</v>
          </cell>
          <cell r="Y225">
            <v>14.853119999999997</v>
          </cell>
          <cell r="Z225">
            <v>1.9518377693282695E-2</v>
          </cell>
        </row>
        <row r="226">
          <cell r="B226" t="str">
            <v>MEP205ISO</v>
          </cell>
          <cell r="D226">
            <v>1</v>
          </cell>
          <cell r="E226">
            <v>50</v>
          </cell>
          <cell r="F226">
            <v>53.835000000000001</v>
          </cell>
          <cell r="G226">
            <v>22.610700000000001</v>
          </cell>
          <cell r="H226">
            <v>405.63595800000007</v>
          </cell>
          <cell r="I226">
            <v>11.593439999999999</v>
          </cell>
          <cell r="J226">
            <v>13.315421268762538</v>
          </cell>
          <cell r="K226">
            <v>238.87865756159997</v>
          </cell>
          <cell r="L226">
            <v>9.2952787312374632</v>
          </cell>
          <cell r="M226">
            <v>22.610700000000001</v>
          </cell>
          <cell r="N226">
            <v>0.41110088282262214</v>
          </cell>
          <cell r="P226">
            <v>166.75730043840011</v>
          </cell>
          <cell r="Q226">
            <v>405.63595800000007</v>
          </cell>
          <cell r="R226">
            <v>0.41110088282262214</v>
          </cell>
          <cell r="S226" t="str">
            <v>P</v>
          </cell>
          <cell r="V226">
            <v>11.366719999999999</v>
          </cell>
          <cell r="W226">
            <v>1.994594746769519E-2</v>
          </cell>
          <cell r="Y226">
            <v>11.366719999999999</v>
          </cell>
          <cell r="Z226">
            <v>1.9555886777349974E-2</v>
          </cell>
        </row>
        <row r="227">
          <cell r="B227" t="str">
            <v>MEP225</v>
          </cell>
          <cell r="D227">
            <v>1</v>
          </cell>
          <cell r="E227">
            <v>66</v>
          </cell>
          <cell r="F227">
            <v>71.064999999999998</v>
          </cell>
          <cell r="G227">
            <v>29.847300000000004</v>
          </cell>
          <cell r="H227">
            <v>535.4605620000001</v>
          </cell>
          <cell r="I227">
            <v>16.0032</v>
          </cell>
          <cell r="J227">
            <v>18.380165822073572</v>
          </cell>
          <cell r="K227">
            <v>329.74017484799992</v>
          </cell>
          <cell r="L227">
            <v>11.467134177926432</v>
          </cell>
          <cell r="M227">
            <v>29.847300000000004</v>
          </cell>
          <cell r="N227">
            <v>0.38419335008280248</v>
          </cell>
          <cell r="P227">
            <v>205.72038715200017</v>
          </cell>
          <cell r="Q227">
            <v>535.4605620000001</v>
          </cell>
          <cell r="R227">
            <v>0.38419335008280242</v>
          </cell>
          <cell r="S227" t="str">
            <v>P</v>
          </cell>
          <cell r="V227">
            <v>15.689919999999997</v>
          </cell>
          <cell r="W227">
            <v>1.9966959678570859E-2</v>
          </cell>
          <cell r="Y227">
            <v>15.689919999999997</v>
          </cell>
          <cell r="Z227">
            <v>1.9576084783043544E-2</v>
          </cell>
        </row>
        <row r="228">
          <cell r="B228" t="str">
            <v>MEP255ISO</v>
          </cell>
          <cell r="D228">
            <v>1</v>
          </cell>
          <cell r="E228">
            <v>44</v>
          </cell>
          <cell r="F228">
            <v>47.375</v>
          </cell>
          <cell r="G228">
            <v>19.897500000000001</v>
          </cell>
          <cell r="H228">
            <v>356.96115000000003</v>
          </cell>
          <cell r="I228">
            <v>11.4048</v>
          </cell>
          <cell r="J228">
            <v>13.098762445484947</v>
          </cell>
          <cell r="K228">
            <v>234.99179827199998</v>
          </cell>
          <cell r="L228">
            <v>6.7987375545150535</v>
          </cell>
          <cell r="M228">
            <v>19.897500000000001</v>
          </cell>
          <cell r="N228">
            <v>0.34168802887373051</v>
          </cell>
          <cell r="P228">
            <v>121.96935172800005</v>
          </cell>
          <cell r="Q228">
            <v>356.96115000000003</v>
          </cell>
          <cell r="R228">
            <v>0.34168802887373051</v>
          </cell>
          <cell r="S228" t="str">
            <v>P</v>
          </cell>
          <cell r="V228">
            <v>11.181759999999997</v>
          </cell>
          <cell r="W228">
            <v>1.9946770454740831E-2</v>
          </cell>
          <cell r="Y228">
            <v>11.181759999999997</v>
          </cell>
          <cell r="Z228">
            <v>1.9556677890011469E-2</v>
          </cell>
        </row>
        <row r="229">
          <cell r="B229" t="str">
            <v>MEP283</v>
          </cell>
          <cell r="D229">
            <v>1</v>
          </cell>
          <cell r="E229">
            <v>72</v>
          </cell>
          <cell r="F229">
            <v>77.525000000000006</v>
          </cell>
          <cell r="G229">
            <v>32.560500000000005</v>
          </cell>
          <cell r="H229">
            <v>584.13537000000008</v>
          </cell>
          <cell r="I229">
            <v>17.34384</v>
          </cell>
          <cell r="J229">
            <v>19.91993196307692</v>
          </cell>
          <cell r="K229">
            <v>357.36357941759996</v>
          </cell>
          <cell r="L229">
            <v>12.640568036923085</v>
          </cell>
          <cell r="M229">
            <v>32.560500000000005</v>
          </cell>
          <cell r="N229">
            <v>0.3882178724811684</v>
          </cell>
          <cell r="P229">
            <v>226.77179058240011</v>
          </cell>
          <cell r="Q229">
            <v>584.13537000000008</v>
          </cell>
          <cell r="R229">
            <v>0.38821787248116835</v>
          </cell>
          <cell r="S229" t="str">
            <v>P</v>
          </cell>
          <cell r="V229">
            <v>17.004799999999996</v>
          </cell>
          <cell r="W229">
            <v>1.9937899887090958E-2</v>
          </cell>
          <cell r="Y229">
            <v>17.004799999999996</v>
          </cell>
          <cell r="Z229">
            <v>1.9548150813199626E-2</v>
          </cell>
        </row>
        <row r="230">
          <cell r="B230" t="str">
            <v>MEP305</v>
          </cell>
          <cell r="D230">
            <v>1</v>
          </cell>
          <cell r="E230">
            <v>72</v>
          </cell>
          <cell r="F230">
            <v>77.525000000000006</v>
          </cell>
          <cell r="G230">
            <v>32.560500000000005</v>
          </cell>
          <cell r="H230">
            <v>584.13537000000008</v>
          </cell>
          <cell r="I230">
            <v>17.414400000000001</v>
          </cell>
          <cell r="J230">
            <v>20.000972286287624</v>
          </cell>
          <cell r="K230">
            <v>358.81744281599998</v>
          </cell>
          <cell r="L230">
            <v>12.559527713712381</v>
          </cell>
          <cell r="M230">
            <v>32.560500000000005</v>
          </cell>
          <cell r="N230">
            <v>0.38572895728604839</v>
          </cell>
          <cell r="P230">
            <v>225.3179271840001</v>
          </cell>
          <cell r="Q230">
            <v>584.13537000000008</v>
          </cell>
          <cell r="R230">
            <v>0.38572895728604839</v>
          </cell>
          <cell r="S230" t="str">
            <v>P</v>
          </cell>
          <cell r="V230">
            <v>17.071999999999999</v>
          </cell>
          <cell r="W230">
            <v>2.0056232427366528E-2</v>
          </cell>
          <cell r="Y230">
            <v>17.071999999999999</v>
          </cell>
          <cell r="Z230">
            <v>1.9661889011392947E-2</v>
          </cell>
        </row>
        <row r="231">
          <cell r="B231" t="str">
            <v>MEP32</v>
          </cell>
          <cell r="D231">
            <v>1</v>
          </cell>
          <cell r="E231">
            <v>242</v>
          </cell>
          <cell r="F231">
            <v>260.57499999999999</v>
          </cell>
          <cell r="G231">
            <v>109.44150000000002</v>
          </cell>
          <cell r="H231">
            <v>1963.3805100000004</v>
          </cell>
          <cell r="I231">
            <v>59.487840000000006</v>
          </cell>
          <cell r="J231">
            <v>68.323608003210694</v>
          </cell>
          <cell r="K231">
            <v>1225.7255275775999</v>
          </cell>
          <cell r="L231">
            <v>41.117891996789325</v>
          </cell>
          <cell r="M231">
            <v>109.44150000000002</v>
          </cell>
          <cell r="N231">
            <v>0.37570658293964648</v>
          </cell>
          <cell r="P231">
            <v>737.65498242240051</v>
          </cell>
          <cell r="Q231">
            <v>1963.3805100000004</v>
          </cell>
          <cell r="R231">
            <v>0.37570658293964643</v>
          </cell>
          <cell r="S231" t="str">
            <v>P</v>
          </cell>
          <cell r="V231">
            <v>58.322879999999984</v>
          </cell>
          <cell r="W231">
            <v>1.997432225569146E-2</v>
          </cell>
          <cell r="Y231">
            <v>58.322879999999984</v>
          </cell>
          <cell r="Z231">
            <v>1.9583161869720297E-2</v>
          </cell>
        </row>
        <row r="232">
          <cell r="B232" t="str">
            <v>MEP325ISO</v>
          </cell>
          <cell r="D232">
            <v>1</v>
          </cell>
          <cell r="E232">
            <v>61</v>
          </cell>
          <cell r="F232">
            <v>65.680000000000007</v>
          </cell>
          <cell r="G232">
            <v>27.585600000000007</v>
          </cell>
          <cell r="H232">
            <v>494.88566400000013</v>
          </cell>
          <cell r="I232">
            <v>14.265599999999999</v>
          </cell>
          <cell r="J232">
            <v>16.384478951170564</v>
          </cell>
          <cell r="K232">
            <v>293.93755238399996</v>
          </cell>
          <cell r="L232">
            <v>11.201121048829442</v>
          </cell>
          <cell r="M232">
            <v>27.585600000000007</v>
          </cell>
          <cell r="N232">
            <v>0.40604957111063161</v>
          </cell>
          <cell r="P232">
            <v>200.94811161600018</v>
          </cell>
          <cell r="Q232">
            <v>494.88566400000013</v>
          </cell>
          <cell r="R232">
            <v>0.40604957111063156</v>
          </cell>
          <cell r="S232" t="str">
            <v>P</v>
          </cell>
          <cell r="V232">
            <v>13.985599999999998</v>
          </cell>
          <cell r="W232">
            <v>2.0020592609541327E-2</v>
          </cell>
          <cell r="Y232">
            <v>13.985599999999998</v>
          </cell>
          <cell r="Z232">
            <v>1.9627635711081282E-2</v>
          </cell>
        </row>
        <row r="233">
          <cell r="B233" t="str">
            <v>MEP33</v>
          </cell>
          <cell r="D233">
            <v>1</v>
          </cell>
          <cell r="E233">
            <v>171</v>
          </cell>
          <cell r="F233">
            <v>184.125</v>
          </cell>
          <cell r="G233">
            <v>77.33250000000001</v>
          </cell>
          <cell r="H233">
            <v>1387.3450500000004</v>
          </cell>
          <cell r="I233">
            <v>41.641439999999996</v>
          </cell>
          <cell r="J233">
            <v>47.826470472775902</v>
          </cell>
          <cell r="K233">
            <v>858.00688028159971</v>
          </cell>
          <cell r="L233">
            <v>29.506029527224108</v>
          </cell>
          <cell r="M233">
            <v>77.33250000000001</v>
          </cell>
          <cell r="N233">
            <v>0.38154759677010447</v>
          </cell>
          <cell r="P233">
            <v>529.33816971840065</v>
          </cell>
          <cell r="Q233">
            <v>1387.3450500000004</v>
          </cell>
          <cell r="R233">
            <v>0.38154759677010452</v>
          </cell>
          <cell r="S233" t="str">
            <v>P</v>
          </cell>
          <cell r="V233">
            <v>40.823999999999998</v>
          </cell>
          <cell r="W233">
            <v>2.0023515579071081E-2</v>
          </cell>
          <cell r="Y233">
            <v>40.823999999999998</v>
          </cell>
          <cell r="Z233">
            <v>1.9630445056655049E-2</v>
          </cell>
        </row>
        <row r="234">
          <cell r="B234" t="str">
            <v>MEP35</v>
          </cell>
          <cell r="D234">
            <v>1</v>
          </cell>
          <cell r="E234">
            <v>215</v>
          </cell>
          <cell r="F234">
            <v>231.5</v>
          </cell>
          <cell r="G234">
            <v>97.230000000000018</v>
          </cell>
          <cell r="H234">
            <v>1744.3062000000004</v>
          </cell>
          <cell r="I234">
            <v>52.796639999999996</v>
          </cell>
          <cell r="J234">
            <v>60.638559666086941</v>
          </cell>
          <cell r="K234">
            <v>1087.8557604095997</v>
          </cell>
          <cell r="L234">
            <v>36.591440333913077</v>
          </cell>
          <cell r="M234">
            <v>97.230000000000018</v>
          </cell>
          <cell r="N234">
            <v>0.37633899345791494</v>
          </cell>
          <cell r="P234">
            <v>656.45043959040072</v>
          </cell>
          <cell r="Q234">
            <v>1744.3062000000004</v>
          </cell>
          <cell r="R234">
            <v>0.37633899345791499</v>
          </cell>
          <cell r="S234" t="str">
            <v>P</v>
          </cell>
          <cell r="V234">
            <v>51.759999999999991</v>
          </cell>
          <cell r="W234">
            <v>2.0027820710973837E-2</v>
          </cell>
          <cell r="Y234">
            <v>51.759999999999991</v>
          </cell>
          <cell r="Z234">
            <v>1.9634582806784782E-2</v>
          </cell>
        </row>
        <row r="235">
          <cell r="B235" t="str">
            <v>MEP37</v>
          </cell>
          <cell r="D235">
            <v>1</v>
          </cell>
          <cell r="E235">
            <v>94</v>
          </cell>
          <cell r="F235">
            <v>101.215</v>
          </cell>
          <cell r="G235">
            <v>42.510300000000008</v>
          </cell>
          <cell r="H235">
            <v>762.6347820000002</v>
          </cell>
          <cell r="I235">
            <v>22.780799999999999</v>
          </cell>
          <cell r="J235">
            <v>26.164447208026751</v>
          </cell>
          <cell r="K235">
            <v>469.39018291199994</v>
          </cell>
          <cell r="L235">
            <v>16.345852791973257</v>
          </cell>
          <cell r="M235">
            <v>42.510300000000008</v>
          </cell>
          <cell r="N235">
            <v>0.38451511261913596</v>
          </cell>
          <cell r="P235">
            <v>293.24459908800026</v>
          </cell>
          <cell r="Q235">
            <v>762.6347820000002</v>
          </cell>
          <cell r="R235">
            <v>0.38451511261913596</v>
          </cell>
          <cell r="S235" t="str">
            <v>P</v>
          </cell>
          <cell r="V235">
            <v>22.333439999999996</v>
          </cell>
          <cell r="W235">
            <v>2.003094910591487E-2</v>
          </cell>
          <cell r="Y235">
            <v>22.333439999999996</v>
          </cell>
          <cell r="Z235">
            <v>1.9637589549094121E-2</v>
          </cell>
        </row>
        <row r="236">
          <cell r="B236" t="str">
            <v>MEP40</v>
          </cell>
          <cell r="D236">
            <v>1</v>
          </cell>
          <cell r="E236">
            <v>330</v>
          </cell>
          <cell r="F236">
            <v>355.32499999999999</v>
          </cell>
          <cell r="G236">
            <v>149.23650000000001</v>
          </cell>
          <cell r="H236">
            <v>2677.3028100000001</v>
          </cell>
          <cell r="I236">
            <v>81.254400000000004</v>
          </cell>
          <cell r="J236">
            <v>93.323169476923056</v>
          </cell>
          <cell r="K236">
            <v>1674.2176604159997</v>
          </cell>
          <cell r="L236">
            <v>55.913330523076951</v>
          </cell>
          <cell r="M236">
            <v>149.23650000000001</v>
          </cell>
          <cell r="N236">
            <v>0.37466256929824104</v>
          </cell>
          <cell r="P236">
            <v>1003.0851495840004</v>
          </cell>
          <cell r="Q236">
            <v>2677.3028100000001</v>
          </cell>
          <cell r="R236">
            <v>0.37466256929824099</v>
          </cell>
          <cell r="S236" t="str">
            <v>P</v>
          </cell>
          <cell r="V236">
            <v>79.660799999999981</v>
          </cell>
          <cell r="W236">
            <v>2.0004820438660219E-2</v>
          </cell>
          <cell r="Y236">
            <v>79.660799999999981</v>
          </cell>
          <cell r="Z236">
            <v>1.9612476370510685E-2</v>
          </cell>
        </row>
        <row r="237">
          <cell r="B237" t="str">
            <v>MEP405ISO</v>
          </cell>
          <cell r="D237">
            <v>1</v>
          </cell>
          <cell r="E237">
            <v>72</v>
          </cell>
          <cell r="F237">
            <v>77.525000000000006</v>
          </cell>
          <cell r="G237">
            <v>32.560500000000005</v>
          </cell>
          <cell r="H237">
            <v>584.13537000000008</v>
          </cell>
          <cell r="I237">
            <v>17.12304</v>
          </cell>
          <cell r="J237">
            <v>19.666336393846148</v>
          </cell>
          <cell r="K237">
            <v>352.81407490559991</v>
          </cell>
          <cell r="L237">
            <v>12.894163606153857</v>
          </cell>
          <cell r="M237">
            <v>32.560500000000005</v>
          </cell>
          <cell r="N237">
            <v>0.39600631458834645</v>
          </cell>
          <cell r="P237">
            <v>231.32129509440017</v>
          </cell>
          <cell r="Q237">
            <v>584.13537000000008</v>
          </cell>
          <cell r="R237">
            <v>0.39600631458834645</v>
          </cell>
          <cell r="S237" t="str">
            <v>P</v>
          </cell>
          <cell r="V237">
            <v>16.786239999999999</v>
          </cell>
          <cell r="W237">
            <v>2.0064052462016521E-2</v>
          </cell>
          <cell r="Y237">
            <v>16.786239999999999</v>
          </cell>
          <cell r="Z237">
            <v>1.9669404498266676E-2</v>
          </cell>
        </row>
        <row r="238">
          <cell r="B238" t="str">
            <v>MEP432</v>
          </cell>
          <cell r="D238">
            <v>1</v>
          </cell>
          <cell r="E238">
            <v>204</v>
          </cell>
          <cell r="F238">
            <v>219.655</v>
          </cell>
          <cell r="G238">
            <v>92.255100000000013</v>
          </cell>
          <cell r="H238">
            <v>1655.0564940000004</v>
          </cell>
          <cell r="I238">
            <v>50.223839999999996</v>
          </cell>
          <cell r="J238">
            <v>57.683619989832764</v>
          </cell>
          <cell r="K238">
            <v>1034.8441426175998</v>
          </cell>
          <cell r="L238">
            <v>34.571480010167249</v>
          </cell>
          <cell r="M238">
            <v>92.255100000000013</v>
          </cell>
          <cell r="N238">
            <v>0.37473787368034117</v>
          </cell>
          <cell r="P238">
            <v>620.21235138240058</v>
          </cell>
          <cell r="Q238">
            <v>1655.0564940000004</v>
          </cell>
          <cell r="R238">
            <v>0.37473787368034123</v>
          </cell>
          <cell r="S238" t="str">
            <v>P</v>
          </cell>
          <cell r="V238">
            <v>49.238719999999994</v>
          </cell>
          <cell r="W238">
            <v>2.0007018866453112E-2</v>
          </cell>
          <cell r="Y238">
            <v>49.238719999999994</v>
          </cell>
          <cell r="Z238">
            <v>1.9614589406146604E-2</v>
          </cell>
        </row>
        <row r="239">
          <cell r="B239" t="str">
            <v>MEP44</v>
          </cell>
          <cell r="D239">
            <v>1</v>
          </cell>
          <cell r="E239">
            <v>264</v>
          </cell>
          <cell r="F239">
            <v>284.26</v>
          </cell>
          <cell r="G239">
            <v>119.38920000000002</v>
          </cell>
          <cell r="H239">
            <v>2141.8422480000004</v>
          </cell>
          <cell r="I239">
            <v>63.958560000000006</v>
          </cell>
          <cell r="J239">
            <v>73.458366985418053</v>
          </cell>
          <cell r="K239">
            <v>1317.8431037184</v>
          </cell>
          <cell r="L239">
            <v>45.930833014581964</v>
          </cell>
          <cell r="M239">
            <v>119.38920000000002</v>
          </cell>
          <cell r="N239">
            <v>0.38471514186025169</v>
          </cell>
          <cell r="P239">
            <v>823.99914428160037</v>
          </cell>
          <cell r="Q239">
            <v>2141.8422480000004</v>
          </cell>
          <cell r="R239">
            <v>0.38471514186025163</v>
          </cell>
          <cell r="S239" t="str">
            <v>P</v>
          </cell>
          <cell r="V239">
            <v>62.703039999999994</v>
          </cell>
          <cell r="W239">
            <v>2.0023271598952959E-2</v>
          </cell>
          <cell r="Y239">
            <v>62.703039999999994</v>
          </cell>
          <cell r="Z239">
            <v>1.9630210561338641E-2</v>
          </cell>
        </row>
        <row r="240">
          <cell r="B240" t="str">
            <v>MEP47</v>
          </cell>
          <cell r="D240">
            <v>1</v>
          </cell>
          <cell r="E240">
            <v>160</v>
          </cell>
          <cell r="F240">
            <v>172.28</v>
          </cell>
          <cell r="G240">
            <v>72.357600000000005</v>
          </cell>
          <cell r="H240">
            <v>1298.0953440000003</v>
          </cell>
          <cell r="I240">
            <v>38.617440000000002</v>
          </cell>
          <cell r="J240">
            <v>44.353313763745817</v>
          </cell>
          <cell r="K240">
            <v>795.69844892160006</v>
          </cell>
          <cell r="L240">
            <v>28.004286236254188</v>
          </cell>
          <cell r="M240">
            <v>72.357600000000005</v>
          </cell>
          <cell r="N240">
            <v>0.38702618987161247</v>
          </cell>
          <cell r="P240">
            <v>502.39689507840023</v>
          </cell>
          <cell r="Q240">
            <v>1298.0953440000003</v>
          </cell>
          <cell r="R240">
            <v>0.38702618987161247</v>
          </cell>
          <cell r="S240" t="str">
            <v>P</v>
          </cell>
          <cell r="V240">
            <v>37.861759999999997</v>
          </cell>
          <cell r="W240">
            <v>1.9958924254974024E-2</v>
          </cell>
          <cell r="Y240">
            <v>37.861759999999997</v>
          </cell>
          <cell r="Z240">
            <v>1.9568360823503713E-2</v>
          </cell>
        </row>
        <row r="241">
          <cell r="B241" t="str">
            <v>MEP48</v>
          </cell>
          <cell r="D241">
            <v>1</v>
          </cell>
          <cell r="E241">
            <v>248</v>
          </cell>
          <cell r="F241">
            <v>267.03500000000003</v>
          </cell>
          <cell r="G241">
            <v>112.15470000000002</v>
          </cell>
          <cell r="H241">
            <v>2012.0553180000004</v>
          </cell>
          <cell r="I241">
            <v>59.936160000000001</v>
          </cell>
          <cell r="J241">
            <v>68.838517267692296</v>
          </cell>
          <cell r="K241">
            <v>1234.9629997823999</v>
          </cell>
          <cell r="L241">
            <v>43.316182732307723</v>
          </cell>
          <cell r="M241">
            <v>112.15470000000002</v>
          </cell>
          <cell r="N241">
            <v>0.38621816769433392</v>
          </cell>
          <cell r="P241">
            <v>777.09231821760045</v>
          </cell>
          <cell r="Q241">
            <v>2012.0553180000004</v>
          </cell>
          <cell r="R241">
            <v>0.38621816769433387</v>
          </cell>
          <cell r="S241" t="str">
            <v>P</v>
          </cell>
          <cell r="V241">
            <v>58.759679999999989</v>
          </cell>
          <cell r="W241">
            <v>2.0021892563063862E-2</v>
          </cell>
          <cell r="Y241">
            <v>58.759679999999989</v>
          </cell>
          <cell r="Z241">
            <v>1.9628885133782546E-2</v>
          </cell>
        </row>
        <row r="242">
          <cell r="B242" t="str">
            <v>MEP50</v>
          </cell>
          <cell r="D242">
            <v>1</v>
          </cell>
          <cell r="E242">
            <v>198</v>
          </cell>
          <cell r="F242">
            <v>213.19499999999999</v>
          </cell>
          <cell r="G242">
            <v>89.541900000000012</v>
          </cell>
          <cell r="H242">
            <v>1606.3816860000004</v>
          </cell>
          <cell r="I242">
            <v>48.7776</v>
          </cell>
          <cell r="J242">
            <v>56.022569011371225</v>
          </cell>
          <cell r="K242">
            <v>1005.0448880639998</v>
          </cell>
          <cell r="L242">
            <v>33.519330988628788</v>
          </cell>
          <cell r="M242">
            <v>89.541900000000012</v>
          </cell>
          <cell r="N242">
            <v>0.37434241387136952</v>
          </cell>
          <cell r="P242">
            <v>601.33679793600061</v>
          </cell>
          <cell r="Q242">
            <v>1606.3816860000004</v>
          </cell>
          <cell r="R242">
            <v>0.37434241387136957</v>
          </cell>
          <cell r="S242" t="str">
            <v>P</v>
          </cell>
          <cell r="V242">
            <v>47.820159999999987</v>
          </cell>
          <cell r="W242">
            <v>2.0021681232350808E-2</v>
          </cell>
          <cell r="Y242">
            <v>47.820159999999987</v>
          </cell>
          <cell r="Z242">
            <v>1.962868201797572E-2</v>
          </cell>
        </row>
        <row r="243">
          <cell r="B243" t="str">
            <v>MEP505ISO</v>
          </cell>
          <cell r="D243">
            <v>1</v>
          </cell>
          <cell r="E243">
            <v>127</v>
          </cell>
          <cell r="F243">
            <v>136.745</v>
          </cell>
          <cell r="G243">
            <v>57.432900000000004</v>
          </cell>
          <cell r="H243">
            <v>1030.3462260000001</v>
          </cell>
          <cell r="I243">
            <v>30.6432</v>
          </cell>
          <cell r="J243">
            <v>35.194654651505012</v>
          </cell>
          <cell r="K243">
            <v>631.39210444799994</v>
          </cell>
          <cell r="L243">
            <v>22.238245348494992</v>
          </cell>
          <cell r="M243">
            <v>57.432900000000004</v>
          </cell>
          <cell r="N243">
            <v>0.38720394318404594</v>
          </cell>
          <cell r="P243">
            <v>398.95412155200017</v>
          </cell>
          <cell r="Q243">
            <v>1030.3462260000001</v>
          </cell>
          <cell r="R243">
            <v>0.38720394318404594</v>
          </cell>
          <cell r="S243" t="str">
            <v>P</v>
          </cell>
          <cell r="V243">
            <v>30.041919999999994</v>
          </cell>
          <cell r="W243">
            <v>2.0014699459954835E-2</v>
          </cell>
          <cell r="Y243">
            <v>30.041919999999994</v>
          </cell>
          <cell r="Z243">
            <v>1.9621971595656009E-2</v>
          </cell>
        </row>
        <row r="244">
          <cell r="B244" t="str">
            <v>MEP54</v>
          </cell>
          <cell r="D244">
            <v>1</v>
          </cell>
          <cell r="E244">
            <v>193</v>
          </cell>
          <cell r="F244">
            <v>207.81</v>
          </cell>
          <cell r="G244">
            <v>87.280200000000008</v>
          </cell>
          <cell r="H244">
            <v>1565.8067880000003</v>
          </cell>
          <cell r="I244">
            <v>46.880159999999997</v>
          </cell>
          <cell r="J244">
            <v>53.843301000133764</v>
          </cell>
          <cell r="K244">
            <v>965.94881994239984</v>
          </cell>
          <cell r="L244">
            <v>33.436898999866244</v>
          </cell>
          <cell r="M244">
            <v>87.280200000000008</v>
          </cell>
          <cell r="N244">
            <v>0.38309833157882589</v>
          </cell>
          <cell r="P244">
            <v>599.85796805760049</v>
          </cell>
          <cell r="Q244">
            <v>1565.8067880000003</v>
          </cell>
          <cell r="R244">
            <v>0.38309833157882589</v>
          </cell>
          <cell r="S244" t="str">
            <v>P</v>
          </cell>
          <cell r="V244">
            <v>45.960639999999998</v>
          </cell>
          <cell r="W244">
            <v>2.0006683980031578E-2</v>
          </cell>
          <cell r="Y244">
            <v>45.960639999999998</v>
          </cell>
          <cell r="Z244">
            <v>1.9614267528097144E-2</v>
          </cell>
        </row>
        <row r="245">
          <cell r="B245" t="str">
            <v>MEP55</v>
          </cell>
          <cell r="D245">
            <v>1</v>
          </cell>
          <cell r="E245">
            <v>264</v>
          </cell>
          <cell r="F245">
            <v>284.26</v>
          </cell>
          <cell r="G245">
            <v>119.38920000000002</v>
          </cell>
          <cell r="H245">
            <v>2141.8422480000004</v>
          </cell>
          <cell r="I245">
            <v>64.614239999999995</v>
          </cell>
          <cell r="J245">
            <v>74.211435567090277</v>
          </cell>
          <cell r="K245">
            <v>1331.3531540735996</v>
          </cell>
          <cell r="L245">
            <v>45.17776443290974</v>
          </cell>
          <cell r="M245">
            <v>119.38920000000002</v>
          </cell>
          <cell r="N245">
            <v>0.37840746426736871</v>
          </cell>
          <cell r="P245">
            <v>810.48909392640076</v>
          </cell>
          <cell r="Q245">
            <v>2141.8422480000004</v>
          </cell>
          <cell r="R245">
            <v>0.37840746426736871</v>
          </cell>
          <cell r="S245" t="str">
            <v>P</v>
          </cell>
          <cell r="V245">
            <v>63.34879999999999</v>
          </cell>
          <cell r="W245">
            <v>1.9975753289723015E-2</v>
          </cell>
          <cell r="Y245">
            <v>63.34879999999999</v>
          </cell>
          <cell r="Z245">
            <v>1.9584537402281686E-2</v>
          </cell>
        </row>
        <row r="246">
          <cell r="B246" t="str">
            <v>MEP593</v>
          </cell>
          <cell r="D246">
            <v>1</v>
          </cell>
          <cell r="E246">
            <v>198</v>
          </cell>
          <cell r="F246">
            <v>213.19499999999999</v>
          </cell>
          <cell r="G246">
            <v>89.541900000000012</v>
          </cell>
          <cell r="H246">
            <v>1606.3816860000004</v>
          </cell>
          <cell r="I246">
            <v>48.665759999999999</v>
          </cell>
          <cell r="J246">
            <v>55.894117342608681</v>
          </cell>
          <cell r="K246">
            <v>1002.7404651263998</v>
          </cell>
          <cell r="L246">
            <v>33.647782657391332</v>
          </cell>
          <cell r="M246">
            <v>89.541900000000012</v>
          </cell>
          <cell r="N246">
            <v>0.37577695645715947</v>
          </cell>
          <cell r="P246">
            <v>603.64122087360056</v>
          </cell>
          <cell r="Q246">
            <v>1606.3816860000004</v>
          </cell>
          <cell r="R246">
            <v>0.37577695645715947</v>
          </cell>
          <cell r="S246" t="str">
            <v>P</v>
          </cell>
          <cell r="V246">
            <v>47.712319999999991</v>
          </cell>
          <cell r="W246">
            <v>1.9983098704904893E-2</v>
          </cell>
          <cell r="Y246">
            <v>47.712319999999991</v>
          </cell>
          <cell r="Z246">
            <v>1.9591597870864601E-2</v>
          </cell>
        </row>
        <row r="247">
          <cell r="B247" t="str">
            <v>MEP635ISO</v>
          </cell>
          <cell r="D247">
            <v>1</v>
          </cell>
          <cell r="E247">
            <v>149</v>
          </cell>
          <cell r="F247">
            <v>160.435</v>
          </cell>
          <cell r="G247">
            <v>67.382700000000014</v>
          </cell>
          <cell r="H247">
            <v>1208.8456380000002</v>
          </cell>
          <cell r="I247">
            <v>36.771360000000001</v>
          </cell>
          <cell r="J247">
            <v>42.233034287090291</v>
          </cell>
          <cell r="K247">
            <v>757.66063511039988</v>
          </cell>
          <cell r="L247">
            <v>25.149665712909723</v>
          </cell>
          <cell r="M247">
            <v>67.382700000000014</v>
          </cell>
          <cell r="N247">
            <v>0.37323624183818277</v>
          </cell>
          <cell r="P247">
            <v>451.18500288960036</v>
          </cell>
          <cell r="Q247">
            <v>1208.8456380000002</v>
          </cell>
          <cell r="R247">
            <v>0.37323624183818271</v>
          </cell>
          <cell r="S247" t="str">
            <v>P</v>
          </cell>
          <cell r="V247">
            <v>36.049919999999993</v>
          </cell>
          <cell r="W247">
            <v>2.0012249680443354E-2</v>
          </cell>
          <cell r="Y247">
            <v>36.049919999999993</v>
          </cell>
          <cell r="Z247">
            <v>1.9619617006279025E-2</v>
          </cell>
        </row>
        <row r="248">
          <cell r="B248" t="str">
            <v>MEP65</v>
          </cell>
          <cell r="D248">
            <v>1</v>
          </cell>
          <cell r="E248">
            <v>292</v>
          </cell>
          <cell r="F248">
            <v>314.41000000000003</v>
          </cell>
          <cell r="G248">
            <v>132.05220000000003</v>
          </cell>
          <cell r="H248">
            <v>2369.0164680000007</v>
          </cell>
          <cell r="I248">
            <v>70.767839999999993</v>
          </cell>
          <cell r="J248">
            <v>81.279033822608667</v>
          </cell>
          <cell r="K248">
            <v>1458.1458667775996</v>
          </cell>
          <cell r="L248">
            <v>50.77316617739136</v>
          </cell>
          <cell r="M248">
            <v>132.05220000000003</v>
          </cell>
          <cell r="N248">
            <v>0.38449314875020141</v>
          </cell>
          <cell r="P248">
            <v>910.87060122240109</v>
          </cell>
          <cell r="Q248">
            <v>2369.0164680000007</v>
          </cell>
          <cell r="R248">
            <v>0.38449314875020141</v>
          </cell>
          <cell r="S248" t="str">
            <v>P</v>
          </cell>
          <cell r="V248">
            <v>69.379839999999987</v>
          </cell>
          <cell r="W248">
            <v>2.0005811486449167E-2</v>
          </cell>
          <cell r="Y248">
            <v>69.379839999999987</v>
          </cell>
          <cell r="Z248">
            <v>1.9613428924777205E-2</v>
          </cell>
        </row>
        <row r="249">
          <cell r="B249" t="str">
            <v>MEP66</v>
          </cell>
          <cell r="D249">
            <v>1</v>
          </cell>
          <cell r="E249">
            <v>358</v>
          </cell>
          <cell r="F249">
            <v>385.47500000000002</v>
          </cell>
          <cell r="G249">
            <v>161.89950000000002</v>
          </cell>
          <cell r="H249">
            <v>2904.4770300000005</v>
          </cell>
          <cell r="I249">
            <v>87.286559999999994</v>
          </cell>
          <cell r="J249">
            <v>100.25129016936452</v>
          </cell>
          <cell r="K249">
            <v>1798.5081456383996</v>
          </cell>
          <cell r="L249">
            <v>61.648209830635494</v>
          </cell>
          <cell r="M249">
            <v>161.89950000000002</v>
          </cell>
          <cell r="N249">
            <v>0.38078073021000985</v>
          </cell>
          <cell r="P249">
            <v>1105.9688843616009</v>
          </cell>
          <cell r="Q249">
            <v>2904.4770300000005</v>
          </cell>
          <cell r="R249">
            <v>0.38078073021000985</v>
          </cell>
          <cell r="S249" t="str">
            <v>P</v>
          </cell>
          <cell r="V249">
            <v>85.574399999999997</v>
          </cell>
          <cell r="W249">
            <v>2.0007852815795348E-2</v>
          </cell>
          <cell r="Y249">
            <v>85.574399999999997</v>
          </cell>
          <cell r="Z249">
            <v>1.9615390960532726E-2</v>
          </cell>
        </row>
        <row r="250">
          <cell r="B250" t="str">
            <v>MEP70</v>
          </cell>
          <cell r="D250">
            <v>1</v>
          </cell>
          <cell r="E250">
            <v>286</v>
          </cell>
          <cell r="F250">
            <v>307.95</v>
          </cell>
          <cell r="G250">
            <v>129.339</v>
          </cell>
          <cell r="H250">
            <v>2320.34166</v>
          </cell>
          <cell r="I250">
            <v>69.647999999999996</v>
          </cell>
          <cell r="J250">
            <v>79.992863250836095</v>
          </cell>
          <cell r="K250">
            <v>1435.0719667199996</v>
          </cell>
          <cell r="L250">
            <v>49.346136749163904</v>
          </cell>
          <cell r="M250">
            <v>129.339</v>
          </cell>
          <cell r="N250">
            <v>0.38152557812542159</v>
          </cell>
          <cell r="P250">
            <v>885.26969328000041</v>
          </cell>
          <cell r="Q250">
            <v>2320.34166</v>
          </cell>
          <cell r="R250">
            <v>0.38152557812542159</v>
          </cell>
          <cell r="S250" t="str">
            <v>P</v>
          </cell>
          <cell r="V250">
            <v>68.283839999999984</v>
          </cell>
          <cell r="W250">
            <v>1.9977786837998755E-2</v>
          </cell>
          <cell r="Y250">
            <v>68.283839999999984</v>
          </cell>
          <cell r="Z250">
            <v>1.9586492074431607E-2</v>
          </cell>
        </row>
        <row r="251">
          <cell r="B251" t="str">
            <v>MEP75</v>
          </cell>
          <cell r="D251">
            <v>1</v>
          </cell>
          <cell r="E251">
            <v>435</v>
          </cell>
          <cell r="F251">
            <v>468.38499999999999</v>
          </cell>
          <cell r="G251">
            <v>196.7217</v>
          </cell>
          <cell r="H251">
            <v>3529.1872980000003</v>
          </cell>
          <cell r="I251">
            <v>105.70223999999999</v>
          </cell>
          <cell r="J251">
            <v>121.4022632326421</v>
          </cell>
          <cell r="K251">
            <v>2177.9566023935995</v>
          </cell>
          <cell r="L251">
            <v>75.319436767357899</v>
          </cell>
          <cell r="M251">
            <v>196.7217</v>
          </cell>
          <cell r="N251">
            <v>0.38287304739313405</v>
          </cell>
          <cell r="P251">
            <v>1351.2306956064008</v>
          </cell>
          <cell r="Q251">
            <v>3529.1872980000003</v>
          </cell>
          <cell r="R251">
            <v>0.38287304739313405</v>
          </cell>
          <cell r="S251" t="str">
            <v>P</v>
          </cell>
          <cell r="V251">
            <v>103.63103999999998</v>
          </cell>
          <cell r="W251">
            <v>1.9986289822045644E-2</v>
          </cell>
          <cell r="Y251">
            <v>103.63103999999998</v>
          </cell>
          <cell r="Z251">
            <v>1.959466516509021E-2</v>
          </cell>
        </row>
        <row r="252">
          <cell r="B252" t="str">
            <v>MEP80</v>
          </cell>
          <cell r="D252">
            <v>1</v>
          </cell>
          <cell r="E252">
            <v>457</v>
          </cell>
          <cell r="F252">
            <v>492.07499999999999</v>
          </cell>
          <cell r="G252">
            <v>206.67150000000004</v>
          </cell>
          <cell r="H252">
            <v>3707.6867100000009</v>
          </cell>
          <cell r="I252">
            <v>111.504</v>
          </cell>
          <cell r="J252">
            <v>128.06576246153844</v>
          </cell>
          <cell r="K252">
            <v>2297.4997785599999</v>
          </cell>
          <cell r="L252">
            <v>78.605737538461597</v>
          </cell>
          <cell r="M252">
            <v>206.67150000000004</v>
          </cell>
          <cell r="N252">
            <v>0.38034144784579194</v>
          </cell>
          <cell r="P252">
            <v>1410.186931440001</v>
          </cell>
          <cell r="Q252">
            <v>3707.6867100000009</v>
          </cell>
          <cell r="R252">
            <v>0.38034144784579188</v>
          </cell>
          <cell r="S252" t="str">
            <v>P</v>
          </cell>
          <cell r="V252">
            <v>109.31615999999998</v>
          </cell>
          <cell r="W252">
            <v>2.0013875350177165E-2</v>
          </cell>
          <cell r="Y252">
            <v>109.31615999999998</v>
          </cell>
          <cell r="Z252">
            <v>1.9621179509255477E-2</v>
          </cell>
        </row>
        <row r="253">
          <cell r="B253" t="str">
            <v>MEP82</v>
          </cell>
          <cell r="D253">
            <v>1</v>
          </cell>
          <cell r="E253">
            <v>974</v>
          </cell>
          <cell r="F253">
            <v>1048.75</v>
          </cell>
          <cell r="G253">
            <v>440.47500000000002</v>
          </cell>
          <cell r="H253">
            <v>7902.1215000000011</v>
          </cell>
          <cell r="I253">
            <v>238.07999999999998</v>
          </cell>
          <cell r="J253">
            <v>273.44217899665546</v>
          </cell>
          <cell r="K253">
            <v>4905.5526911999996</v>
          </cell>
          <cell r="L253">
            <v>167.03282100334457</v>
          </cell>
          <cell r="M253">
            <v>440.47500000000002</v>
          </cell>
          <cell r="N253">
            <v>0.37921067257697838</v>
          </cell>
          <cell r="P253">
            <v>2996.5688088000015</v>
          </cell>
          <cell r="Q253">
            <v>7902.1215000000011</v>
          </cell>
          <cell r="R253">
            <v>0.37921067257697838</v>
          </cell>
          <cell r="S253" t="str">
            <v>P</v>
          </cell>
          <cell r="V253">
            <v>233.41151999999994</v>
          </cell>
          <cell r="W253">
            <v>2.0001069355960008E-2</v>
          </cell>
          <cell r="Y253">
            <v>233.41151999999994</v>
          </cell>
          <cell r="Z253">
            <v>1.9608870967742126E-2</v>
          </cell>
        </row>
        <row r="254">
          <cell r="B254" t="str">
            <v>MEP86</v>
          </cell>
          <cell r="D254">
            <v>1</v>
          </cell>
          <cell r="E254">
            <v>979</v>
          </cell>
          <cell r="F254">
            <v>1054.135</v>
          </cell>
          <cell r="G254">
            <v>442.73670000000004</v>
          </cell>
          <cell r="H254">
            <v>7942.696398000001</v>
          </cell>
          <cell r="I254">
            <v>239.74703999999997</v>
          </cell>
          <cell r="J254">
            <v>275.35682554434771</v>
          </cell>
          <cell r="K254">
            <v>4939.9014502655982</v>
          </cell>
          <cell r="L254">
            <v>167.37987445565233</v>
          </cell>
          <cell r="M254">
            <v>442.73670000000004</v>
          </cell>
          <cell r="N254">
            <v>0.3780573746329417</v>
          </cell>
          <cell r="P254">
            <v>3002.7949477344027</v>
          </cell>
          <cell r="Q254">
            <v>7942.696398000001</v>
          </cell>
          <cell r="R254">
            <v>0.37805737463294165</v>
          </cell>
          <cell r="S254" t="str">
            <v>P</v>
          </cell>
          <cell r="V254">
            <v>235.04543999999999</v>
          </cell>
          <cell r="W254">
            <v>2.0002940707975383E-2</v>
          </cell>
          <cell r="Y254">
            <v>235.04543999999999</v>
          </cell>
          <cell r="Z254">
            <v>1.9610669645806621E-2</v>
          </cell>
        </row>
        <row r="255">
          <cell r="B255" t="str">
            <v>MEP90</v>
          </cell>
          <cell r="D255">
            <v>1</v>
          </cell>
          <cell r="E255">
            <v>770</v>
          </cell>
          <cell r="F255">
            <v>829.09500000000003</v>
          </cell>
          <cell r="G255">
            <v>348.21990000000005</v>
          </cell>
          <cell r="H255">
            <v>6247.0650060000016</v>
          </cell>
          <cell r="I255">
            <v>188.40959999999998</v>
          </cell>
          <cell r="J255">
            <v>216.39420181404677</v>
          </cell>
          <cell r="K255">
            <v>3882.1119805439994</v>
          </cell>
          <cell r="L255">
            <v>131.82569818595329</v>
          </cell>
          <cell r="M255">
            <v>348.21990000000005</v>
          </cell>
          <cell r="N255">
            <v>0.37857026030377144</v>
          </cell>
          <cell r="P255">
            <v>2364.9530254560023</v>
          </cell>
          <cell r="Q255">
            <v>6247.0650060000016</v>
          </cell>
          <cell r="R255">
            <v>0.37857026030377144</v>
          </cell>
          <cell r="S255" t="str">
            <v>P</v>
          </cell>
          <cell r="V255">
            <v>184.71423999999996</v>
          </cell>
          <cell r="W255">
            <v>2.0005820883111248E-2</v>
          </cell>
          <cell r="Y255">
            <v>184.71423999999996</v>
          </cell>
          <cell r="Z255">
            <v>1.9613437956452446E-2</v>
          </cell>
        </row>
        <row r="256">
          <cell r="B256" t="str">
            <v>MEP92</v>
          </cell>
          <cell r="D256">
            <v>1</v>
          </cell>
          <cell r="E256">
            <v>875</v>
          </cell>
          <cell r="F256">
            <v>942.15499999999997</v>
          </cell>
          <cell r="G256">
            <v>395.70510000000002</v>
          </cell>
          <cell r="H256">
            <v>7098.9494940000004</v>
          </cell>
          <cell r="I256">
            <v>213.94224</v>
          </cell>
          <cell r="J256">
            <v>245.71922162729092</v>
          </cell>
          <cell r="K256">
            <v>4408.2028359935994</v>
          </cell>
          <cell r="L256">
            <v>149.9858783727091</v>
          </cell>
          <cell r="M256">
            <v>395.70510000000002</v>
          </cell>
          <cell r="N256">
            <v>0.3790344839445059</v>
          </cell>
          <cell r="P256">
            <v>2690.746658006401</v>
          </cell>
          <cell r="Q256">
            <v>7098.9494940000004</v>
          </cell>
          <cell r="R256">
            <v>0.37903448394450584</v>
          </cell>
          <cell r="S256" t="str">
            <v>P</v>
          </cell>
          <cell r="V256">
            <v>209.74687999999995</v>
          </cell>
          <cell r="W256">
            <v>2.0002013855939367E-2</v>
          </cell>
          <cell r="Y256">
            <v>209.74687999999995</v>
          </cell>
          <cell r="Z256">
            <v>1.9609778788892043E-2</v>
          </cell>
        </row>
        <row r="257">
          <cell r="B257" t="str">
            <v>MEP100</v>
          </cell>
          <cell r="D257">
            <v>1</v>
          </cell>
          <cell r="E257">
            <v>1293</v>
          </cell>
          <cell r="F257">
            <v>1392.2350000000001</v>
          </cell>
          <cell r="G257">
            <v>584.73870000000011</v>
          </cell>
          <cell r="H257">
            <v>10490.212278000003</v>
          </cell>
          <cell r="I257">
            <v>315.43344000000002</v>
          </cell>
          <cell r="J257">
            <v>362.28497631892969</v>
          </cell>
          <cell r="K257">
            <v>6499.3924751615996</v>
          </cell>
          <cell r="L257">
            <v>222.45372368107041</v>
          </cell>
          <cell r="M257">
            <v>584.73870000000011</v>
          </cell>
          <cell r="N257">
            <v>0.38043270213014868</v>
          </cell>
          <cell r="P257">
            <v>3990.8198028384031</v>
          </cell>
          <cell r="Q257">
            <v>10490.212278000003</v>
          </cell>
          <cell r="R257">
            <v>0.38043270213014863</v>
          </cell>
          <cell r="S257" t="str">
            <v>P</v>
          </cell>
          <cell r="V257">
            <v>309.24959999999993</v>
          </cell>
          <cell r="W257">
            <v>1.9996274853710694E-2</v>
          </cell>
          <cell r="Y257">
            <v>309.24959999999993</v>
          </cell>
          <cell r="Z257">
            <v>1.9604262629859689E-2</v>
          </cell>
        </row>
        <row r="258">
          <cell r="B258" t="str">
            <v>CEP186</v>
          </cell>
          <cell r="D258">
            <v>1</v>
          </cell>
          <cell r="E258">
            <v>33</v>
          </cell>
          <cell r="F258">
            <v>35.535000000000004</v>
          </cell>
          <cell r="G258">
            <v>14.924700000000001</v>
          </cell>
          <cell r="H258">
            <v>267.74911800000007</v>
          </cell>
          <cell r="I258">
            <v>8.2430399999999988</v>
          </cell>
          <cell r="J258">
            <v>9.4673841530434757</v>
          </cell>
          <cell r="K258">
            <v>169.84487170559996</v>
          </cell>
          <cell r="L258">
            <v>5.4573158469565257</v>
          </cell>
          <cell r="M258">
            <v>14.924700000000001</v>
          </cell>
          <cell r="N258">
            <v>0.36565665286113125</v>
          </cell>
          <cell r="P258">
            <v>97.90424629440011</v>
          </cell>
          <cell r="Q258">
            <v>267.74911800000007</v>
          </cell>
          <cell r="R258">
            <v>0.3656566528611313</v>
          </cell>
          <cell r="S258" t="str">
            <v>P</v>
          </cell>
          <cell r="V258">
            <v>8.0822399999999988</v>
          </cell>
          <cell r="W258">
            <v>1.9895474521914727E-2</v>
          </cell>
          <cell r="Y258">
            <v>8.0822399999999988</v>
          </cell>
          <cell r="Z258">
            <v>1.9507366214406345E-2</v>
          </cell>
        </row>
        <row r="259">
          <cell r="B259" t="str">
            <v>CEP19</v>
          </cell>
          <cell r="D259">
            <v>1</v>
          </cell>
          <cell r="E259">
            <v>33</v>
          </cell>
          <cell r="F259">
            <v>35.535000000000004</v>
          </cell>
          <cell r="G259">
            <v>14.924700000000001</v>
          </cell>
          <cell r="H259">
            <v>267.74911800000007</v>
          </cell>
          <cell r="I259">
            <v>7.5681599999999989</v>
          </cell>
          <cell r="J259">
            <v>8.6922637827424722</v>
          </cell>
          <cell r="K259">
            <v>155.93921226239996</v>
          </cell>
          <cell r="L259">
            <v>6.2324362172575292</v>
          </cell>
          <cell r="M259">
            <v>14.924700000000001</v>
          </cell>
          <cell r="N259">
            <v>0.41759205995815851</v>
          </cell>
          <cell r="P259">
            <v>111.8099057376001</v>
          </cell>
          <cell r="Q259">
            <v>267.74911800000007</v>
          </cell>
          <cell r="R259">
            <v>0.41759205995815857</v>
          </cell>
          <cell r="S259" t="str">
            <v>P</v>
          </cell>
          <cell r="V259">
            <v>7.4195199999999986</v>
          </cell>
          <cell r="W259">
            <v>2.0033640990252788E-2</v>
          </cell>
          <cell r="Y259">
            <v>7.4195199999999986</v>
          </cell>
          <cell r="Z259">
            <v>1.964017674044951E-2</v>
          </cell>
        </row>
        <row r="260">
          <cell r="B260" t="str">
            <v>CEP20</v>
          </cell>
          <cell r="D260">
            <v>1</v>
          </cell>
          <cell r="E260">
            <v>33</v>
          </cell>
          <cell r="F260">
            <v>35.535000000000004</v>
          </cell>
          <cell r="G260">
            <v>14.924700000000001</v>
          </cell>
          <cell r="H260">
            <v>267.74911800000007</v>
          </cell>
          <cell r="I260">
            <v>7.6958400000000005</v>
          </cell>
          <cell r="J260">
            <v>8.838908177123745</v>
          </cell>
          <cell r="K260">
            <v>158.57001269759999</v>
          </cell>
          <cell r="L260">
            <v>6.0857918228762564</v>
          </cell>
          <cell r="M260">
            <v>14.924700000000001</v>
          </cell>
          <cell r="N260">
            <v>0.40776644239926135</v>
          </cell>
          <cell r="P260">
            <v>109.17910530240007</v>
          </cell>
          <cell r="Q260">
            <v>267.74911800000007</v>
          </cell>
          <cell r="R260">
            <v>0.40776644239926141</v>
          </cell>
          <cell r="S260" t="str">
            <v>P</v>
          </cell>
          <cell r="V260">
            <v>7.544319999999999</v>
          </cell>
          <cell r="W260">
            <v>2.0083983712249939E-2</v>
          </cell>
          <cell r="Y260">
            <v>7.544319999999999</v>
          </cell>
          <cell r="Z260">
            <v>1.9688559013701094E-2</v>
          </cell>
        </row>
        <row r="261">
          <cell r="B261" t="str">
            <v>CEP204</v>
          </cell>
          <cell r="D261">
            <v>1</v>
          </cell>
          <cell r="E261">
            <v>33</v>
          </cell>
          <cell r="F261">
            <v>35.535000000000004</v>
          </cell>
          <cell r="G261">
            <v>14.924700000000001</v>
          </cell>
          <cell r="H261">
            <v>267.74911800000007</v>
          </cell>
          <cell r="I261">
            <v>8.361600000000001</v>
          </cell>
          <cell r="J261">
            <v>9.6035539478260858</v>
          </cell>
          <cell r="K261">
            <v>172.28775782399998</v>
          </cell>
          <cell r="L261">
            <v>5.3211460521739156</v>
          </cell>
          <cell r="M261">
            <v>14.924700000000001</v>
          </cell>
          <cell r="N261">
            <v>0.35653286512786958</v>
          </cell>
          <cell r="P261">
            <v>95.461360176000085</v>
          </cell>
          <cell r="Q261">
            <v>267.74911800000007</v>
          </cell>
          <cell r="R261">
            <v>0.35653286512786969</v>
          </cell>
          <cell r="S261" t="str">
            <v>P</v>
          </cell>
          <cell r="V261">
            <v>8.1964799999999993</v>
          </cell>
          <cell r="W261">
            <v>2.0145233075661958E-2</v>
          </cell>
          <cell r="Y261">
            <v>8.1964799999999993</v>
          </cell>
          <cell r="Z261">
            <v>1.9747416762342339E-2</v>
          </cell>
        </row>
        <row r="262">
          <cell r="B262" t="str">
            <v>CEP205ISO</v>
          </cell>
          <cell r="D262">
            <v>1</v>
          </cell>
          <cell r="E262">
            <v>28</v>
          </cell>
          <cell r="F262">
            <v>30.150000000000002</v>
          </cell>
          <cell r="G262">
            <v>12.663000000000004</v>
          </cell>
          <cell r="H262">
            <v>227.17422000000008</v>
          </cell>
          <cell r="I262">
            <v>6.6686399999999999</v>
          </cell>
          <cell r="J262">
            <v>7.6591374854849485</v>
          </cell>
          <cell r="K262">
            <v>137.40492648959997</v>
          </cell>
          <cell r="L262">
            <v>5.0038625145150553</v>
          </cell>
          <cell r="M262">
            <v>12.663000000000004</v>
          </cell>
          <cell r="N262">
            <v>0.39515616477256998</v>
          </cell>
          <cell r="P262">
            <v>89.769293510400104</v>
          </cell>
          <cell r="Q262">
            <v>227.17422000000008</v>
          </cell>
          <cell r="R262">
            <v>0.39515616477257004</v>
          </cell>
          <cell r="S262" t="str">
            <v>P</v>
          </cell>
          <cell r="V262">
            <v>6.5388799999999989</v>
          </cell>
          <cell r="W262">
            <v>1.9844377018694487E-2</v>
          </cell>
          <cell r="Y262">
            <v>6.5388799999999989</v>
          </cell>
          <cell r="Z262">
            <v>1.9458240360853335E-2</v>
          </cell>
        </row>
        <row r="263">
          <cell r="B263" t="str">
            <v>CEP225</v>
          </cell>
          <cell r="D263">
            <v>1</v>
          </cell>
          <cell r="E263">
            <v>33</v>
          </cell>
          <cell r="F263">
            <v>35.535000000000004</v>
          </cell>
          <cell r="G263">
            <v>14.924700000000001</v>
          </cell>
          <cell r="H263">
            <v>267.74911800000007</v>
          </cell>
          <cell r="I263">
            <v>8.361600000000001</v>
          </cell>
          <cell r="J263">
            <v>9.6035539478260858</v>
          </cell>
          <cell r="K263">
            <v>172.28775782399998</v>
          </cell>
          <cell r="L263">
            <v>5.3211460521739156</v>
          </cell>
          <cell r="M263">
            <v>14.924700000000001</v>
          </cell>
          <cell r="N263">
            <v>0.35653286512786958</v>
          </cell>
          <cell r="P263">
            <v>95.461360176000085</v>
          </cell>
          <cell r="Q263">
            <v>267.74911800000007</v>
          </cell>
          <cell r="R263">
            <v>0.35653286512786969</v>
          </cell>
          <cell r="S263" t="str">
            <v>P</v>
          </cell>
          <cell r="V263">
            <v>8.1964799999999993</v>
          </cell>
          <cell r="W263">
            <v>2.0145233075661958E-2</v>
          </cell>
          <cell r="Y263">
            <v>8.1964799999999993</v>
          </cell>
          <cell r="Z263">
            <v>1.9747416762342339E-2</v>
          </cell>
        </row>
        <row r="264">
          <cell r="B264" t="str">
            <v>CEP255ISO</v>
          </cell>
          <cell r="D264">
            <v>1</v>
          </cell>
          <cell r="E264">
            <v>33</v>
          </cell>
          <cell r="F264">
            <v>35.535000000000004</v>
          </cell>
          <cell r="G264">
            <v>14.924700000000001</v>
          </cell>
          <cell r="H264">
            <v>267.74911800000007</v>
          </cell>
          <cell r="I264">
            <v>8.5632000000000001</v>
          </cell>
          <cell r="J264">
            <v>9.8350977284280905</v>
          </cell>
          <cell r="K264">
            <v>176.44165324799997</v>
          </cell>
          <cell r="L264">
            <v>5.0896022715719109</v>
          </cell>
          <cell r="M264">
            <v>14.924700000000001</v>
          </cell>
          <cell r="N264">
            <v>0.3410187321401375</v>
          </cell>
          <cell r="P264">
            <v>91.307464752000101</v>
          </cell>
          <cell r="Q264">
            <v>267.74911800000007</v>
          </cell>
          <cell r="R264">
            <v>0.34101873214013756</v>
          </cell>
          <cell r="S264" t="str">
            <v>P</v>
          </cell>
          <cell r="V264">
            <v>8.3945599999999985</v>
          </cell>
          <cell r="W264">
            <v>2.0089200625166979E-2</v>
          </cell>
          <cell r="Y264">
            <v>8.3945599999999985</v>
          </cell>
          <cell r="Z264">
            <v>1.9693572496263276E-2</v>
          </cell>
        </row>
        <row r="265">
          <cell r="B265" t="str">
            <v>CEP283</v>
          </cell>
          <cell r="D265">
            <v>1</v>
          </cell>
          <cell r="E265">
            <v>44</v>
          </cell>
          <cell r="F265">
            <v>47.375</v>
          </cell>
          <cell r="G265">
            <v>19.897500000000001</v>
          </cell>
          <cell r="H265">
            <v>356.96115000000003</v>
          </cell>
          <cell r="I265">
            <v>10.3104</v>
          </cell>
          <cell r="J265">
            <v>11.841810493645481</v>
          </cell>
          <cell r="K265">
            <v>212.44208025599994</v>
          </cell>
          <cell r="L265">
            <v>8.0556895063545202</v>
          </cell>
          <cell r="M265">
            <v>19.897500000000001</v>
          </cell>
          <cell r="N265">
            <v>0.40485937963837265</v>
          </cell>
          <cell r="P265">
            <v>144.51906974400009</v>
          </cell>
          <cell r="Q265">
            <v>356.96115000000003</v>
          </cell>
          <cell r="R265">
            <v>0.40485937963837265</v>
          </cell>
          <cell r="S265" t="str">
            <v>P</v>
          </cell>
          <cell r="V265">
            <v>10.109119999999999</v>
          </cell>
          <cell r="W265">
            <v>1.9910734069830072E-2</v>
          </cell>
          <cell r="Y265">
            <v>10.109119999999999</v>
          </cell>
          <cell r="Z265">
            <v>1.9522036002482986E-2</v>
          </cell>
        </row>
        <row r="266">
          <cell r="B266" t="str">
            <v>CEP305</v>
          </cell>
          <cell r="D266">
            <v>1</v>
          </cell>
          <cell r="E266">
            <v>39</v>
          </cell>
          <cell r="F266">
            <v>41.994999999999997</v>
          </cell>
          <cell r="G266">
            <v>17.637900000000002</v>
          </cell>
          <cell r="H266">
            <v>316.42392600000005</v>
          </cell>
          <cell r="I266">
            <v>9.4910399999999999</v>
          </cell>
          <cell r="J266">
            <v>10.900750413913041</v>
          </cell>
          <cell r="K266">
            <v>195.55946242559997</v>
          </cell>
          <cell r="L266">
            <v>6.7371495860869608</v>
          </cell>
          <cell r="M266">
            <v>17.637900000000002</v>
          </cell>
          <cell r="N266">
            <v>0.38197005233542314</v>
          </cell>
          <cell r="P266">
            <v>120.86446357440008</v>
          </cell>
          <cell r="Q266">
            <v>316.42392600000005</v>
          </cell>
          <cell r="R266">
            <v>0.38197005233542314</v>
          </cell>
          <cell r="S266" t="str">
            <v>P</v>
          </cell>
          <cell r="V266">
            <v>9.3059199999999986</v>
          </cell>
          <cell r="W266">
            <v>1.9892713455520926E-2</v>
          </cell>
          <cell r="Y266">
            <v>9.3059199999999986</v>
          </cell>
          <cell r="Z266">
            <v>1.9504711812404256E-2</v>
          </cell>
        </row>
        <row r="267">
          <cell r="B267" t="str">
            <v>CEP32</v>
          </cell>
          <cell r="D267">
            <v>1</v>
          </cell>
          <cell r="E267">
            <v>39</v>
          </cell>
          <cell r="F267">
            <v>41.994999999999997</v>
          </cell>
          <cell r="G267">
            <v>17.637900000000002</v>
          </cell>
          <cell r="H267">
            <v>316.42392600000005</v>
          </cell>
          <cell r="I267">
            <v>9.4910399999999999</v>
          </cell>
          <cell r="J267">
            <v>10.900750413913041</v>
          </cell>
          <cell r="K267">
            <v>195.55946242559997</v>
          </cell>
          <cell r="L267">
            <v>6.7371495860869608</v>
          </cell>
          <cell r="M267">
            <v>17.637900000000002</v>
          </cell>
          <cell r="N267">
            <v>0.38197005233542314</v>
          </cell>
          <cell r="P267">
            <v>120.86446357440008</v>
          </cell>
          <cell r="Q267">
            <v>316.42392600000005</v>
          </cell>
          <cell r="R267">
            <v>0.38197005233542314</v>
          </cell>
          <cell r="S267" t="str">
            <v>P</v>
          </cell>
          <cell r="V267">
            <v>9.3059199999999986</v>
          </cell>
          <cell r="W267">
            <v>1.9892713455520926E-2</v>
          </cell>
          <cell r="Y267">
            <v>9.3059199999999986</v>
          </cell>
          <cell r="Z267">
            <v>1.9504711812404256E-2</v>
          </cell>
        </row>
        <row r="268">
          <cell r="B268" t="str">
            <v>CEP325ISO</v>
          </cell>
          <cell r="D268">
            <v>1</v>
          </cell>
          <cell r="E268">
            <v>33</v>
          </cell>
          <cell r="F268">
            <v>35.535000000000004</v>
          </cell>
          <cell r="G268">
            <v>14.924700000000001</v>
          </cell>
          <cell r="H268">
            <v>267.74911800000007</v>
          </cell>
          <cell r="I268">
            <v>7.9617599999999999</v>
          </cell>
          <cell r="J268">
            <v>9.1443254496321043</v>
          </cell>
          <cell r="K268">
            <v>164.04919856639995</v>
          </cell>
          <cell r="L268">
            <v>5.7803745503678972</v>
          </cell>
          <cell r="M268">
            <v>14.924700000000001</v>
          </cell>
          <cell r="N268">
            <v>0.3873025622202052</v>
          </cell>
          <cell r="P268">
            <v>103.69991943360012</v>
          </cell>
          <cell r="Q268">
            <v>267.74911800000007</v>
          </cell>
          <cell r="R268">
            <v>0.38730256222020532</v>
          </cell>
          <cell r="S268" t="str">
            <v>P</v>
          </cell>
          <cell r="V268">
            <v>7.8063999999999982</v>
          </cell>
          <cell r="W268">
            <v>1.9901619184259294E-2</v>
          </cell>
          <cell r="Y268">
            <v>7.8063999999999982</v>
          </cell>
          <cell r="Z268">
            <v>1.9513273447077244E-2</v>
          </cell>
        </row>
        <row r="269">
          <cell r="B269" t="str">
            <v>CEP33</v>
          </cell>
          <cell r="D269">
            <v>1</v>
          </cell>
          <cell r="E269">
            <v>39</v>
          </cell>
          <cell r="F269">
            <v>41.994999999999997</v>
          </cell>
          <cell r="G269">
            <v>17.637900000000002</v>
          </cell>
          <cell r="H269">
            <v>316.42392600000005</v>
          </cell>
          <cell r="I269">
            <v>9.4910399999999999</v>
          </cell>
          <cell r="J269">
            <v>10.900750413913041</v>
          </cell>
          <cell r="K269">
            <v>195.55946242559997</v>
          </cell>
          <cell r="L269">
            <v>6.7371495860869608</v>
          </cell>
          <cell r="M269">
            <v>17.637900000000002</v>
          </cell>
          <cell r="N269">
            <v>0.38197005233542314</v>
          </cell>
          <cell r="P269">
            <v>120.86446357440008</v>
          </cell>
          <cell r="Q269">
            <v>316.42392600000005</v>
          </cell>
          <cell r="R269">
            <v>0.38197005233542314</v>
          </cell>
          <cell r="S269" t="str">
            <v>P</v>
          </cell>
          <cell r="V269">
            <v>9.3059199999999986</v>
          </cell>
          <cell r="W269">
            <v>1.9892713455520926E-2</v>
          </cell>
          <cell r="Y269">
            <v>9.3059199999999986</v>
          </cell>
          <cell r="Z269">
            <v>1.9504711812404256E-2</v>
          </cell>
        </row>
        <row r="270">
          <cell r="B270" t="str">
            <v>CEP35</v>
          </cell>
          <cell r="D270">
            <v>1</v>
          </cell>
          <cell r="E270">
            <v>55</v>
          </cell>
          <cell r="F270">
            <v>59.22</v>
          </cell>
          <cell r="G270">
            <v>24.872399999999999</v>
          </cell>
          <cell r="H270">
            <v>446.21085600000004</v>
          </cell>
          <cell r="I270">
            <v>14.070239999999998</v>
          </cell>
          <cell r="J270">
            <v>16.160102001872904</v>
          </cell>
          <cell r="K270">
            <v>289.9122299135999</v>
          </cell>
          <cell r="L270">
            <v>8.7122979981270952</v>
          </cell>
          <cell r="M270">
            <v>24.872399999999999</v>
          </cell>
          <cell r="N270">
            <v>0.35027974775763882</v>
          </cell>
          <cell r="P270">
            <v>156.29862608640013</v>
          </cell>
          <cell r="Q270">
            <v>446.21085600000004</v>
          </cell>
          <cell r="R270">
            <v>0.35027974775763887</v>
          </cell>
          <cell r="S270" t="str">
            <v>P</v>
          </cell>
          <cell r="V270">
            <v>13.794239999999999</v>
          </cell>
          <cell r="W270">
            <v>2.0008351311851892E-2</v>
          </cell>
          <cell r="Y270">
            <v>13.794239999999999</v>
          </cell>
          <cell r="Z270">
            <v>1.9615870091768146E-2</v>
          </cell>
        </row>
        <row r="271">
          <cell r="B271" t="str">
            <v>CEP37</v>
          </cell>
          <cell r="D271">
            <v>1</v>
          </cell>
          <cell r="E271">
            <v>61</v>
          </cell>
          <cell r="F271">
            <v>65.680000000000007</v>
          </cell>
          <cell r="G271">
            <v>27.585600000000007</v>
          </cell>
          <cell r="H271">
            <v>494.88566400000013</v>
          </cell>
          <cell r="I271">
            <v>15.27984</v>
          </cell>
          <cell r="J271">
            <v>17.549364685484946</v>
          </cell>
          <cell r="K271">
            <v>314.83560245759998</v>
          </cell>
          <cell r="L271">
            <v>10.036235314515061</v>
          </cell>
          <cell r="M271">
            <v>27.585600000000007</v>
          </cell>
          <cell r="N271">
            <v>0.3638215342249238</v>
          </cell>
          <cell r="P271">
            <v>180.05006154240016</v>
          </cell>
          <cell r="Q271">
            <v>494.88566400000013</v>
          </cell>
          <cell r="R271">
            <v>0.36382153422492375</v>
          </cell>
          <cell r="S271" t="str">
            <v>P</v>
          </cell>
          <cell r="V271">
            <v>14.980799999999997</v>
          </cell>
          <cell r="W271">
            <v>1.9961550785005031E-2</v>
          </cell>
          <cell r="Y271">
            <v>14.980799999999997</v>
          </cell>
          <cell r="Z271">
            <v>1.9570885559011306E-2</v>
          </cell>
        </row>
        <row r="272">
          <cell r="B272" t="str">
            <v>CEP40</v>
          </cell>
          <cell r="D272">
            <v>1</v>
          </cell>
          <cell r="E272">
            <v>55</v>
          </cell>
          <cell r="F272">
            <v>59.22</v>
          </cell>
          <cell r="G272">
            <v>24.872399999999999</v>
          </cell>
          <cell r="H272">
            <v>446.21085600000004</v>
          </cell>
          <cell r="I272">
            <v>14.070239999999998</v>
          </cell>
          <cell r="J272">
            <v>16.160102001872904</v>
          </cell>
          <cell r="K272">
            <v>289.9122299135999</v>
          </cell>
          <cell r="L272">
            <v>8.7122979981270952</v>
          </cell>
          <cell r="M272">
            <v>24.872399999999999</v>
          </cell>
          <cell r="N272">
            <v>0.35027974775763882</v>
          </cell>
          <cell r="P272">
            <v>156.29862608640013</v>
          </cell>
          <cell r="Q272">
            <v>446.21085600000004</v>
          </cell>
          <cell r="R272">
            <v>0.35027974775763887</v>
          </cell>
          <cell r="S272" t="str">
            <v>P</v>
          </cell>
          <cell r="V272">
            <v>13.794239999999999</v>
          </cell>
          <cell r="W272">
            <v>2.0008351311851892E-2</v>
          </cell>
          <cell r="Y272">
            <v>13.794239999999999</v>
          </cell>
          <cell r="Z272">
            <v>1.9615870091768146E-2</v>
          </cell>
        </row>
        <row r="273">
          <cell r="B273" t="str">
            <v>CEP405ISO</v>
          </cell>
          <cell r="D273">
            <v>1</v>
          </cell>
          <cell r="E273">
            <v>44</v>
          </cell>
          <cell r="F273">
            <v>47.375</v>
          </cell>
          <cell r="G273">
            <v>19.897500000000001</v>
          </cell>
          <cell r="H273">
            <v>356.96115000000003</v>
          </cell>
          <cell r="I273">
            <v>11.382239999999999</v>
          </cell>
          <cell r="J273">
            <v>13.072851593846151</v>
          </cell>
          <cell r="K273">
            <v>234.52695759359997</v>
          </cell>
          <cell r="L273">
            <v>6.8246484061538499</v>
          </cell>
          <cell r="M273">
            <v>19.897500000000001</v>
          </cell>
          <cell r="N273">
            <v>0.3429902453149315</v>
          </cell>
          <cell r="P273">
            <v>122.43419240640006</v>
          </cell>
          <cell r="Q273">
            <v>356.96115000000003</v>
          </cell>
          <cell r="R273">
            <v>0.34299024531493144</v>
          </cell>
          <cell r="S273" t="str">
            <v>P</v>
          </cell>
          <cell r="V273">
            <v>11.158399999999997</v>
          </cell>
          <cell r="W273">
            <v>2.0060223687984189E-2</v>
          </cell>
          <cell r="Y273">
            <v>11.158399999999997</v>
          </cell>
          <cell r="Z273">
            <v>1.9665724848536202E-2</v>
          </cell>
        </row>
        <row r="274">
          <cell r="B274" t="str">
            <v>CEP432</v>
          </cell>
          <cell r="D274">
            <v>1</v>
          </cell>
          <cell r="E274">
            <v>61</v>
          </cell>
          <cell r="F274">
            <v>65.680000000000007</v>
          </cell>
          <cell r="G274">
            <v>27.585600000000007</v>
          </cell>
          <cell r="H274">
            <v>494.88566400000013</v>
          </cell>
          <cell r="I274">
            <v>14.908799999999999</v>
          </cell>
          <cell r="J274">
            <v>17.12321387023411</v>
          </cell>
          <cell r="K274">
            <v>307.19045683199994</v>
          </cell>
          <cell r="L274">
            <v>10.462386129765896</v>
          </cell>
          <cell r="M274">
            <v>27.585600000000007</v>
          </cell>
          <cell r="N274">
            <v>0.37926984114051876</v>
          </cell>
          <cell r="P274">
            <v>187.69520716800019</v>
          </cell>
          <cell r="Q274">
            <v>494.88566400000013</v>
          </cell>
          <cell r="R274">
            <v>0.37926984114051876</v>
          </cell>
          <cell r="S274" t="str">
            <v>P</v>
          </cell>
          <cell r="V274">
            <v>14.617919999999996</v>
          </cell>
          <cell r="W274">
            <v>1.9898863860248462E-2</v>
          </cell>
          <cell r="Y274">
            <v>14.617919999999996</v>
          </cell>
          <cell r="Z274">
            <v>1.9510624597553334E-2</v>
          </cell>
        </row>
        <row r="275">
          <cell r="B275" t="str">
            <v>CEP44</v>
          </cell>
          <cell r="D275">
            <v>1</v>
          </cell>
          <cell r="E275">
            <v>55</v>
          </cell>
          <cell r="F275">
            <v>59.22</v>
          </cell>
          <cell r="G275">
            <v>24.872399999999999</v>
          </cell>
          <cell r="H275">
            <v>446.21085600000004</v>
          </cell>
          <cell r="I275">
            <v>14.070239999999998</v>
          </cell>
          <cell r="J275">
            <v>16.160102001872904</v>
          </cell>
          <cell r="K275">
            <v>289.9122299135999</v>
          </cell>
          <cell r="L275">
            <v>8.7122979981270952</v>
          </cell>
          <cell r="M275">
            <v>24.872399999999999</v>
          </cell>
          <cell r="N275">
            <v>0.35027974775763882</v>
          </cell>
          <cell r="P275">
            <v>156.29862608640013</v>
          </cell>
          <cell r="Q275">
            <v>446.21085600000004</v>
          </cell>
          <cell r="R275">
            <v>0.35027974775763887</v>
          </cell>
          <cell r="S275" t="str">
            <v>P</v>
          </cell>
          <cell r="V275">
            <v>13.794239999999999</v>
          </cell>
          <cell r="W275">
            <v>2.0008351311851892E-2</v>
          </cell>
          <cell r="Y275">
            <v>13.794239999999999</v>
          </cell>
          <cell r="Z275">
            <v>1.9615870091768146E-2</v>
          </cell>
        </row>
        <row r="276">
          <cell r="B276" t="str">
            <v>CEP47</v>
          </cell>
          <cell r="D276">
            <v>1</v>
          </cell>
          <cell r="E276">
            <v>88</v>
          </cell>
          <cell r="F276">
            <v>94.754999999999995</v>
          </cell>
          <cell r="G276">
            <v>39.7971</v>
          </cell>
          <cell r="H276">
            <v>713.9599740000001</v>
          </cell>
          <cell r="I276">
            <v>20.972639999999998</v>
          </cell>
          <cell r="J276">
            <v>24.087720013913035</v>
          </cell>
          <cell r="K276">
            <v>432.1336970495999</v>
          </cell>
          <cell r="L276">
            <v>15.709379986086965</v>
          </cell>
          <cell r="M276">
            <v>39.7971</v>
          </cell>
          <cell r="N276">
            <v>0.39473680208072864</v>
          </cell>
          <cell r="P276">
            <v>281.8262769504002</v>
          </cell>
          <cell r="Q276">
            <v>713.9599740000001</v>
          </cell>
          <cell r="R276">
            <v>0.39473680208072864</v>
          </cell>
          <cell r="S276" t="str">
            <v>P</v>
          </cell>
          <cell r="V276">
            <v>20.56128</v>
          </cell>
          <cell r="W276">
            <v>2.0006536558035221E-2</v>
          </cell>
          <cell r="Y276">
            <v>20.56128</v>
          </cell>
          <cell r="Z276">
            <v>1.9614125832513141E-2</v>
          </cell>
        </row>
        <row r="277">
          <cell r="B277" t="str">
            <v>CEP48</v>
          </cell>
          <cell r="D277">
            <v>1</v>
          </cell>
          <cell r="E277">
            <v>88</v>
          </cell>
          <cell r="F277">
            <v>94.754999999999995</v>
          </cell>
          <cell r="G277">
            <v>39.7971</v>
          </cell>
          <cell r="H277">
            <v>713.9599740000001</v>
          </cell>
          <cell r="I277">
            <v>20.972639999999998</v>
          </cell>
          <cell r="J277">
            <v>24.087720013913035</v>
          </cell>
          <cell r="K277">
            <v>432.1336970495999</v>
          </cell>
          <cell r="L277">
            <v>15.709379986086965</v>
          </cell>
          <cell r="M277">
            <v>39.7971</v>
          </cell>
          <cell r="N277">
            <v>0.39473680208072864</v>
          </cell>
          <cell r="P277">
            <v>281.8262769504002</v>
          </cell>
          <cell r="Q277">
            <v>713.9599740000001</v>
          </cell>
          <cell r="R277">
            <v>0.39473680208072864</v>
          </cell>
          <cell r="S277" t="str">
            <v>P</v>
          </cell>
          <cell r="V277">
            <v>20.56128</v>
          </cell>
          <cell r="W277">
            <v>2.0006536558035221E-2</v>
          </cell>
          <cell r="Y277">
            <v>20.56128</v>
          </cell>
          <cell r="Z277">
            <v>1.9614125832513141E-2</v>
          </cell>
        </row>
        <row r="278">
          <cell r="B278" t="str">
            <v>CEP50</v>
          </cell>
          <cell r="D278">
            <v>1</v>
          </cell>
          <cell r="E278">
            <v>88</v>
          </cell>
          <cell r="F278">
            <v>94.754999999999995</v>
          </cell>
          <cell r="G278">
            <v>39.7971</v>
          </cell>
          <cell r="H278">
            <v>713.9599740000001</v>
          </cell>
          <cell r="I278">
            <v>20.972639999999998</v>
          </cell>
          <cell r="J278">
            <v>24.087720013913035</v>
          </cell>
          <cell r="K278">
            <v>432.1336970495999</v>
          </cell>
          <cell r="L278">
            <v>15.709379986086965</v>
          </cell>
          <cell r="M278">
            <v>39.7971</v>
          </cell>
          <cell r="N278">
            <v>0.39473680208072864</v>
          </cell>
          <cell r="P278">
            <v>281.8262769504002</v>
          </cell>
          <cell r="Q278">
            <v>713.9599740000001</v>
          </cell>
          <cell r="R278">
            <v>0.39473680208072864</v>
          </cell>
          <cell r="S278" t="str">
            <v>P</v>
          </cell>
          <cell r="V278">
            <v>20.56128</v>
          </cell>
          <cell r="W278">
            <v>2.0006536558035221E-2</v>
          </cell>
          <cell r="Y278">
            <v>20.56128</v>
          </cell>
          <cell r="Z278">
            <v>1.9614125832513141E-2</v>
          </cell>
        </row>
        <row r="279">
          <cell r="B279" t="str">
            <v>CEP505ISO</v>
          </cell>
          <cell r="D279">
            <v>1</v>
          </cell>
          <cell r="E279">
            <v>66</v>
          </cell>
          <cell r="F279">
            <v>71.064999999999998</v>
          </cell>
          <cell r="G279">
            <v>29.847300000000004</v>
          </cell>
          <cell r="H279">
            <v>535.4605620000001</v>
          </cell>
          <cell r="I279">
            <v>16.630559999999999</v>
          </cell>
          <cell r="J279">
            <v>19.100708015518389</v>
          </cell>
          <cell r="K279">
            <v>342.66670179839991</v>
          </cell>
          <cell r="L279">
            <v>10.746591984481615</v>
          </cell>
          <cell r="M279">
            <v>29.847300000000004</v>
          </cell>
          <cell r="N279">
            <v>0.36005239952965973</v>
          </cell>
          <cell r="P279">
            <v>192.79386020160018</v>
          </cell>
          <cell r="Q279">
            <v>535.4605620000001</v>
          </cell>
          <cell r="R279">
            <v>0.36005239952965973</v>
          </cell>
          <cell r="S279" t="str">
            <v>P</v>
          </cell>
          <cell r="V279">
            <v>16.305279999999996</v>
          </cell>
          <cell r="W279">
            <v>1.9949366094909316E-2</v>
          </cell>
          <cell r="Y279">
            <v>16.305279999999996</v>
          </cell>
          <cell r="Z279">
            <v>1.9559172992370848E-2</v>
          </cell>
        </row>
        <row r="280">
          <cell r="B280" t="str">
            <v>CEP54</v>
          </cell>
          <cell r="D280">
            <v>1</v>
          </cell>
          <cell r="E280">
            <v>88</v>
          </cell>
          <cell r="F280">
            <v>94.754999999999995</v>
          </cell>
          <cell r="G280">
            <v>39.7971</v>
          </cell>
          <cell r="H280">
            <v>713.9599740000001</v>
          </cell>
          <cell r="I280">
            <v>20.972639999999998</v>
          </cell>
          <cell r="J280">
            <v>24.087720013913035</v>
          </cell>
          <cell r="K280">
            <v>432.1336970495999</v>
          </cell>
          <cell r="L280">
            <v>15.709379986086965</v>
          </cell>
          <cell r="M280">
            <v>39.7971</v>
          </cell>
          <cell r="N280">
            <v>0.39473680208072864</v>
          </cell>
          <cell r="P280">
            <v>281.8262769504002</v>
          </cell>
          <cell r="Q280">
            <v>713.9599740000001</v>
          </cell>
          <cell r="R280">
            <v>0.39473680208072864</v>
          </cell>
          <cell r="S280" t="str">
            <v>P</v>
          </cell>
          <cell r="V280">
            <v>20.56128</v>
          </cell>
          <cell r="W280">
            <v>2.0006536558035221E-2</v>
          </cell>
          <cell r="Y280">
            <v>20.56128</v>
          </cell>
          <cell r="Z280">
            <v>1.9614125832513141E-2</v>
          </cell>
        </row>
        <row r="281">
          <cell r="B281" t="str">
            <v>CEP55</v>
          </cell>
          <cell r="D281">
            <v>1</v>
          </cell>
          <cell r="E281">
            <v>88</v>
          </cell>
          <cell r="F281">
            <v>94.754999999999995</v>
          </cell>
          <cell r="G281">
            <v>39.7971</v>
          </cell>
          <cell r="H281">
            <v>713.9599740000001</v>
          </cell>
          <cell r="I281">
            <v>21.4848</v>
          </cell>
          <cell r="J281">
            <v>24.675951475585279</v>
          </cell>
          <cell r="K281">
            <v>442.68656947199992</v>
          </cell>
          <cell r="L281">
            <v>15.121148524414721</v>
          </cell>
          <cell r="M281">
            <v>39.7971</v>
          </cell>
          <cell r="N281">
            <v>0.3799560401238965</v>
          </cell>
          <cell r="P281">
            <v>271.27340452800019</v>
          </cell>
          <cell r="Q281">
            <v>713.9599740000001</v>
          </cell>
          <cell r="R281">
            <v>0.37995604012389655</v>
          </cell>
          <cell r="S281" t="str">
            <v>P</v>
          </cell>
          <cell r="V281">
            <v>21.062399999999993</v>
          </cell>
          <cell r="W281">
            <v>2.0054694621695863E-2</v>
          </cell>
          <cell r="Y281">
            <v>21.062399999999993</v>
          </cell>
          <cell r="Z281">
            <v>1.9660411081322923E-2</v>
          </cell>
        </row>
        <row r="282">
          <cell r="B282" t="str">
            <v>CEP593</v>
          </cell>
          <cell r="D282">
            <v>1</v>
          </cell>
          <cell r="E282">
            <v>116</v>
          </cell>
          <cell r="F282">
            <v>124.905</v>
          </cell>
          <cell r="G282">
            <v>52.460100000000011</v>
          </cell>
          <cell r="H282">
            <v>941.13419400000032</v>
          </cell>
          <cell r="I282">
            <v>28.00656</v>
          </cell>
          <cell r="J282">
            <v>32.166392778060192</v>
          </cell>
          <cell r="K282">
            <v>577.06508643839993</v>
          </cell>
          <cell r="L282">
            <v>20.293707221939819</v>
          </cell>
          <cell r="M282">
            <v>52.460100000000011</v>
          </cell>
          <cell r="N282">
            <v>0.38684080323788583</v>
          </cell>
          <cell r="P282">
            <v>364.06910756160039</v>
          </cell>
          <cell r="Q282">
            <v>941.13419400000032</v>
          </cell>
          <cell r="R282">
            <v>0.38684080323788583</v>
          </cell>
          <cell r="S282" t="str">
            <v>P</v>
          </cell>
          <cell r="V282">
            <v>27.456639999999997</v>
          </cell>
          <cell r="W282">
            <v>2.0028670660357704E-2</v>
          </cell>
          <cell r="Y282">
            <v>27.456639999999997</v>
          </cell>
          <cell r="Z282">
            <v>1.9635399706354646E-2</v>
          </cell>
        </row>
        <row r="283">
          <cell r="B283" t="str">
            <v>CEP635ISO</v>
          </cell>
          <cell r="D283">
            <v>1</v>
          </cell>
          <cell r="E283">
            <v>88</v>
          </cell>
          <cell r="F283">
            <v>94.754999999999995</v>
          </cell>
          <cell r="G283">
            <v>39.7971</v>
          </cell>
          <cell r="H283">
            <v>713.9599740000001</v>
          </cell>
          <cell r="I283">
            <v>21.897599999999997</v>
          </cell>
          <cell r="J283">
            <v>25.150064931103671</v>
          </cell>
          <cell r="K283">
            <v>451.19216486399989</v>
          </cell>
          <cell r="L283">
            <v>14.647035068896329</v>
          </cell>
          <cell r="M283">
            <v>39.7971</v>
          </cell>
          <cell r="N283">
            <v>0.3680427736919607</v>
          </cell>
          <cell r="P283">
            <v>262.76780913600021</v>
          </cell>
          <cell r="Q283">
            <v>713.9599740000001</v>
          </cell>
          <cell r="R283">
            <v>0.36804277369196076</v>
          </cell>
          <cell r="S283" t="str">
            <v>P</v>
          </cell>
          <cell r="V283">
            <v>21.469119999999993</v>
          </cell>
          <cell r="W283">
            <v>1.9957967536629546E-2</v>
          </cell>
          <cell r="Y283">
            <v>21.469119999999993</v>
          </cell>
          <cell r="Z283">
            <v>1.9567441180768853E-2</v>
          </cell>
        </row>
        <row r="284">
          <cell r="B284" t="str">
            <v>CEP65</v>
          </cell>
          <cell r="D284">
            <v>1</v>
          </cell>
          <cell r="E284">
            <v>116</v>
          </cell>
          <cell r="F284">
            <v>124.905</v>
          </cell>
          <cell r="G284">
            <v>52.460100000000011</v>
          </cell>
          <cell r="H284">
            <v>941.13419400000032</v>
          </cell>
          <cell r="I284">
            <v>28.00656</v>
          </cell>
          <cell r="J284">
            <v>32.166392778060192</v>
          </cell>
          <cell r="K284">
            <v>577.06508643839993</v>
          </cell>
          <cell r="L284">
            <v>20.293707221939819</v>
          </cell>
          <cell r="M284">
            <v>52.460100000000011</v>
          </cell>
          <cell r="N284">
            <v>0.38684080323788583</v>
          </cell>
          <cell r="P284">
            <v>364.06910756160039</v>
          </cell>
          <cell r="Q284">
            <v>941.13419400000032</v>
          </cell>
          <cell r="R284">
            <v>0.38684080323788583</v>
          </cell>
          <cell r="S284" t="str">
            <v>P</v>
          </cell>
          <cell r="V284">
            <v>27.456639999999997</v>
          </cell>
          <cell r="W284">
            <v>2.0028670660357704E-2</v>
          </cell>
          <cell r="Y284">
            <v>27.456639999999997</v>
          </cell>
          <cell r="Z284">
            <v>1.9635399706354646E-2</v>
          </cell>
        </row>
        <row r="285">
          <cell r="B285" t="str">
            <v>CEP66</v>
          </cell>
          <cell r="D285">
            <v>1</v>
          </cell>
          <cell r="E285">
            <v>116</v>
          </cell>
          <cell r="F285">
            <v>124.905</v>
          </cell>
          <cell r="G285">
            <v>52.460100000000011</v>
          </cell>
          <cell r="H285">
            <v>941.13419400000032</v>
          </cell>
          <cell r="I285">
            <v>28.00656</v>
          </cell>
          <cell r="J285">
            <v>32.166392778060192</v>
          </cell>
          <cell r="K285">
            <v>577.06508643839993</v>
          </cell>
          <cell r="L285">
            <v>20.293707221939819</v>
          </cell>
          <cell r="M285">
            <v>52.460100000000011</v>
          </cell>
          <cell r="N285">
            <v>0.38684080323788583</v>
          </cell>
          <cell r="P285">
            <v>364.06910756160039</v>
          </cell>
          <cell r="Q285">
            <v>941.13419400000032</v>
          </cell>
          <cell r="R285">
            <v>0.38684080323788583</v>
          </cell>
          <cell r="S285" t="str">
            <v>P</v>
          </cell>
          <cell r="V285">
            <v>27.456639999999997</v>
          </cell>
          <cell r="W285">
            <v>2.0028670660357704E-2</v>
          </cell>
          <cell r="Y285">
            <v>27.456639999999997</v>
          </cell>
          <cell r="Z285">
            <v>1.9635399706354646E-2</v>
          </cell>
        </row>
        <row r="286">
          <cell r="B286" t="str">
            <v>CEP70</v>
          </cell>
          <cell r="D286">
            <v>1</v>
          </cell>
          <cell r="E286">
            <v>116</v>
          </cell>
          <cell r="F286">
            <v>124.905</v>
          </cell>
          <cell r="G286">
            <v>52.460100000000011</v>
          </cell>
          <cell r="H286">
            <v>941.13419400000032</v>
          </cell>
          <cell r="I286">
            <v>28.00656</v>
          </cell>
          <cell r="J286">
            <v>32.166392778060192</v>
          </cell>
          <cell r="K286">
            <v>577.06508643839993</v>
          </cell>
          <cell r="L286">
            <v>20.293707221939819</v>
          </cell>
          <cell r="M286">
            <v>52.460100000000011</v>
          </cell>
          <cell r="N286">
            <v>0.38684080323788583</v>
          </cell>
          <cell r="P286">
            <v>364.06910756160039</v>
          </cell>
          <cell r="Q286">
            <v>941.13419400000032</v>
          </cell>
          <cell r="R286">
            <v>0.38684080323788583</v>
          </cell>
          <cell r="S286" t="str">
            <v>P</v>
          </cell>
          <cell r="V286">
            <v>27.456639999999997</v>
          </cell>
          <cell r="W286">
            <v>2.0028670660357704E-2</v>
          </cell>
          <cell r="Y286">
            <v>27.456639999999997</v>
          </cell>
          <cell r="Z286">
            <v>1.9635399706354646E-2</v>
          </cell>
        </row>
        <row r="287">
          <cell r="B287" t="str">
            <v>CEP75</v>
          </cell>
          <cell r="D287">
            <v>1</v>
          </cell>
          <cell r="E287">
            <v>116</v>
          </cell>
          <cell r="F287">
            <v>124.905</v>
          </cell>
          <cell r="G287">
            <v>52.460100000000011</v>
          </cell>
          <cell r="H287">
            <v>941.13419400000032</v>
          </cell>
          <cell r="I287">
            <v>28.00656</v>
          </cell>
          <cell r="J287">
            <v>32.166392778060192</v>
          </cell>
          <cell r="K287">
            <v>577.06508643839993</v>
          </cell>
          <cell r="L287">
            <v>20.293707221939819</v>
          </cell>
          <cell r="M287">
            <v>52.460100000000011</v>
          </cell>
          <cell r="N287">
            <v>0.38684080323788583</v>
          </cell>
          <cell r="P287">
            <v>364.06910756160039</v>
          </cell>
          <cell r="Q287">
            <v>941.13419400000032</v>
          </cell>
          <cell r="R287">
            <v>0.38684080323788583</v>
          </cell>
          <cell r="S287" t="str">
            <v>P</v>
          </cell>
          <cell r="V287">
            <v>27.456639999999997</v>
          </cell>
          <cell r="W287">
            <v>2.0028670660357704E-2</v>
          </cell>
          <cell r="Y287">
            <v>27.456639999999997</v>
          </cell>
          <cell r="Z287">
            <v>1.9635399706354646E-2</v>
          </cell>
        </row>
        <row r="288">
          <cell r="B288" t="str">
            <v>CEP80</v>
          </cell>
          <cell r="D288">
            <v>1</v>
          </cell>
          <cell r="E288">
            <v>116</v>
          </cell>
          <cell r="F288">
            <v>124.905</v>
          </cell>
          <cell r="G288">
            <v>52.460100000000011</v>
          </cell>
          <cell r="H288">
            <v>941.13419400000032</v>
          </cell>
          <cell r="I288">
            <v>28.00656</v>
          </cell>
          <cell r="J288">
            <v>32.166392778060192</v>
          </cell>
          <cell r="K288">
            <v>577.06508643839993</v>
          </cell>
          <cell r="L288">
            <v>20.293707221939819</v>
          </cell>
          <cell r="M288">
            <v>52.460100000000011</v>
          </cell>
          <cell r="N288">
            <v>0.38684080323788583</v>
          </cell>
          <cell r="P288">
            <v>364.06910756160039</v>
          </cell>
          <cell r="Q288">
            <v>941.13419400000032</v>
          </cell>
          <cell r="R288">
            <v>0.38684080323788583</v>
          </cell>
          <cell r="S288" t="str">
            <v>P</v>
          </cell>
          <cell r="V288">
            <v>27.456639999999997</v>
          </cell>
          <cell r="W288">
            <v>2.0028670660357704E-2</v>
          </cell>
          <cell r="Y288">
            <v>27.456639999999997</v>
          </cell>
          <cell r="Z288">
            <v>1.9635399706354646E-2</v>
          </cell>
        </row>
        <row r="289">
          <cell r="B289" t="str">
            <v>CEP82</v>
          </cell>
          <cell r="D289">
            <v>1</v>
          </cell>
          <cell r="E289">
            <v>116</v>
          </cell>
          <cell r="F289">
            <v>124.905</v>
          </cell>
          <cell r="G289">
            <v>52.460100000000011</v>
          </cell>
          <cell r="H289">
            <v>941.13419400000032</v>
          </cell>
          <cell r="I289">
            <v>28.00656</v>
          </cell>
          <cell r="J289">
            <v>32.166392778060192</v>
          </cell>
          <cell r="K289">
            <v>577.06508643839993</v>
          </cell>
          <cell r="L289">
            <v>20.293707221939819</v>
          </cell>
          <cell r="M289">
            <v>52.460100000000011</v>
          </cell>
          <cell r="N289">
            <v>0.38684080323788583</v>
          </cell>
          <cell r="P289">
            <v>364.06910756160039</v>
          </cell>
          <cell r="Q289">
            <v>941.13419400000032</v>
          </cell>
          <cell r="R289">
            <v>0.38684080323788583</v>
          </cell>
          <cell r="S289" t="str">
            <v>P</v>
          </cell>
          <cell r="V289">
            <v>27.456639999999997</v>
          </cell>
          <cell r="W289">
            <v>2.0028670660357704E-2</v>
          </cell>
          <cell r="Y289">
            <v>27.456639999999997</v>
          </cell>
          <cell r="Z289">
            <v>1.9635399706354646E-2</v>
          </cell>
        </row>
        <row r="290">
          <cell r="B290" t="str">
            <v>CEP86</v>
          </cell>
          <cell r="D290">
            <v>1</v>
          </cell>
          <cell r="E290">
            <v>116</v>
          </cell>
          <cell r="F290">
            <v>124.905</v>
          </cell>
          <cell r="G290">
            <v>52.460100000000011</v>
          </cell>
          <cell r="H290">
            <v>941.13419400000032</v>
          </cell>
          <cell r="I290">
            <v>28.00656</v>
          </cell>
          <cell r="J290">
            <v>32.166392778060192</v>
          </cell>
          <cell r="K290">
            <v>577.06508643839993</v>
          </cell>
          <cell r="L290">
            <v>20.293707221939819</v>
          </cell>
          <cell r="M290">
            <v>52.460100000000011</v>
          </cell>
          <cell r="N290">
            <v>0.38684080323788583</v>
          </cell>
          <cell r="P290">
            <v>364.06910756160039</v>
          </cell>
          <cell r="Q290">
            <v>941.13419400000032</v>
          </cell>
          <cell r="R290">
            <v>0.38684080323788583</v>
          </cell>
          <cell r="S290" t="str">
            <v>P</v>
          </cell>
          <cell r="V290">
            <v>27.456639999999997</v>
          </cell>
          <cell r="W290">
            <v>2.0028670660357704E-2</v>
          </cell>
          <cell r="Y290">
            <v>27.456639999999997</v>
          </cell>
          <cell r="Z290">
            <v>1.9635399706354646E-2</v>
          </cell>
        </row>
        <row r="291">
          <cell r="B291" t="str">
            <v>CEP90</v>
          </cell>
          <cell r="D291">
            <v>1</v>
          </cell>
          <cell r="E291">
            <v>116</v>
          </cell>
          <cell r="F291">
            <v>124.905</v>
          </cell>
          <cell r="G291">
            <v>52.460100000000011</v>
          </cell>
          <cell r="H291">
            <v>941.13419400000032</v>
          </cell>
          <cell r="I291">
            <v>28.00656</v>
          </cell>
          <cell r="J291">
            <v>32.166392778060192</v>
          </cell>
          <cell r="K291">
            <v>577.06508643839993</v>
          </cell>
          <cell r="L291">
            <v>20.293707221939819</v>
          </cell>
          <cell r="M291">
            <v>52.460100000000011</v>
          </cell>
          <cell r="N291">
            <v>0.38684080323788583</v>
          </cell>
          <cell r="P291">
            <v>364.06910756160039</v>
          </cell>
          <cell r="Q291">
            <v>941.13419400000032</v>
          </cell>
          <cell r="R291">
            <v>0.38684080323788583</v>
          </cell>
          <cell r="S291" t="str">
            <v>P</v>
          </cell>
          <cell r="V291">
            <v>27.456639999999997</v>
          </cell>
          <cell r="W291">
            <v>2.0028670660357704E-2</v>
          </cell>
          <cell r="Y291">
            <v>27.456639999999997</v>
          </cell>
          <cell r="Z291">
            <v>1.9635399706354646E-2</v>
          </cell>
        </row>
        <row r="292">
          <cell r="B292" t="str">
            <v>CEP92</v>
          </cell>
          <cell r="D292">
            <v>1</v>
          </cell>
          <cell r="E292">
            <v>116</v>
          </cell>
          <cell r="F292">
            <v>124.905</v>
          </cell>
          <cell r="G292">
            <v>52.460100000000011</v>
          </cell>
          <cell r="H292">
            <v>941.13419400000032</v>
          </cell>
          <cell r="I292">
            <v>28.00656</v>
          </cell>
          <cell r="J292">
            <v>32.166392778060192</v>
          </cell>
          <cell r="K292">
            <v>577.06508643839993</v>
          </cell>
          <cell r="L292">
            <v>20.293707221939819</v>
          </cell>
          <cell r="M292">
            <v>52.460100000000011</v>
          </cell>
          <cell r="N292">
            <v>0.38684080323788583</v>
          </cell>
          <cell r="P292">
            <v>364.06910756160039</v>
          </cell>
          <cell r="Q292">
            <v>941.13419400000032</v>
          </cell>
          <cell r="R292">
            <v>0.38684080323788583</v>
          </cell>
          <cell r="S292" t="str">
            <v>P</v>
          </cell>
          <cell r="V292">
            <v>27.456639999999997</v>
          </cell>
          <cell r="W292">
            <v>2.0028670660357704E-2</v>
          </cell>
          <cell r="Y292">
            <v>27.456639999999997</v>
          </cell>
          <cell r="Z292">
            <v>1.9635399706354646E-2</v>
          </cell>
        </row>
        <row r="293">
          <cell r="B293" t="str">
            <v>CEP100</v>
          </cell>
          <cell r="D293">
            <v>1</v>
          </cell>
          <cell r="E293">
            <v>116</v>
          </cell>
          <cell r="F293">
            <v>124.905</v>
          </cell>
          <cell r="G293">
            <v>52.460100000000011</v>
          </cell>
          <cell r="H293">
            <v>941.13419400000032</v>
          </cell>
          <cell r="I293">
            <v>28.00656</v>
          </cell>
          <cell r="J293">
            <v>32.166392778060192</v>
          </cell>
          <cell r="K293">
            <v>577.06508643839993</v>
          </cell>
          <cell r="L293">
            <v>20.293707221939819</v>
          </cell>
          <cell r="M293">
            <v>52.460100000000011</v>
          </cell>
          <cell r="N293">
            <v>0.38684080323788583</v>
          </cell>
          <cell r="P293">
            <v>364.06910756160039</v>
          </cell>
          <cell r="Q293">
            <v>941.13419400000032</v>
          </cell>
          <cell r="R293">
            <v>0.38684080323788583</v>
          </cell>
          <cell r="S293" t="str">
            <v>P</v>
          </cell>
          <cell r="V293">
            <v>27.456639999999997</v>
          </cell>
          <cell r="W293">
            <v>2.0028670660357704E-2</v>
          </cell>
          <cell r="Y293">
            <v>27.456639999999997</v>
          </cell>
          <cell r="Z293">
            <v>1.9635399706354646E-2</v>
          </cell>
        </row>
        <row r="294">
          <cell r="B294" t="str">
            <v>AEP95</v>
          </cell>
          <cell r="D294">
            <v>1</v>
          </cell>
          <cell r="E294">
            <v>77</v>
          </cell>
          <cell r="F294">
            <v>82.91</v>
          </cell>
          <cell r="G294">
            <v>34.822200000000002</v>
          </cell>
          <cell r="H294">
            <v>624.71026800000004</v>
          </cell>
          <cell r="I294">
            <v>19.113599999999998</v>
          </cell>
          <cell r="J294">
            <v>21.952555579933101</v>
          </cell>
          <cell r="K294">
            <v>393.82884710399986</v>
          </cell>
          <cell r="L294">
            <v>12.869644420066901</v>
          </cell>
          <cell r="M294">
            <v>34.822200000000002</v>
          </cell>
          <cell r="N294">
            <v>0.36958160081979025</v>
          </cell>
          <cell r="P294">
            <v>230.88142089600018</v>
          </cell>
          <cell r="Q294">
            <v>624.71026800000004</v>
          </cell>
          <cell r="R294">
            <v>0.36958160081979019</v>
          </cell>
          <cell r="S294" t="str">
            <v>P</v>
          </cell>
          <cell r="V294">
            <v>18.739519999999999</v>
          </cell>
          <cell r="W294">
            <v>1.9962090811290755E-2</v>
          </cell>
          <cell r="Y294">
            <v>18.739519999999999</v>
          </cell>
          <cell r="Z294">
            <v>1.9571404654277549E-2</v>
          </cell>
        </row>
        <row r="295">
          <cell r="B295" t="str">
            <v>AEP190</v>
          </cell>
          <cell r="D295">
            <v>1</v>
          </cell>
          <cell r="E295">
            <v>176</v>
          </cell>
          <cell r="F295">
            <v>189.51</v>
          </cell>
          <cell r="G295">
            <v>79.594200000000001</v>
          </cell>
          <cell r="H295">
            <v>1427.9199480000002</v>
          </cell>
          <cell r="I295">
            <v>43.532640000000001</v>
          </cell>
          <cell r="J295">
            <v>49.998571652709018</v>
          </cell>
          <cell r="K295">
            <v>896.97437544959985</v>
          </cell>
          <cell r="L295">
            <v>29.595628347290983</v>
          </cell>
          <cell r="M295">
            <v>79.594200000000001</v>
          </cell>
          <cell r="N295">
            <v>0.37183146947002399</v>
          </cell>
          <cell r="P295">
            <v>530.94557255040036</v>
          </cell>
          <cell r="Q295">
            <v>1427.9199480000002</v>
          </cell>
          <cell r="R295">
            <v>0.37183146947002399</v>
          </cell>
          <cell r="S295" t="str">
            <v>P</v>
          </cell>
          <cell r="V295">
            <v>42.679679999999991</v>
          </cell>
          <cell r="W295">
            <v>1.9985154527869243E-2</v>
          </cell>
          <cell r="Y295">
            <v>42.679679999999991</v>
          </cell>
          <cell r="Z295">
            <v>1.9593573925220483E-2</v>
          </cell>
        </row>
        <row r="296">
          <cell r="B296" t="str">
            <v>DEP95</v>
          </cell>
          <cell r="D296">
            <v>1</v>
          </cell>
          <cell r="E296">
            <v>50</v>
          </cell>
          <cell r="F296">
            <v>53.835000000000001</v>
          </cell>
          <cell r="G296">
            <v>22.610700000000001</v>
          </cell>
          <cell r="H296">
            <v>405.63595800000007</v>
          </cell>
          <cell r="I296">
            <v>12.48</v>
          </cell>
          <cell r="J296">
            <v>14.333662608695649</v>
          </cell>
          <cell r="K296">
            <v>257.14590719999995</v>
          </cell>
          <cell r="L296">
            <v>8.2770373913043525</v>
          </cell>
          <cell r="M296">
            <v>22.610700000000001</v>
          </cell>
          <cell r="N296">
            <v>0.36606727749712975</v>
          </cell>
          <cell r="P296">
            <v>148.49005080000012</v>
          </cell>
          <cell r="Q296">
            <v>405.63595800000007</v>
          </cell>
          <cell r="R296">
            <v>0.36606727749712981</v>
          </cell>
          <cell r="S296" t="str">
            <v>P</v>
          </cell>
          <cell r="V296">
            <v>12.234239999999998</v>
          </cell>
          <cell r="W296">
            <v>2.0087884494664358E-2</v>
          </cell>
          <cell r="Y296">
            <v>12.234239999999998</v>
          </cell>
          <cell r="Z296">
            <v>1.9692307692307887E-2</v>
          </cell>
        </row>
        <row r="297">
          <cell r="B297" t="str">
            <v>ET22</v>
          </cell>
          <cell r="D297">
            <v>1</v>
          </cell>
          <cell r="E297">
            <v>61</v>
          </cell>
          <cell r="F297">
            <v>65.680000000000007</v>
          </cell>
          <cell r="G297">
            <v>27.585600000000007</v>
          </cell>
          <cell r="H297">
            <v>494.88566400000013</v>
          </cell>
          <cell r="I297">
            <v>14.921759999999999</v>
          </cell>
          <cell r="J297">
            <v>17.138098827558522</v>
          </cell>
          <cell r="K297">
            <v>307.45749296639991</v>
          </cell>
          <cell r="L297">
            <v>10.447501172441484</v>
          </cell>
          <cell r="M297">
            <v>27.585600000000007</v>
          </cell>
          <cell r="N297">
            <v>0.37873024956649415</v>
          </cell>
          <cell r="P297">
            <v>187.42817103360022</v>
          </cell>
          <cell r="Q297">
            <v>494.88566400000013</v>
          </cell>
          <cell r="R297">
            <v>0.37873024956649415</v>
          </cell>
          <cell r="S297" t="str">
            <v>P</v>
          </cell>
          <cell r="V297">
            <v>14.627519999999997</v>
          </cell>
          <cell r="W297">
            <v>2.0115508302159361E-2</v>
          </cell>
          <cell r="Y297">
            <v>14.627519999999997</v>
          </cell>
          <cell r="Z297">
            <v>1.9718853540065119E-2</v>
          </cell>
        </row>
        <row r="298">
          <cell r="B298" t="str">
            <v>ET22</v>
          </cell>
          <cell r="D298">
            <v>1</v>
          </cell>
          <cell r="E298">
            <v>61</v>
          </cell>
          <cell r="F298">
            <v>65.680000000000007</v>
          </cell>
          <cell r="G298">
            <v>27.585600000000007</v>
          </cell>
          <cell r="H298">
            <v>494.88566400000013</v>
          </cell>
          <cell r="I298">
            <v>14.921759999999999</v>
          </cell>
          <cell r="J298">
            <v>17.138098827558522</v>
          </cell>
          <cell r="K298">
            <v>307.45749296639991</v>
          </cell>
          <cell r="L298">
            <v>10.447501172441484</v>
          </cell>
          <cell r="M298">
            <v>27.585600000000007</v>
          </cell>
          <cell r="N298">
            <v>0.37873024956649415</v>
          </cell>
          <cell r="P298">
            <v>187.42817103360022</v>
          </cell>
          <cell r="Q298">
            <v>494.88566400000013</v>
          </cell>
          <cell r="R298">
            <v>0.37873024956649415</v>
          </cell>
          <cell r="S298" t="str">
            <v>P</v>
          </cell>
          <cell r="V298">
            <v>14.627519999999997</v>
          </cell>
          <cell r="W298">
            <v>2.0115508302159361E-2</v>
          </cell>
          <cell r="Y298">
            <v>14.627519999999997</v>
          </cell>
          <cell r="Z298">
            <v>1.9718853540065119E-2</v>
          </cell>
        </row>
        <row r="299">
          <cell r="B299" t="str">
            <v>PEP165INOX</v>
          </cell>
          <cell r="D299">
            <v>1</v>
          </cell>
          <cell r="E299">
            <v>110</v>
          </cell>
          <cell r="F299">
            <v>118.44</v>
          </cell>
          <cell r="G299">
            <v>49.744799999999998</v>
          </cell>
          <cell r="H299">
            <v>892.42171200000007</v>
          </cell>
          <cell r="I299">
            <v>27.484799999999996</v>
          </cell>
          <cell r="J299">
            <v>31.567135422073566</v>
          </cell>
          <cell r="K299">
            <v>566.31440947199985</v>
          </cell>
          <cell r="L299">
            <v>18.177664577926432</v>
          </cell>
          <cell r="M299">
            <v>49.744799999999998</v>
          </cell>
          <cell r="N299">
            <v>0.36541838700580631</v>
          </cell>
          <cell r="P299">
            <v>326.10730252800022</v>
          </cell>
          <cell r="Q299">
            <v>892.42171200000007</v>
          </cell>
          <cell r="R299">
            <v>0.36541838700580626</v>
          </cell>
          <cell r="S299" t="str">
            <v>P</v>
          </cell>
          <cell r="V299">
            <v>26.945919999999997</v>
          </cell>
          <cell r="W299">
            <v>1.9998574923402096E-2</v>
          </cell>
          <cell r="Y299">
            <v>26.945919999999997</v>
          </cell>
          <cell r="Z299">
            <v>1.9606473396204412E-2</v>
          </cell>
        </row>
        <row r="300">
          <cell r="B300" t="str">
            <v>PEP204INOX</v>
          </cell>
          <cell r="D300">
            <v>1</v>
          </cell>
          <cell r="E300">
            <v>72</v>
          </cell>
          <cell r="F300">
            <v>77.525000000000006</v>
          </cell>
          <cell r="G300">
            <v>32.560500000000005</v>
          </cell>
          <cell r="H300">
            <v>584.13537000000008</v>
          </cell>
          <cell r="I300">
            <v>17.321760000000001</v>
          </cell>
          <cell r="J300">
            <v>19.894572406153845</v>
          </cell>
          <cell r="K300">
            <v>356.90862896639999</v>
          </cell>
          <cell r="L300">
            <v>12.66592759384616</v>
          </cell>
          <cell r="M300">
            <v>32.560500000000005</v>
          </cell>
          <cell r="N300">
            <v>0.38899671669188612</v>
          </cell>
          <cell r="P300">
            <v>227.22674103360009</v>
          </cell>
          <cell r="Q300">
            <v>584.13537000000008</v>
          </cell>
          <cell r="R300">
            <v>0.38899671669188612</v>
          </cell>
          <cell r="S300" t="str">
            <v>P</v>
          </cell>
          <cell r="V300">
            <v>16.981119999999997</v>
          </cell>
          <cell r="W300">
            <v>2.0059925375947175E-2</v>
          </cell>
          <cell r="Y300">
            <v>16.981119999999997</v>
          </cell>
          <cell r="Z300">
            <v>1.966543815409081E-2</v>
          </cell>
        </row>
        <row r="301">
          <cell r="B301" t="str">
            <v>PEP205INOX</v>
          </cell>
          <cell r="D301">
            <v>1</v>
          </cell>
          <cell r="E301">
            <v>116</v>
          </cell>
          <cell r="F301">
            <v>124.905</v>
          </cell>
          <cell r="G301">
            <v>52.460100000000011</v>
          </cell>
          <cell r="H301">
            <v>941.13419400000032</v>
          </cell>
          <cell r="I301">
            <v>28.771199999999997</v>
          </cell>
          <cell r="J301">
            <v>33.044605260200655</v>
          </cell>
          <cell r="K301">
            <v>592.82021836799981</v>
          </cell>
          <cell r="L301">
            <v>19.415494739799357</v>
          </cell>
          <cell r="M301">
            <v>52.460100000000011</v>
          </cell>
          <cell r="N301">
            <v>0.37010022359468153</v>
          </cell>
          <cell r="P301">
            <v>348.31397563200051</v>
          </cell>
          <cell r="Q301">
            <v>941.13419400000032</v>
          </cell>
          <cell r="R301">
            <v>0.37010022359468153</v>
          </cell>
          <cell r="S301" t="str">
            <v>P</v>
          </cell>
          <cell r="V301">
            <v>28.206399999999995</v>
          </cell>
          <cell r="W301">
            <v>2.0023824380282555E-2</v>
          </cell>
          <cell r="Y301">
            <v>28.206399999999995</v>
          </cell>
          <cell r="Z301">
            <v>1.9630741852964137E-2</v>
          </cell>
        </row>
        <row r="302">
          <cell r="B302" t="str">
            <v>PEP225INOX</v>
          </cell>
          <cell r="D302">
            <v>1</v>
          </cell>
          <cell r="E302">
            <v>83</v>
          </cell>
          <cell r="F302">
            <v>89.37</v>
          </cell>
          <cell r="G302">
            <v>37.535400000000003</v>
          </cell>
          <cell r="H302">
            <v>673.38507600000014</v>
          </cell>
          <cell r="I302">
            <v>19.715039999999998</v>
          </cell>
          <cell r="J302">
            <v>22.643327858729091</v>
          </cell>
          <cell r="K302">
            <v>406.22130178559991</v>
          </cell>
          <cell r="L302">
            <v>14.892072141270912</v>
          </cell>
          <cell r="M302">
            <v>37.535400000000003</v>
          </cell>
          <cell r="N302">
            <v>0.39674739422707395</v>
          </cell>
          <cell r="P302">
            <v>267.16377421440023</v>
          </cell>
          <cell r="Q302">
            <v>673.38507600000014</v>
          </cell>
          <cell r="R302">
            <v>0.396747394227074</v>
          </cell>
          <cell r="S302" t="str">
            <v>P</v>
          </cell>
          <cell r="V302">
            <v>19.327679999999997</v>
          </cell>
          <cell r="W302">
            <v>2.0041722545075306E-2</v>
          </cell>
          <cell r="Y302">
            <v>19.327679999999997</v>
          </cell>
          <cell r="Z302">
            <v>1.9647943904755001E-2</v>
          </cell>
        </row>
        <row r="303">
          <cell r="B303" t="str">
            <v>PEP255INOX</v>
          </cell>
          <cell r="D303">
            <v>1</v>
          </cell>
          <cell r="E303">
            <v>121</v>
          </cell>
          <cell r="F303">
            <v>130.285</v>
          </cell>
          <cell r="G303">
            <v>54.719700000000003</v>
          </cell>
          <cell r="H303">
            <v>981.67141800000013</v>
          </cell>
          <cell r="I303">
            <v>30.115200000000002</v>
          </cell>
          <cell r="J303">
            <v>34.588230464214043</v>
          </cell>
          <cell r="K303">
            <v>620.51285452799993</v>
          </cell>
          <cell r="L303">
            <v>20.131469535785961</v>
          </cell>
          <cell r="M303">
            <v>54.719700000000003</v>
          </cell>
          <cell r="N303">
            <v>0.3679016795740101</v>
          </cell>
          <cell r="P303">
            <v>361.1585634720002</v>
          </cell>
          <cell r="Q303">
            <v>981.67141800000013</v>
          </cell>
          <cell r="R303">
            <v>0.3679016795740101</v>
          </cell>
          <cell r="S303" t="str">
            <v>P</v>
          </cell>
          <cell r="V303">
            <v>29.524159999999998</v>
          </cell>
          <cell r="W303">
            <v>2.0018859130962682E-2</v>
          </cell>
          <cell r="Y303">
            <v>29.524159999999998</v>
          </cell>
          <cell r="Z303">
            <v>1.9625969610030918E-2</v>
          </cell>
        </row>
        <row r="304">
          <cell r="B304" t="str">
            <v>PEP305INOX</v>
          </cell>
          <cell r="D304">
            <v>1</v>
          </cell>
          <cell r="E304">
            <v>94</v>
          </cell>
          <cell r="F304">
            <v>101.215</v>
          </cell>
          <cell r="G304">
            <v>42.510300000000008</v>
          </cell>
          <cell r="H304">
            <v>762.6347820000002</v>
          </cell>
          <cell r="I304">
            <v>22.505759999999999</v>
          </cell>
          <cell r="J304">
            <v>25.848555335919723</v>
          </cell>
          <cell r="K304">
            <v>463.72308272639987</v>
          </cell>
          <cell r="L304">
            <v>16.661744664080285</v>
          </cell>
          <cell r="M304">
            <v>42.510300000000008</v>
          </cell>
          <cell r="N304">
            <v>0.39194606163871537</v>
          </cell>
          <cell r="P304">
            <v>298.91169927360033</v>
          </cell>
          <cell r="Q304">
            <v>762.6347820000002</v>
          </cell>
          <cell r="R304">
            <v>0.39194606163871537</v>
          </cell>
          <cell r="S304" t="str">
            <v>P</v>
          </cell>
          <cell r="V304">
            <v>22.064319999999995</v>
          </cell>
          <cell r="W304">
            <v>2.0006961465388631E-2</v>
          </cell>
          <cell r="Y304">
            <v>22.064319999999995</v>
          </cell>
          <cell r="Z304">
            <v>1.9614534234791609E-2</v>
          </cell>
        </row>
        <row r="305">
          <cell r="B305" t="str">
            <v>PEP325INOX</v>
          </cell>
          <cell r="D305">
            <v>1</v>
          </cell>
          <cell r="E305">
            <v>132</v>
          </cell>
          <cell r="F305">
            <v>142.13</v>
          </cell>
          <cell r="G305">
            <v>59.694600000000008</v>
          </cell>
          <cell r="H305">
            <v>1070.9211240000002</v>
          </cell>
          <cell r="I305">
            <v>31.833599999999997</v>
          </cell>
          <cell r="J305">
            <v>36.561865546488285</v>
          </cell>
          <cell r="K305">
            <v>655.91986790399983</v>
          </cell>
          <cell r="L305">
            <v>23.132734453511723</v>
          </cell>
          <cell r="M305">
            <v>59.694600000000008</v>
          </cell>
          <cell r="N305">
            <v>0.38751804105416099</v>
          </cell>
          <cell r="P305">
            <v>415.00125609600036</v>
          </cell>
          <cell r="Q305">
            <v>1070.9211240000002</v>
          </cell>
          <cell r="R305">
            <v>0.38751804105416104</v>
          </cell>
          <cell r="S305" t="str">
            <v>P</v>
          </cell>
          <cell r="V305">
            <v>31.208959999999998</v>
          </cell>
          <cell r="W305">
            <v>2.0014764990566796E-2</v>
          </cell>
          <cell r="Y305">
            <v>31.208959999999998</v>
          </cell>
          <cell r="Z305">
            <v>1.9622034579815022E-2</v>
          </cell>
        </row>
        <row r="306">
          <cell r="B306" t="str">
            <v>PEP405INOX</v>
          </cell>
          <cell r="D306">
            <v>1</v>
          </cell>
          <cell r="E306">
            <v>204</v>
          </cell>
          <cell r="F306">
            <v>219.655</v>
          </cell>
          <cell r="G306">
            <v>92.255100000000013</v>
          </cell>
          <cell r="H306">
            <v>1655.0564940000004</v>
          </cell>
          <cell r="I306">
            <v>49.2864</v>
          </cell>
          <cell r="J306">
            <v>56.606941410033428</v>
          </cell>
          <cell r="K306">
            <v>1015.5285288959998</v>
          </cell>
          <cell r="L306">
            <v>35.648158589966584</v>
          </cell>
          <cell r="M306">
            <v>92.255100000000013</v>
          </cell>
          <cell r="N306">
            <v>0.38640854099086747</v>
          </cell>
          <cell r="P306">
            <v>639.5279651040006</v>
          </cell>
          <cell r="Q306">
            <v>1655.0564940000004</v>
          </cell>
          <cell r="R306">
            <v>0.38640854099086752</v>
          </cell>
          <cell r="S306" t="str">
            <v>P</v>
          </cell>
          <cell r="V306">
            <v>48.320959999999985</v>
          </cell>
          <cell r="W306">
            <v>1.9979735501943992E-2</v>
          </cell>
          <cell r="Y306">
            <v>48.320959999999985</v>
          </cell>
          <cell r="Z306">
            <v>1.9588365147383765E-2</v>
          </cell>
        </row>
        <row r="307">
          <cell r="B307" t="str">
            <v>PEP505INOX</v>
          </cell>
          <cell r="D307">
            <v>1</v>
          </cell>
          <cell r="E307">
            <v>259</v>
          </cell>
          <cell r="F307">
            <v>278.88</v>
          </cell>
          <cell r="G307">
            <v>117.12960000000001</v>
          </cell>
          <cell r="H307">
            <v>2101.3050240000002</v>
          </cell>
          <cell r="I307">
            <v>62.681759999999997</v>
          </cell>
          <cell r="J307">
            <v>71.991923041605332</v>
          </cell>
          <cell r="K307">
            <v>1291.5350993663997</v>
          </cell>
          <cell r="L307">
            <v>45.137676958394678</v>
          </cell>
          <cell r="M307">
            <v>117.12960000000001</v>
          </cell>
          <cell r="N307">
            <v>0.38536524463837213</v>
          </cell>
          <cell r="P307">
            <v>809.76992463360057</v>
          </cell>
          <cell r="Q307">
            <v>2101.3050240000002</v>
          </cell>
          <cell r="R307">
            <v>0.38536524463837218</v>
          </cell>
          <cell r="S307" t="str">
            <v>P</v>
          </cell>
          <cell r="V307">
            <v>61.452479999999987</v>
          </cell>
          <cell r="W307">
            <v>2.0003749238436109E-2</v>
          </cell>
          <cell r="Y307">
            <v>61.452479999999987</v>
          </cell>
          <cell r="Z307">
            <v>1.9611446774947128E-2</v>
          </cell>
        </row>
        <row r="308">
          <cell r="B308" t="str">
            <v>PEP635INOX</v>
          </cell>
          <cell r="D308">
            <v>1</v>
          </cell>
          <cell r="E308">
            <v>330</v>
          </cell>
          <cell r="F308">
            <v>355.32499999999999</v>
          </cell>
          <cell r="G308">
            <v>149.23650000000001</v>
          </cell>
          <cell r="H308">
            <v>2677.3028100000001</v>
          </cell>
          <cell r="I308">
            <v>80.857439999999997</v>
          </cell>
          <cell r="J308">
            <v>92.867248747023382</v>
          </cell>
          <cell r="K308">
            <v>1666.0384425215996</v>
          </cell>
          <cell r="L308">
            <v>56.369251252976625</v>
          </cell>
          <cell r="M308">
            <v>149.23650000000001</v>
          </cell>
          <cell r="N308">
            <v>0.37771759089081169</v>
          </cell>
          <cell r="P308">
            <v>1011.2643674784006</v>
          </cell>
          <cell r="Q308">
            <v>2677.3028100000001</v>
          </cell>
          <cell r="R308">
            <v>0.37771759089081169</v>
          </cell>
          <cell r="S308" t="str">
            <v>P</v>
          </cell>
          <cell r="V308">
            <v>79.270719999999983</v>
          </cell>
          <cell r="W308">
            <v>2.0016470141812945E-2</v>
          </cell>
          <cell r="Y308">
            <v>79.270719999999983</v>
          </cell>
          <cell r="Z308">
            <v>1.9623673467772589E-2</v>
          </cell>
        </row>
        <row r="309">
          <cell r="B309" t="str">
            <v>MEP165INOX</v>
          </cell>
          <cell r="D309">
            <v>1</v>
          </cell>
          <cell r="E309">
            <v>138</v>
          </cell>
          <cell r="F309">
            <v>148.59</v>
          </cell>
          <cell r="G309">
            <v>62.407800000000009</v>
          </cell>
          <cell r="H309">
            <v>1119.5959320000002</v>
          </cell>
          <cell r="I309">
            <v>32.912159999999993</v>
          </cell>
          <cell r="J309">
            <v>37.800624772709014</v>
          </cell>
          <cell r="K309">
            <v>678.14320842239977</v>
          </cell>
          <cell r="L309">
            <v>24.607175227290995</v>
          </cell>
          <cell r="M309">
            <v>62.407800000000009</v>
          </cell>
          <cell r="N309">
            <v>0.39429646978888844</v>
          </cell>
          <cell r="P309">
            <v>441.45272357760041</v>
          </cell>
          <cell r="Q309">
            <v>1119.5959320000002</v>
          </cell>
          <cell r="R309">
            <v>0.39429646978888838</v>
          </cell>
          <cell r="S309" t="str">
            <v>P</v>
          </cell>
          <cell r="V309">
            <v>32.26784</v>
          </cell>
          <cell r="W309">
            <v>1.9967868936997125E-2</v>
          </cell>
          <cell r="Y309">
            <v>32.26784</v>
          </cell>
          <cell r="Z309">
            <v>1.9576958789699415E-2</v>
          </cell>
        </row>
        <row r="310">
          <cell r="B310" t="str">
            <v>MEP204INOX</v>
          </cell>
          <cell r="D310">
            <v>1</v>
          </cell>
          <cell r="E310">
            <v>83</v>
          </cell>
          <cell r="F310">
            <v>89.37</v>
          </cell>
          <cell r="G310">
            <v>37.535400000000003</v>
          </cell>
          <cell r="H310">
            <v>673.38507600000014</v>
          </cell>
          <cell r="I310">
            <v>19.73424</v>
          </cell>
          <cell r="J310">
            <v>22.665379647357856</v>
          </cell>
          <cell r="K310">
            <v>406.61691087359998</v>
          </cell>
          <cell r="L310">
            <v>14.870020352642147</v>
          </cell>
          <cell r="M310">
            <v>37.535400000000003</v>
          </cell>
          <cell r="N310">
            <v>0.39615990112379634</v>
          </cell>
          <cell r="P310">
            <v>266.76816512640016</v>
          </cell>
          <cell r="Q310">
            <v>673.38507600000014</v>
          </cell>
          <cell r="R310">
            <v>0.3961599011237964</v>
          </cell>
          <cell r="S310" t="str">
            <v>P</v>
          </cell>
          <cell r="V310">
            <v>19.347839999999998</v>
          </cell>
          <cell r="W310">
            <v>1.997122159372839E-2</v>
          </cell>
          <cell r="Y310">
            <v>19.347839999999998</v>
          </cell>
          <cell r="Z310">
            <v>1.958018145112261E-2</v>
          </cell>
        </row>
        <row r="311">
          <cell r="B311" t="str">
            <v>MEP205INOX</v>
          </cell>
          <cell r="D311">
            <v>1</v>
          </cell>
          <cell r="E311">
            <v>143</v>
          </cell>
          <cell r="F311">
            <v>153.97499999999999</v>
          </cell>
          <cell r="G311">
            <v>64.669499999999999</v>
          </cell>
          <cell r="H311">
            <v>1160.17083</v>
          </cell>
          <cell r="I311">
            <v>34.463999999999999</v>
          </cell>
          <cell r="J311">
            <v>39.582960588628751</v>
          </cell>
          <cell r="K311">
            <v>710.1183129599998</v>
          </cell>
          <cell r="L311">
            <v>25.086539411371248</v>
          </cell>
          <cell r="M311">
            <v>64.669499999999999</v>
          </cell>
          <cell r="N311">
            <v>0.38791918000558606</v>
          </cell>
          <cell r="P311">
            <v>450.05251704000023</v>
          </cell>
          <cell r="Q311">
            <v>1160.17083</v>
          </cell>
          <cell r="R311">
            <v>0.38791918000558606</v>
          </cell>
          <cell r="S311" t="str">
            <v>P</v>
          </cell>
          <cell r="V311">
            <v>33.787199999999991</v>
          </cell>
          <cell r="W311">
            <v>2.003125443955129E-2</v>
          </cell>
          <cell r="Y311">
            <v>33.787199999999991</v>
          </cell>
          <cell r="Z311">
            <v>1.9637883008356755E-2</v>
          </cell>
        </row>
        <row r="312">
          <cell r="B312" t="str">
            <v>MEP225INOX</v>
          </cell>
          <cell r="D312">
            <v>1</v>
          </cell>
          <cell r="E312">
            <v>94</v>
          </cell>
          <cell r="F312">
            <v>101.215</v>
          </cell>
          <cell r="G312">
            <v>42.510300000000008</v>
          </cell>
          <cell r="H312">
            <v>762.6347820000002</v>
          </cell>
          <cell r="I312">
            <v>22.505759999999999</v>
          </cell>
          <cell r="J312">
            <v>25.848555335919723</v>
          </cell>
          <cell r="K312">
            <v>463.72308272639987</v>
          </cell>
          <cell r="L312">
            <v>16.661744664080285</v>
          </cell>
          <cell r="M312">
            <v>42.510300000000008</v>
          </cell>
          <cell r="N312">
            <v>0.39194606163871537</v>
          </cell>
          <cell r="P312">
            <v>298.91169927360033</v>
          </cell>
          <cell r="Q312">
            <v>762.6347820000002</v>
          </cell>
          <cell r="R312">
            <v>0.39194606163871537</v>
          </cell>
          <cell r="S312" t="str">
            <v>P</v>
          </cell>
          <cell r="V312">
            <v>22.064319999999995</v>
          </cell>
          <cell r="W312">
            <v>2.0006961465388631E-2</v>
          </cell>
          <cell r="Y312">
            <v>22.064319999999995</v>
          </cell>
          <cell r="Z312">
            <v>1.9614534234791609E-2</v>
          </cell>
        </row>
        <row r="313">
          <cell r="B313" t="str">
            <v>MEP255INOX</v>
          </cell>
          <cell r="D313">
            <v>1</v>
          </cell>
          <cell r="E313">
            <v>149</v>
          </cell>
          <cell r="F313">
            <v>160.435</v>
          </cell>
          <cell r="G313">
            <v>67.382700000000014</v>
          </cell>
          <cell r="H313">
            <v>1208.8456380000002</v>
          </cell>
          <cell r="I313">
            <v>36.348959999999998</v>
          </cell>
          <cell r="J313">
            <v>41.747894937257513</v>
          </cell>
          <cell r="K313">
            <v>748.95723517439978</v>
          </cell>
          <cell r="L313">
            <v>25.634805062742501</v>
          </cell>
          <cell r="M313">
            <v>67.382700000000014</v>
          </cell>
          <cell r="N313">
            <v>0.38043600305037489</v>
          </cell>
          <cell r="P313">
            <v>459.88840282560045</v>
          </cell>
          <cell r="Q313">
            <v>1208.8456380000002</v>
          </cell>
          <cell r="R313">
            <v>0.38043600305037489</v>
          </cell>
          <cell r="S313" t="str">
            <v>P</v>
          </cell>
          <cell r="V313">
            <v>35.636479999999999</v>
          </cell>
          <cell r="W313">
            <v>1.9992995941237726E-2</v>
          </cell>
          <cell r="Y313">
            <v>35.636479999999999</v>
          </cell>
          <cell r="Z313">
            <v>1.9601111008402974E-2</v>
          </cell>
        </row>
        <row r="314">
          <cell r="B314" t="str">
            <v>MEP305INOX</v>
          </cell>
          <cell r="D314">
            <v>1</v>
          </cell>
          <cell r="E314">
            <v>105</v>
          </cell>
          <cell r="F314">
            <v>113.06</v>
          </cell>
          <cell r="G314">
            <v>47.485200000000006</v>
          </cell>
          <cell r="H314">
            <v>851.88448800000015</v>
          </cell>
          <cell r="I314">
            <v>25.414560000000002</v>
          </cell>
          <cell r="J314">
            <v>29.18940131317725</v>
          </cell>
          <cell r="K314">
            <v>523.65785955839988</v>
          </cell>
          <cell r="L314">
            <v>18.295798686822756</v>
          </cell>
          <cell r="M314">
            <v>47.485200000000006</v>
          </cell>
          <cell r="N314">
            <v>0.38529475893168302</v>
          </cell>
          <cell r="P314">
            <v>328.22662844160027</v>
          </cell>
          <cell r="Q314">
            <v>851.88448800000015</v>
          </cell>
          <cell r="R314">
            <v>0.38529475893168302</v>
          </cell>
          <cell r="S314" t="str">
            <v>P</v>
          </cell>
          <cell r="V314">
            <v>24.915199999999995</v>
          </cell>
          <cell r="W314">
            <v>2.004238376573363E-2</v>
          </cell>
          <cell r="Y314">
            <v>24.915199999999995</v>
          </cell>
          <cell r="Z314">
            <v>1.9648579397007322E-2</v>
          </cell>
        </row>
        <row r="315">
          <cell r="B315" t="str">
            <v>MEP325INOX</v>
          </cell>
          <cell r="D315">
            <v>1</v>
          </cell>
          <cell r="E315">
            <v>154</v>
          </cell>
          <cell r="F315">
            <v>165.82</v>
          </cell>
          <cell r="G315">
            <v>69.644400000000005</v>
          </cell>
          <cell r="H315">
            <v>1249.4205360000001</v>
          </cell>
          <cell r="I315">
            <v>37.987200000000001</v>
          </cell>
          <cell r="J315">
            <v>43.629463802006683</v>
          </cell>
          <cell r="K315">
            <v>782.71258060799994</v>
          </cell>
          <cell r="L315">
            <v>26.014936197993322</v>
          </cell>
          <cell r="M315">
            <v>69.644400000000005</v>
          </cell>
          <cell r="N315">
            <v>0.37353952648013794</v>
          </cell>
          <cell r="P315">
            <v>466.70795539200014</v>
          </cell>
          <cell r="Q315">
            <v>1249.4205360000001</v>
          </cell>
          <cell r="R315">
            <v>0.37353952648013794</v>
          </cell>
          <cell r="S315" t="str">
            <v>P</v>
          </cell>
          <cell r="V315">
            <v>37.24351999999999</v>
          </cell>
          <cell r="W315">
            <v>1.9968037392813894E-2</v>
          </cell>
          <cell r="Y315">
            <v>37.24351999999999</v>
          </cell>
          <cell r="Z315">
            <v>1.9577120714346197E-2</v>
          </cell>
        </row>
        <row r="316">
          <cell r="B316" t="str">
            <v>MEP405INOX</v>
          </cell>
          <cell r="D316">
            <v>1</v>
          </cell>
          <cell r="E316">
            <v>237</v>
          </cell>
          <cell r="F316">
            <v>255.19</v>
          </cell>
          <cell r="G316">
            <v>107.1798</v>
          </cell>
          <cell r="H316">
            <v>1922.8056120000001</v>
          </cell>
          <cell r="I316">
            <v>58.425599999999996</v>
          </cell>
          <cell r="J316">
            <v>67.103592797324396</v>
          </cell>
          <cell r="K316">
            <v>1203.8384547839999</v>
          </cell>
          <cell r="L316">
            <v>40.076207202675604</v>
          </cell>
          <cell r="M316">
            <v>107.1798</v>
          </cell>
          <cell r="N316">
            <v>0.37391567443376089</v>
          </cell>
          <cell r="P316">
            <v>718.96715721600026</v>
          </cell>
          <cell r="Q316">
            <v>1922.8056120000001</v>
          </cell>
          <cell r="R316">
            <v>0.37391567443376084</v>
          </cell>
          <cell r="S316" t="str">
            <v>P</v>
          </cell>
          <cell r="V316">
            <v>57.280639999999991</v>
          </cell>
          <cell r="W316">
            <v>1.9988603479290819E-2</v>
          </cell>
          <cell r="Y316">
            <v>57.280639999999991</v>
          </cell>
          <cell r="Z316">
            <v>1.9596889034943669E-2</v>
          </cell>
        </row>
        <row r="317">
          <cell r="B317" t="str">
            <v>MEP505INOX</v>
          </cell>
          <cell r="D317">
            <v>1</v>
          </cell>
          <cell r="E317">
            <v>303</v>
          </cell>
          <cell r="F317">
            <v>326.255</v>
          </cell>
          <cell r="G317">
            <v>137.02710000000002</v>
          </cell>
          <cell r="H317">
            <v>2458.2661740000003</v>
          </cell>
          <cell r="I317">
            <v>73.350239999999985</v>
          </cell>
          <cell r="J317">
            <v>84.24499939317721</v>
          </cell>
          <cell r="K317">
            <v>1511.3552891135992</v>
          </cell>
          <cell r="L317">
            <v>52.782100606822809</v>
          </cell>
          <cell r="M317">
            <v>137.02710000000002</v>
          </cell>
          <cell r="N317">
            <v>0.38519461191853877</v>
          </cell>
          <cell r="P317">
            <v>946.91088488640116</v>
          </cell>
          <cell r="Q317">
            <v>2458.2661740000003</v>
          </cell>
          <cell r="R317">
            <v>0.38519461191853877</v>
          </cell>
          <cell r="S317" t="str">
            <v>P</v>
          </cell>
          <cell r="V317">
            <v>71.911359999999988</v>
          </cell>
          <cell r="W317">
            <v>2.00090778424994E-2</v>
          </cell>
          <cell r="Y317">
            <v>71.911359999999988</v>
          </cell>
          <cell r="Z317">
            <v>1.9616568398412845E-2</v>
          </cell>
        </row>
        <row r="318">
          <cell r="B318" t="str">
            <v>MEP635INOX</v>
          </cell>
          <cell r="D318">
            <v>1</v>
          </cell>
          <cell r="E318">
            <v>391</v>
          </cell>
          <cell r="F318">
            <v>421.01</v>
          </cell>
          <cell r="G318">
            <v>176.82420000000002</v>
          </cell>
          <cell r="H318">
            <v>3172.2261480000006</v>
          </cell>
          <cell r="I318">
            <v>94.870559999999998</v>
          </cell>
          <cell r="J318">
            <v>108.96174667772573</v>
          </cell>
          <cell r="K318">
            <v>1954.7737353983996</v>
          </cell>
          <cell r="L318">
            <v>67.862453322274291</v>
          </cell>
          <cell r="M318">
            <v>176.82420000000002</v>
          </cell>
          <cell r="N318">
            <v>0.38378487402897504</v>
          </cell>
          <cell r="P318">
            <v>1217.4524126016011</v>
          </cell>
          <cell r="Q318">
            <v>3172.2261480000006</v>
          </cell>
          <cell r="R318">
            <v>0.38378487402897504</v>
          </cell>
          <cell r="S318" t="str">
            <v>P</v>
          </cell>
          <cell r="V318">
            <v>93.010879999999986</v>
          </cell>
          <cell r="W318">
            <v>1.9994220031033055E-2</v>
          </cell>
          <cell r="Y318">
            <v>93.010879999999986</v>
          </cell>
          <cell r="Z318">
            <v>1.9602287580046028E-2</v>
          </cell>
        </row>
        <row r="319">
          <cell r="B319" t="str">
            <v>AEP95INOX</v>
          </cell>
          <cell r="D319">
            <v>1</v>
          </cell>
          <cell r="E319">
            <v>83</v>
          </cell>
          <cell r="F319">
            <v>89.37</v>
          </cell>
          <cell r="G319">
            <v>37.535400000000003</v>
          </cell>
          <cell r="H319">
            <v>673.38507600000014</v>
          </cell>
          <cell r="I319">
            <v>20.62416</v>
          </cell>
          <cell r="J319">
            <v>23.687480050300998</v>
          </cell>
          <cell r="K319">
            <v>424.95339210239996</v>
          </cell>
          <cell r="L319">
            <v>13.847919949699005</v>
          </cell>
          <cell r="M319">
            <v>37.535400000000003</v>
          </cell>
          <cell r="N319">
            <v>0.36892959578688395</v>
          </cell>
          <cell r="P319">
            <v>248.43168389760018</v>
          </cell>
          <cell r="Q319">
            <v>673.38507600000014</v>
          </cell>
          <cell r="R319">
            <v>0.36892959578688395</v>
          </cell>
          <cell r="S319" t="str">
            <v>P</v>
          </cell>
          <cell r="V319">
            <v>20.218559999999997</v>
          </cell>
          <cell r="W319">
            <v>2.006077584160313E-2</v>
          </cell>
          <cell r="Y319">
            <v>20.218559999999997</v>
          </cell>
          <cell r="Z319">
            <v>1.9666255498405914E-2</v>
          </cell>
        </row>
        <row r="320">
          <cell r="B320" t="str">
            <v>AEP135INOX</v>
          </cell>
          <cell r="D320">
            <v>1</v>
          </cell>
          <cell r="E320">
            <v>105</v>
          </cell>
          <cell r="F320">
            <v>113.06</v>
          </cell>
          <cell r="G320">
            <v>47.485200000000006</v>
          </cell>
          <cell r="H320">
            <v>851.88448800000015</v>
          </cell>
          <cell r="I320">
            <v>25.32816</v>
          </cell>
          <cell r="J320">
            <v>29.09016826434782</v>
          </cell>
          <cell r="K320">
            <v>521.87761866239998</v>
          </cell>
          <cell r="L320">
            <v>18.395031735652186</v>
          </cell>
          <cell r="M320">
            <v>47.485200000000006</v>
          </cell>
          <cell r="N320">
            <v>0.38738452687684127</v>
          </cell>
          <cell r="P320">
            <v>330.00686933760016</v>
          </cell>
          <cell r="Q320">
            <v>851.88448800000015</v>
          </cell>
          <cell r="R320">
            <v>0.38738452687684122</v>
          </cell>
          <cell r="S320" t="str">
            <v>P</v>
          </cell>
          <cell r="V320">
            <v>24.831039999999994</v>
          </cell>
          <cell r="W320">
            <v>2.0020103869995219E-2</v>
          </cell>
          <cell r="Y320">
            <v>24.831039999999994</v>
          </cell>
          <cell r="Z320">
            <v>1.9627165968629619E-2</v>
          </cell>
        </row>
        <row r="321">
          <cell r="B321" t="str">
            <v>AEP135INOX</v>
          </cell>
          <cell r="D321">
            <v>1</v>
          </cell>
          <cell r="E321">
            <v>105</v>
          </cell>
          <cell r="F321">
            <v>113.06</v>
          </cell>
          <cell r="G321">
            <v>47.485200000000006</v>
          </cell>
          <cell r="H321">
            <v>851.88448800000015</v>
          </cell>
          <cell r="I321">
            <v>25.32816</v>
          </cell>
          <cell r="J321">
            <v>29.09016826434782</v>
          </cell>
          <cell r="K321">
            <v>521.87761866239998</v>
          </cell>
          <cell r="L321">
            <v>18.395031735652186</v>
          </cell>
          <cell r="M321">
            <v>47.485200000000006</v>
          </cell>
          <cell r="N321">
            <v>0.38738452687684127</v>
          </cell>
          <cell r="P321">
            <v>330.00686933760016</v>
          </cell>
          <cell r="Q321">
            <v>851.88448800000015</v>
          </cell>
          <cell r="R321">
            <v>0.38738452687684122</v>
          </cell>
          <cell r="S321" t="str">
            <v>P</v>
          </cell>
          <cell r="V321">
            <v>24.831039999999994</v>
          </cell>
          <cell r="W321">
            <v>2.0020103869995219E-2</v>
          </cell>
          <cell r="Y321">
            <v>24.831039999999994</v>
          </cell>
          <cell r="Z321">
            <v>1.9627165968629619E-2</v>
          </cell>
        </row>
        <row r="322">
          <cell r="B322" t="str">
            <v>AEP135INOX</v>
          </cell>
          <cell r="D322">
            <v>1</v>
          </cell>
          <cell r="E322">
            <v>105</v>
          </cell>
          <cell r="F322">
            <v>113.06</v>
          </cell>
          <cell r="G322">
            <v>47.485200000000006</v>
          </cell>
          <cell r="H322">
            <v>851.88448800000015</v>
          </cell>
          <cell r="I322">
            <v>25.32816</v>
          </cell>
          <cell r="J322">
            <v>29.09016826434782</v>
          </cell>
          <cell r="K322">
            <v>521.87761866239998</v>
          </cell>
          <cell r="L322">
            <v>18.395031735652186</v>
          </cell>
          <cell r="M322">
            <v>47.485200000000006</v>
          </cell>
          <cell r="N322">
            <v>0.38738452687684127</v>
          </cell>
          <cell r="P322">
            <v>330.00686933760016</v>
          </cell>
          <cell r="Q322">
            <v>851.88448800000015</v>
          </cell>
          <cell r="R322">
            <v>0.38738452687684122</v>
          </cell>
          <cell r="S322" t="str">
            <v>P</v>
          </cell>
          <cell r="V322">
            <v>24.831039999999994</v>
          </cell>
          <cell r="W322">
            <v>2.0020103869995219E-2</v>
          </cell>
          <cell r="Y322">
            <v>24.831039999999994</v>
          </cell>
          <cell r="Z322">
            <v>1.9627165968629619E-2</v>
          </cell>
        </row>
        <row r="323">
          <cell r="B323" t="str">
            <v>AEP135INOX</v>
          </cell>
          <cell r="D323">
            <v>1</v>
          </cell>
          <cell r="E323">
            <v>105</v>
          </cell>
          <cell r="F323">
            <v>113.06</v>
          </cell>
          <cell r="G323">
            <v>47.485200000000006</v>
          </cell>
          <cell r="H323">
            <v>851.88448800000015</v>
          </cell>
          <cell r="I323">
            <v>25.32816</v>
          </cell>
          <cell r="J323">
            <v>29.09016826434782</v>
          </cell>
          <cell r="K323">
            <v>521.87761866239998</v>
          </cell>
          <cell r="L323">
            <v>18.395031735652186</v>
          </cell>
          <cell r="M323">
            <v>47.485200000000006</v>
          </cell>
          <cell r="N323">
            <v>0.38738452687684127</v>
          </cell>
          <cell r="P323">
            <v>330.00686933760016</v>
          </cell>
          <cell r="Q323">
            <v>851.88448800000015</v>
          </cell>
          <cell r="R323">
            <v>0.38738452687684122</v>
          </cell>
          <cell r="S323" t="str">
            <v>P</v>
          </cell>
          <cell r="V323">
            <v>24.831039999999994</v>
          </cell>
          <cell r="W323">
            <v>2.0020103869995219E-2</v>
          </cell>
          <cell r="Y323">
            <v>24.831039999999994</v>
          </cell>
          <cell r="Z323">
            <v>1.9627165968629619E-2</v>
          </cell>
        </row>
        <row r="324">
          <cell r="B324" t="str">
            <v>AEP135INOX</v>
          </cell>
          <cell r="D324">
            <v>1</v>
          </cell>
          <cell r="E324">
            <v>105</v>
          </cell>
          <cell r="F324">
            <v>113.06</v>
          </cell>
          <cell r="G324">
            <v>47.485200000000006</v>
          </cell>
          <cell r="H324">
            <v>851.88448800000015</v>
          </cell>
          <cell r="I324">
            <v>25.32816</v>
          </cell>
          <cell r="J324">
            <v>29.09016826434782</v>
          </cell>
          <cell r="K324">
            <v>521.87761866239998</v>
          </cell>
          <cell r="L324">
            <v>18.395031735652186</v>
          </cell>
          <cell r="M324">
            <v>47.485200000000006</v>
          </cell>
          <cell r="N324">
            <v>0.38738452687684127</v>
          </cell>
          <cell r="P324">
            <v>330.00686933760016</v>
          </cell>
          <cell r="Q324">
            <v>851.88448800000015</v>
          </cell>
          <cell r="R324">
            <v>0.38738452687684122</v>
          </cell>
          <cell r="S324" t="str">
            <v>P</v>
          </cell>
          <cell r="V324">
            <v>24.831039999999994</v>
          </cell>
          <cell r="W324">
            <v>2.0020103869995219E-2</v>
          </cell>
          <cell r="Y324">
            <v>24.831039999999994</v>
          </cell>
          <cell r="Z324">
            <v>1.9627165968629619E-2</v>
          </cell>
        </row>
        <row r="325">
          <cell r="B325" t="str">
            <v>AEP190INOX</v>
          </cell>
          <cell r="D325">
            <v>1</v>
          </cell>
          <cell r="E325">
            <v>176</v>
          </cell>
          <cell r="F325">
            <v>189.51</v>
          </cell>
          <cell r="G325">
            <v>79.594200000000001</v>
          </cell>
          <cell r="H325">
            <v>1427.9199480000002</v>
          </cell>
          <cell r="I325">
            <v>43.238399999999999</v>
          </cell>
          <cell r="J325">
            <v>49.660627991973229</v>
          </cell>
          <cell r="K325">
            <v>890.91166617599981</v>
          </cell>
          <cell r="L325">
            <v>29.933572008026772</v>
          </cell>
          <cell r="M325">
            <v>79.594200000000001</v>
          </cell>
          <cell r="N325">
            <v>0.37607730221582442</v>
          </cell>
          <cell r="P325">
            <v>537.00828182400039</v>
          </cell>
          <cell r="Q325">
            <v>1427.9199480000002</v>
          </cell>
          <cell r="R325">
            <v>0.37607730221582442</v>
          </cell>
          <cell r="S325" t="str">
            <v>P</v>
          </cell>
          <cell r="V325">
            <v>42.390399999999993</v>
          </cell>
          <cell r="W325">
            <v>2.0004529327395028E-2</v>
          </cell>
          <cell r="Y325">
            <v>42.390399999999993</v>
          </cell>
          <cell r="Z325">
            <v>1.9612196566015535E-2</v>
          </cell>
        </row>
        <row r="326">
          <cell r="B326" t="str">
            <v>AEP190INOX</v>
          </cell>
          <cell r="D326">
            <v>1</v>
          </cell>
          <cell r="E326">
            <v>176</v>
          </cell>
          <cell r="F326">
            <v>189.51</v>
          </cell>
          <cell r="G326">
            <v>79.594200000000001</v>
          </cell>
          <cell r="H326">
            <v>1427.9199480000002</v>
          </cell>
          <cell r="I326">
            <v>43.238399999999999</v>
          </cell>
          <cell r="J326">
            <v>49.660627991973229</v>
          </cell>
          <cell r="K326">
            <v>890.91166617599981</v>
          </cell>
          <cell r="L326">
            <v>29.933572008026772</v>
          </cell>
          <cell r="M326">
            <v>79.594200000000001</v>
          </cell>
          <cell r="N326">
            <v>0.37607730221582442</v>
          </cell>
          <cell r="P326">
            <v>537.00828182400039</v>
          </cell>
          <cell r="Q326">
            <v>1427.9199480000002</v>
          </cell>
          <cell r="R326">
            <v>0.37607730221582442</v>
          </cell>
          <cell r="S326" t="str">
            <v>P</v>
          </cell>
          <cell r="V326">
            <v>42.390399999999993</v>
          </cell>
          <cell r="W326">
            <v>2.0004529327395028E-2</v>
          </cell>
          <cell r="Y326">
            <v>42.390399999999993</v>
          </cell>
          <cell r="Z326">
            <v>1.9612196566015535E-2</v>
          </cell>
        </row>
        <row r="327">
          <cell r="B327" t="str">
            <v>AEP190INOX</v>
          </cell>
          <cell r="D327">
            <v>1</v>
          </cell>
          <cell r="E327">
            <v>176</v>
          </cell>
          <cell r="F327">
            <v>189.51</v>
          </cell>
          <cell r="G327">
            <v>79.594200000000001</v>
          </cell>
          <cell r="H327">
            <v>1427.9199480000002</v>
          </cell>
          <cell r="I327">
            <v>43.238399999999999</v>
          </cell>
          <cell r="J327">
            <v>49.660627991973229</v>
          </cell>
          <cell r="K327">
            <v>890.91166617599981</v>
          </cell>
          <cell r="L327">
            <v>29.933572008026772</v>
          </cell>
          <cell r="M327">
            <v>79.594200000000001</v>
          </cell>
          <cell r="N327">
            <v>0.37607730221582442</v>
          </cell>
          <cell r="P327">
            <v>537.00828182400039</v>
          </cell>
          <cell r="Q327">
            <v>1427.9199480000002</v>
          </cell>
          <cell r="R327">
            <v>0.37607730221582442</v>
          </cell>
          <cell r="S327" t="str">
            <v>P</v>
          </cell>
          <cell r="V327">
            <v>42.390399999999993</v>
          </cell>
          <cell r="W327">
            <v>2.0004529327395028E-2</v>
          </cell>
          <cell r="Y327">
            <v>42.390399999999993</v>
          </cell>
          <cell r="Z327">
            <v>1.9612196566015535E-2</v>
          </cell>
        </row>
        <row r="328">
          <cell r="B328" t="str">
            <v>AEP190INOX</v>
          </cell>
          <cell r="D328">
            <v>1</v>
          </cell>
          <cell r="E328">
            <v>176</v>
          </cell>
          <cell r="F328">
            <v>189.51</v>
          </cell>
          <cell r="G328">
            <v>79.594200000000001</v>
          </cell>
          <cell r="H328">
            <v>1427.9199480000002</v>
          </cell>
          <cell r="I328">
            <v>43.238399999999999</v>
          </cell>
          <cell r="J328">
            <v>49.660627991973229</v>
          </cell>
          <cell r="K328">
            <v>890.91166617599981</v>
          </cell>
          <cell r="L328">
            <v>29.933572008026772</v>
          </cell>
          <cell r="M328">
            <v>79.594200000000001</v>
          </cell>
          <cell r="N328">
            <v>0.37607730221582442</v>
          </cell>
          <cell r="P328">
            <v>537.00828182400039</v>
          </cell>
          <cell r="Q328">
            <v>1427.9199480000002</v>
          </cell>
          <cell r="R328">
            <v>0.37607730221582442</v>
          </cell>
          <cell r="S328" t="str">
            <v>P</v>
          </cell>
          <cell r="V328">
            <v>42.390399999999993</v>
          </cell>
          <cell r="W328">
            <v>2.0004529327395028E-2</v>
          </cell>
          <cell r="Y328">
            <v>42.390399999999993</v>
          </cell>
          <cell r="Z328">
            <v>1.9612196566015535E-2</v>
          </cell>
        </row>
        <row r="329">
          <cell r="B329" t="str">
            <v>PEPC17</v>
          </cell>
          <cell r="D329">
            <v>1</v>
          </cell>
          <cell r="E329">
            <v>869</v>
          </cell>
          <cell r="F329">
            <v>935.69500000000005</v>
          </cell>
          <cell r="G329">
            <v>392.9919000000001</v>
          </cell>
          <cell r="H329">
            <v>7050.2746860000025</v>
          </cell>
          <cell r="I329">
            <v>212.51856000000001</v>
          </cell>
          <cell r="J329">
            <v>244.08408150046819</v>
          </cell>
          <cell r="K329">
            <v>4378.8684221183994</v>
          </cell>
          <cell r="L329">
            <v>148.90781849953191</v>
          </cell>
          <cell r="M329">
            <v>392.9919000000001</v>
          </cell>
          <cell r="N329">
            <v>0.37890811108201433</v>
          </cell>
          <cell r="P329">
            <v>2671.4062638816031</v>
          </cell>
          <cell r="Q329">
            <v>7050.2746860000025</v>
          </cell>
          <cell r="R329">
            <v>0.37890811108201439</v>
          </cell>
          <cell r="S329" t="str">
            <v>P</v>
          </cell>
          <cell r="V329">
            <v>208.35167999999999</v>
          </cell>
          <cell r="W329">
            <v>1.9999262784922207E-2</v>
          </cell>
          <cell r="Y329">
            <v>208.35167999999999</v>
          </cell>
          <cell r="Z329">
            <v>1.9607134548624932E-2</v>
          </cell>
        </row>
        <row r="330">
          <cell r="B330" t="str">
            <v>PEPC26</v>
          </cell>
          <cell r="D330">
            <v>1</v>
          </cell>
          <cell r="E330">
            <v>946</v>
          </cell>
          <cell r="F330">
            <v>1018.605</v>
          </cell>
          <cell r="G330">
            <v>427.81410000000005</v>
          </cell>
          <cell r="H330">
            <v>7674.9849540000014</v>
          </cell>
          <cell r="I330">
            <v>231.20303999999999</v>
          </cell>
          <cell r="J330">
            <v>265.54377960454843</v>
          </cell>
          <cell r="K330">
            <v>4763.8554061055993</v>
          </cell>
          <cell r="L330">
            <v>162.27032039545162</v>
          </cell>
          <cell r="M330">
            <v>427.81410000000005</v>
          </cell>
          <cell r="N330">
            <v>0.37930101040487352</v>
          </cell>
          <cell r="P330">
            <v>2911.1295478944021</v>
          </cell>
          <cell r="Q330">
            <v>7674.9849540000014</v>
          </cell>
          <cell r="R330">
            <v>0.37930101040487352</v>
          </cell>
          <cell r="S330" t="str">
            <v>P</v>
          </cell>
          <cell r="V330">
            <v>226.67071999999996</v>
          </cell>
          <cell r="W330">
            <v>1.9995171851044668E-2</v>
          </cell>
          <cell r="Y330">
            <v>226.67071999999996</v>
          </cell>
          <cell r="Z330">
            <v>1.9603202449241269E-2</v>
          </cell>
        </row>
        <row r="331">
          <cell r="B331" t="str">
            <v>PEPC46</v>
          </cell>
          <cell r="D331">
            <v>1</v>
          </cell>
          <cell r="E331">
            <v>1529</v>
          </cell>
          <cell r="F331">
            <v>1646.345</v>
          </cell>
          <cell r="G331">
            <v>691.46490000000006</v>
          </cell>
          <cell r="H331">
            <v>12404.880306000003</v>
          </cell>
          <cell r="I331">
            <v>373.92624000000001</v>
          </cell>
          <cell r="J331">
            <v>429.46575037645476</v>
          </cell>
          <cell r="K331">
            <v>7704.6155617535987</v>
          </cell>
          <cell r="L331">
            <v>261.99914962354529</v>
          </cell>
          <cell r="M331">
            <v>691.46490000000006</v>
          </cell>
          <cell r="N331">
            <v>0.37890448180890351</v>
          </cell>
          <cell r="P331">
            <v>4700.264744246404</v>
          </cell>
          <cell r="Q331">
            <v>12404.880306000003</v>
          </cell>
          <cell r="R331">
            <v>0.37890448180890357</v>
          </cell>
          <cell r="S331" t="str">
            <v>P</v>
          </cell>
          <cell r="V331">
            <v>366.59391999999997</v>
          </cell>
          <cell r="W331">
            <v>2.0001204602629632E-2</v>
          </cell>
          <cell r="Y331">
            <v>366.59391999999997</v>
          </cell>
          <cell r="Z331">
            <v>1.960900096232893E-2</v>
          </cell>
        </row>
        <row r="332">
          <cell r="B332" t="str">
            <v>PEPC51</v>
          </cell>
          <cell r="D332">
            <v>1</v>
          </cell>
          <cell r="E332">
            <v>2321</v>
          </cell>
          <cell r="F332">
            <v>2499.13</v>
          </cell>
          <cell r="G332">
            <v>1049.6346000000001</v>
          </cell>
          <cell r="H332">
            <v>18830.444724000004</v>
          </cell>
          <cell r="I332">
            <v>566.90255999999999</v>
          </cell>
          <cell r="J332">
            <v>651.10497011585267</v>
          </cell>
          <cell r="K332">
            <v>11680.823163878398</v>
          </cell>
          <cell r="L332">
            <v>398.52962988414743</v>
          </cell>
          <cell r="M332">
            <v>1049.6346000000001</v>
          </cell>
          <cell r="N332">
            <v>0.37968415854826754</v>
          </cell>
          <cell r="P332">
            <v>7149.6215601216063</v>
          </cell>
          <cell r="Q332">
            <v>18830.444724000004</v>
          </cell>
          <cell r="R332">
            <v>0.37968415854826759</v>
          </cell>
          <cell r="S332" t="str">
            <v>P</v>
          </cell>
          <cell r="V332">
            <v>555.78591999999992</v>
          </cell>
          <cell r="W332">
            <v>2.0001658192420703E-2</v>
          </cell>
          <cell r="Y332">
            <v>555.78591999999992</v>
          </cell>
          <cell r="Z332">
            <v>1.9609436937451957E-2</v>
          </cell>
        </row>
        <row r="333">
          <cell r="B333" t="str">
            <v>PEPC68</v>
          </cell>
          <cell r="D333">
            <v>1</v>
          </cell>
          <cell r="E333">
            <v>1634</v>
          </cell>
          <cell r="F333">
            <v>1759.405</v>
          </cell>
          <cell r="G333">
            <v>738.95010000000002</v>
          </cell>
          <cell r="H333">
            <v>13256.764794000001</v>
          </cell>
          <cell r="I333">
            <v>399.39215999999999</v>
          </cell>
          <cell r="J333">
            <v>458.71414022421391</v>
          </cell>
          <cell r="K333">
            <v>8229.3316756223976</v>
          </cell>
          <cell r="L333">
            <v>280.23595977578611</v>
          </cell>
          <cell r="M333">
            <v>738.95010000000002</v>
          </cell>
          <cell r="N333">
            <v>0.37923529582821103</v>
          </cell>
          <cell r="P333">
            <v>5027.433118377603</v>
          </cell>
          <cell r="Q333">
            <v>13256.764794000001</v>
          </cell>
          <cell r="R333">
            <v>0.37923529582821103</v>
          </cell>
          <cell r="S333" t="str">
            <v>P</v>
          </cell>
          <cell r="V333">
            <v>391.55967999999996</v>
          </cell>
          <cell r="W333">
            <v>2.0003285322942425E-2</v>
          </cell>
          <cell r="Y333">
            <v>391.55967999999996</v>
          </cell>
          <cell r="Z333">
            <v>1.9611000876932669E-2</v>
          </cell>
        </row>
        <row r="334">
          <cell r="B334" t="str">
            <v>PEPC72</v>
          </cell>
          <cell r="D334">
            <v>1</v>
          </cell>
          <cell r="E334">
            <v>1887</v>
          </cell>
          <cell r="F334">
            <v>2031.825</v>
          </cell>
          <cell r="G334">
            <v>853.36650000000009</v>
          </cell>
          <cell r="H334">
            <v>15309.395010000002</v>
          </cell>
          <cell r="I334">
            <v>460.64303999999998</v>
          </cell>
          <cell r="J334">
            <v>529.06265371826078</v>
          </cell>
          <cell r="K334">
            <v>9491.3840077055993</v>
          </cell>
          <cell r="L334">
            <v>324.30384628173931</v>
          </cell>
          <cell r="M334">
            <v>853.36650000000009</v>
          </cell>
          <cell r="N334">
            <v>0.38002879921081889</v>
          </cell>
          <cell r="P334">
            <v>5818.0110022944027</v>
          </cell>
          <cell r="Q334">
            <v>15309.395010000002</v>
          </cell>
          <cell r="R334">
            <v>0.38002879921081884</v>
          </cell>
          <cell r="S334" t="str">
            <v>P</v>
          </cell>
          <cell r="V334">
            <v>451.60991999999993</v>
          </cell>
          <cell r="W334">
            <v>2.0002040699194683E-2</v>
          </cell>
          <cell r="Y334">
            <v>451.60991999999993</v>
          </cell>
          <cell r="Z334">
            <v>1.960980458968848E-2</v>
          </cell>
        </row>
        <row r="335">
          <cell r="B335" t="str">
            <v>PEPC92</v>
          </cell>
          <cell r="D335">
            <v>1</v>
          </cell>
          <cell r="E335">
            <v>1953</v>
          </cell>
          <cell r="F335">
            <v>2102.89</v>
          </cell>
          <cell r="G335">
            <v>883.21379999999999</v>
          </cell>
          <cell r="H335">
            <v>15844.855572</v>
          </cell>
          <cell r="I335">
            <v>476.85744</v>
          </cell>
          <cell r="J335">
            <v>547.68538921525067</v>
          </cell>
          <cell r="K335">
            <v>9825.4758825215977</v>
          </cell>
          <cell r="L335">
            <v>335.52841078474933</v>
          </cell>
          <cell r="M335">
            <v>883.21379999999999</v>
          </cell>
          <cell r="N335">
            <v>0.37989489157070389</v>
          </cell>
          <cell r="P335">
            <v>6019.3796894784027</v>
          </cell>
          <cell r="Q335">
            <v>15844.855572</v>
          </cell>
          <cell r="R335">
            <v>0.37989489157070383</v>
          </cell>
          <cell r="S335" t="str">
            <v>P</v>
          </cell>
          <cell r="V335">
            <v>467.50847999999991</v>
          </cell>
          <cell r="W335">
            <v>1.999741266725278E-2</v>
          </cell>
          <cell r="Y335">
            <v>467.50847999999991</v>
          </cell>
          <cell r="Z335">
            <v>1.9605356267483401E-2</v>
          </cell>
        </row>
        <row r="336">
          <cell r="B336" t="str">
            <v>MEPC17</v>
          </cell>
          <cell r="D336">
            <v>1</v>
          </cell>
          <cell r="E336">
            <v>567</v>
          </cell>
          <cell r="F336">
            <v>610.51499999999999</v>
          </cell>
          <cell r="G336">
            <v>256.41630000000004</v>
          </cell>
          <cell r="H336">
            <v>4600.1084220000012</v>
          </cell>
          <cell r="I336">
            <v>138.17903999999999</v>
          </cell>
          <cell r="J336">
            <v>158.70286369819394</v>
          </cell>
          <cell r="K336">
            <v>2847.1293747455993</v>
          </cell>
          <cell r="L336">
            <v>97.713436301806098</v>
          </cell>
          <cell r="M336">
            <v>256.41630000000004</v>
          </cell>
          <cell r="N336">
            <v>0.38107341967654196</v>
          </cell>
          <cell r="P336">
            <v>1752.9790472544018</v>
          </cell>
          <cell r="Q336">
            <v>4600.1084220000012</v>
          </cell>
          <cell r="R336">
            <v>0.38107341967654201</v>
          </cell>
          <cell r="S336" t="str">
            <v>P</v>
          </cell>
          <cell r="V336">
            <v>135.46847999999997</v>
          </cell>
          <cell r="W336">
            <v>2.000878728394986E-2</v>
          </cell>
          <cell r="Y336">
            <v>135.46847999999997</v>
          </cell>
          <cell r="Z336">
            <v>1.9616289127497306E-2</v>
          </cell>
        </row>
        <row r="337">
          <cell r="B337" t="str">
            <v>MEPC26</v>
          </cell>
          <cell r="D337">
            <v>1</v>
          </cell>
          <cell r="E337">
            <v>1089</v>
          </cell>
          <cell r="F337">
            <v>1172.58</v>
          </cell>
          <cell r="G337">
            <v>492.48360000000002</v>
          </cell>
          <cell r="H337">
            <v>8835.1557840000005</v>
          </cell>
          <cell r="I337">
            <v>265.75344000000001</v>
          </cell>
          <cell r="J337">
            <v>305.22597324200666</v>
          </cell>
          <cell r="K337">
            <v>5475.7539599616002</v>
          </cell>
          <cell r="L337">
            <v>187.25762675799336</v>
          </cell>
          <cell r="M337">
            <v>492.48360000000002</v>
          </cell>
          <cell r="N337">
            <v>0.3802311929940273</v>
          </cell>
          <cell r="P337">
            <v>3359.4018240384003</v>
          </cell>
          <cell r="Q337">
            <v>8835.1557840000005</v>
          </cell>
          <cell r="R337">
            <v>0.38023119299402725</v>
          </cell>
          <cell r="S337" t="str">
            <v>P</v>
          </cell>
          <cell r="V337">
            <v>260.54207999999994</v>
          </cell>
          <cell r="W337">
            <v>2.0001989697787288E-2</v>
          </cell>
          <cell r="Y337">
            <v>260.54207999999994</v>
          </cell>
          <cell r="Z337">
            <v>1.960975556892159E-2</v>
          </cell>
        </row>
        <row r="338">
          <cell r="B338" t="str">
            <v>MEPC46</v>
          </cell>
          <cell r="D338">
            <v>1</v>
          </cell>
          <cell r="E338">
            <v>1656</v>
          </cell>
          <cell r="F338">
            <v>1783.095</v>
          </cell>
          <cell r="G338">
            <v>748.89990000000012</v>
          </cell>
          <cell r="H338">
            <v>13435.264206000003</v>
          </cell>
          <cell r="I338">
            <v>404.22384</v>
          </cell>
          <cell r="J338">
            <v>464.26347283264204</v>
          </cell>
          <cell r="K338">
            <v>8328.8867026175994</v>
          </cell>
          <cell r="L338">
            <v>284.63642716735808</v>
          </cell>
          <cell r="M338">
            <v>748.89990000000012</v>
          </cell>
          <cell r="N338">
            <v>0.38007272689895943</v>
          </cell>
          <cell r="P338">
            <v>5106.377503382404</v>
          </cell>
          <cell r="Q338">
            <v>13435.264206000003</v>
          </cell>
          <cell r="R338">
            <v>0.38007272689895943</v>
          </cell>
          <cell r="S338" t="str">
            <v>P</v>
          </cell>
          <cell r="V338">
            <v>396.29663999999991</v>
          </cell>
          <cell r="W338">
            <v>2.0003197604703604E-2</v>
          </cell>
          <cell r="Y338">
            <v>396.29663999999991</v>
          </cell>
          <cell r="Z338">
            <v>1.9610916565435836E-2</v>
          </cell>
        </row>
        <row r="339">
          <cell r="B339" t="str">
            <v>MEPC51</v>
          </cell>
          <cell r="D339">
            <v>1</v>
          </cell>
          <cell r="E339">
            <v>1452</v>
          </cell>
          <cell r="F339">
            <v>1563.4349999999999</v>
          </cell>
          <cell r="G339">
            <v>656.64269999999999</v>
          </cell>
          <cell r="H339">
            <v>11780.170038</v>
          </cell>
          <cell r="I339">
            <v>354.05759999999998</v>
          </cell>
          <cell r="J339">
            <v>406.64600820869555</v>
          </cell>
          <cell r="K339">
            <v>7295.2293872639984</v>
          </cell>
          <cell r="L339">
            <v>249.99669179130444</v>
          </cell>
          <cell r="M339">
            <v>656.64269999999999</v>
          </cell>
          <cell r="N339">
            <v>0.38071951731330361</v>
          </cell>
          <cell r="P339">
            <v>4484.9406507360018</v>
          </cell>
          <cell r="Q339">
            <v>11780.170038</v>
          </cell>
          <cell r="R339">
            <v>0.38071951731330361</v>
          </cell>
          <cell r="S339" t="str">
            <v>P</v>
          </cell>
          <cell r="V339">
            <v>347.11487999999991</v>
          </cell>
          <cell r="W339">
            <v>2.0001216888195825E-2</v>
          </cell>
          <cell r="Y339">
            <v>347.11487999999991</v>
          </cell>
          <cell r="Z339">
            <v>1.9609012770803579E-2</v>
          </cell>
        </row>
        <row r="340">
          <cell r="B340" t="str">
            <v>MEPC68</v>
          </cell>
          <cell r="D340">
            <v>1</v>
          </cell>
          <cell r="E340">
            <v>2393</v>
          </cell>
          <cell r="F340">
            <v>2576.6550000000002</v>
          </cell>
          <cell r="G340">
            <v>1082.1951000000001</v>
          </cell>
          <cell r="H340">
            <v>19414.580094000004</v>
          </cell>
          <cell r="I340">
            <v>584.43215999999995</v>
          </cell>
          <cell r="J340">
            <v>671.23825313391285</v>
          </cell>
          <cell r="K340">
            <v>12042.014261222397</v>
          </cell>
          <cell r="L340">
            <v>410.95684686608729</v>
          </cell>
          <cell r="M340">
            <v>1082.1951000000001</v>
          </cell>
          <cell r="N340">
            <v>0.3797437697380881</v>
          </cell>
          <cell r="P340">
            <v>7372.5658327776073</v>
          </cell>
          <cell r="Q340">
            <v>19414.580094000004</v>
          </cell>
          <cell r="R340">
            <v>0.37974376973808815</v>
          </cell>
          <cell r="S340" t="str">
            <v>P</v>
          </cell>
          <cell r="V340">
            <v>572.97215999999992</v>
          </cell>
          <cell r="W340">
            <v>2.0000971774963794E-2</v>
          </cell>
          <cell r="Y340">
            <v>572.97215999999992</v>
          </cell>
          <cell r="Z340">
            <v>1.960877717612261E-2</v>
          </cell>
        </row>
        <row r="341">
          <cell r="B341" t="str">
            <v>MEPC72</v>
          </cell>
          <cell r="D341">
            <v>1</v>
          </cell>
          <cell r="E341">
            <v>3702</v>
          </cell>
          <cell r="F341">
            <v>3986.12</v>
          </cell>
          <cell r="G341">
            <v>1674.1704</v>
          </cell>
          <cell r="H341">
            <v>30034.616976000001</v>
          </cell>
          <cell r="I341">
            <v>903.66095999999993</v>
          </cell>
          <cell r="J341">
            <v>1037.8823167700332</v>
          </cell>
          <cell r="K341">
            <v>18619.608762854397</v>
          </cell>
          <cell r="L341">
            <v>636.28808322996679</v>
          </cell>
          <cell r="M341">
            <v>1674.1704</v>
          </cell>
          <cell r="N341">
            <v>0.38006172085587392</v>
          </cell>
          <cell r="P341">
            <v>11415.008213145604</v>
          </cell>
          <cell r="Q341">
            <v>30034.616976000001</v>
          </cell>
          <cell r="R341">
            <v>0.38006172085587392</v>
          </cell>
          <cell r="S341" t="str">
            <v>P</v>
          </cell>
          <cell r="V341">
            <v>885.94335999999987</v>
          </cell>
          <cell r="W341">
            <v>1.999856966025465E-2</v>
          </cell>
          <cell r="Y341">
            <v>885.94335999999987</v>
          </cell>
          <cell r="Z341">
            <v>1.9606468337417235E-2</v>
          </cell>
        </row>
        <row r="342">
          <cell r="B342" t="str">
            <v>MEPC92</v>
          </cell>
          <cell r="D342">
            <v>1</v>
          </cell>
          <cell r="E342">
            <v>3691</v>
          </cell>
          <cell r="F342">
            <v>3974.2750000000001</v>
          </cell>
          <cell r="G342">
            <v>1669.1955000000003</v>
          </cell>
          <cell r="H342">
            <v>29945.367270000006</v>
          </cell>
          <cell r="I342">
            <v>900.75216</v>
          </cell>
          <cell r="J342">
            <v>1034.5414707927757</v>
          </cell>
          <cell r="K342">
            <v>18559.673986022397</v>
          </cell>
          <cell r="L342">
            <v>634.65402920722454</v>
          </cell>
          <cell r="M342">
            <v>1669.1955000000003</v>
          </cell>
          <cell r="N342">
            <v>0.38021551652111718</v>
          </cell>
          <cell r="P342">
            <v>11385.693283977609</v>
          </cell>
          <cell r="Q342">
            <v>29945.367270000006</v>
          </cell>
          <cell r="R342">
            <v>0.38021551652111718</v>
          </cell>
          <cell r="S342" t="str">
            <v>P</v>
          </cell>
          <cell r="V342">
            <v>883.08895999999982</v>
          </cell>
          <cell r="W342">
            <v>2.0001608897930501E-2</v>
          </cell>
          <cell r="Y342">
            <v>883.08895999999982</v>
          </cell>
          <cell r="Z342">
            <v>1.9609389557278652E-2</v>
          </cell>
        </row>
        <row r="343">
          <cell r="B343" t="str">
            <v>AEPC66</v>
          </cell>
          <cell r="D343">
            <v>1</v>
          </cell>
          <cell r="E343">
            <v>66</v>
          </cell>
          <cell r="F343">
            <v>71.064999999999998</v>
          </cell>
          <cell r="G343">
            <v>29.847300000000004</v>
          </cell>
          <cell r="H343">
            <v>535.4605620000001</v>
          </cell>
          <cell r="I343">
            <v>15.964799999999997</v>
          </cell>
          <cell r="J343">
            <v>18.336062244816045</v>
          </cell>
          <cell r="K343">
            <v>328.94895667199989</v>
          </cell>
          <cell r="L343">
            <v>11.511237755183959</v>
          </cell>
          <cell r="M343">
            <v>29.847300000000004</v>
          </cell>
          <cell r="N343">
            <v>0.38567099051451748</v>
          </cell>
          <cell r="P343">
            <v>206.5116053280002</v>
          </cell>
          <cell r="Q343">
            <v>535.4605620000001</v>
          </cell>
          <cell r="R343">
            <v>0.38567099051451742</v>
          </cell>
          <cell r="S343" t="str">
            <v>P</v>
          </cell>
          <cell r="V343">
            <v>15.653119999999996</v>
          </cell>
          <cell r="W343">
            <v>1.9911685338130734E-2</v>
          </cell>
          <cell r="Y343">
            <v>15.653119999999996</v>
          </cell>
          <cell r="Z343">
            <v>1.9522950491080434E-2</v>
          </cell>
        </row>
        <row r="344">
          <cell r="B344" t="str">
            <v>AEPC50</v>
          </cell>
          <cell r="D344">
            <v>1</v>
          </cell>
          <cell r="E344">
            <v>55</v>
          </cell>
          <cell r="F344">
            <v>59.22</v>
          </cell>
          <cell r="G344">
            <v>24.872399999999999</v>
          </cell>
          <cell r="H344">
            <v>446.21085600000004</v>
          </cell>
          <cell r="I344">
            <v>13.94544</v>
          </cell>
          <cell r="J344">
            <v>16.016765375785948</v>
          </cell>
          <cell r="K344">
            <v>287.34077084159992</v>
          </cell>
          <cell r="L344">
            <v>8.8556346242140513</v>
          </cell>
          <cell r="M344">
            <v>24.872399999999999</v>
          </cell>
          <cell r="N344">
            <v>0.35604262653439361</v>
          </cell>
          <cell r="P344">
            <v>158.87008515840012</v>
          </cell>
          <cell r="Q344">
            <v>446.21085600000004</v>
          </cell>
          <cell r="R344">
            <v>0.35604262653439367</v>
          </cell>
          <cell r="S344" t="str">
            <v>P</v>
          </cell>
          <cell r="V344">
            <v>13.672639999999998</v>
          </cell>
          <cell r="W344">
            <v>1.9952255014393853E-2</v>
          </cell>
          <cell r="Y344">
            <v>13.672639999999998</v>
          </cell>
          <cell r="Z344">
            <v>1.9561949999426474E-2</v>
          </cell>
        </row>
        <row r="345">
          <cell r="B345" t="str">
            <v>AEPC41</v>
          </cell>
          <cell r="D345">
            <v>1</v>
          </cell>
          <cell r="E345">
            <v>330</v>
          </cell>
          <cell r="F345">
            <v>355.32499999999999</v>
          </cell>
          <cell r="G345">
            <v>149.23650000000001</v>
          </cell>
          <cell r="H345">
            <v>2677.3028100000001</v>
          </cell>
          <cell r="I345">
            <v>80.876639999999995</v>
          </cell>
          <cell r="J345">
            <v>92.889300535652154</v>
          </cell>
          <cell r="K345">
            <v>1666.4340516095997</v>
          </cell>
          <cell r="L345">
            <v>56.347199464347852</v>
          </cell>
          <cell r="M345">
            <v>149.23650000000001</v>
          </cell>
          <cell r="N345">
            <v>0.37756982684764018</v>
          </cell>
          <cell r="P345">
            <v>1010.8687583904004</v>
          </cell>
          <cell r="Q345">
            <v>2677.3028100000001</v>
          </cell>
          <cell r="R345">
            <v>0.37756982684764012</v>
          </cell>
          <cell r="S345" t="str">
            <v>P</v>
          </cell>
          <cell r="V345">
            <v>79.290879999999987</v>
          </cell>
          <cell r="W345">
            <v>1.9999273560843415E-2</v>
          </cell>
          <cell r="Y345">
            <v>79.290879999999987</v>
          </cell>
          <cell r="Z345">
            <v>1.9607144906118847E-2</v>
          </cell>
        </row>
        <row r="346">
          <cell r="B346" t="str">
            <v>AEPC41</v>
          </cell>
          <cell r="D346">
            <v>1</v>
          </cell>
          <cell r="E346">
            <v>330</v>
          </cell>
          <cell r="F346">
            <v>355.32499999999999</v>
          </cell>
          <cell r="G346">
            <v>149.23650000000001</v>
          </cell>
          <cell r="H346">
            <v>2677.3028100000001</v>
          </cell>
          <cell r="I346">
            <v>80.876639999999995</v>
          </cell>
          <cell r="J346">
            <v>92.889300535652154</v>
          </cell>
          <cell r="K346">
            <v>1666.4340516095997</v>
          </cell>
          <cell r="L346">
            <v>56.347199464347852</v>
          </cell>
          <cell r="M346">
            <v>149.23650000000001</v>
          </cell>
          <cell r="N346">
            <v>0.37756982684764018</v>
          </cell>
          <cell r="P346">
            <v>1010.8687583904004</v>
          </cell>
          <cell r="Q346">
            <v>2677.3028100000001</v>
          </cell>
          <cell r="R346">
            <v>0.37756982684764012</v>
          </cell>
          <cell r="S346" t="str">
            <v>P</v>
          </cell>
          <cell r="V346">
            <v>79.290879999999987</v>
          </cell>
          <cell r="W346">
            <v>1.9999273560843415E-2</v>
          </cell>
          <cell r="Y346">
            <v>79.290879999999987</v>
          </cell>
          <cell r="Z346">
            <v>1.9607144906118847E-2</v>
          </cell>
        </row>
        <row r="347">
          <cell r="B347" t="str">
            <v>AEPC41</v>
          </cell>
          <cell r="D347">
            <v>1</v>
          </cell>
          <cell r="E347">
            <v>330</v>
          </cell>
          <cell r="F347">
            <v>355.32499999999999</v>
          </cell>
          <cell r="G347">
            <v>149.23650000000001</v>
          </cell>
          <cell r="H347">
            <v>2677.3028100000001</v>
          </cell>
          <cell r="I347">
            <v>80.876639999999995</v>
          </cell>
          <cell r="J347">
            <v>92.889300535652154</v>
          </cell>
          <cell r="K347">
            <v>1666.4340516095997</v>
          </cell>
          <cell r="L347">
            <v>56.347199464347852</v>
          </cell>
          <cell r="M347">
            <v>149.23650000000001</v>
          </cell>
          <cell r="N347">
            <v>0.37756982684764018</v>
          </cell>
          <cell r="P347">
            <v>1010.8687583904004</v>
          </cell>
          <cell r="Q347">
            <v>2677.3028100000001</v>
          </cell>
          <cell r="R347">
            <v>0.37756982684764012</v>
          </cell>
          <cell r="S347" t="str">
            <v>P</v>
          </cell>
          <cell r="V347">
            <v>79.290879999999987</v>
          </cell>
          <cell r="W347">
            <v>1.9999273560843415E-2</v>
          </cell>
          <cell r="Y347">
            <v>79.290879999999987</v>
          </cell>
          <cell r="Z347">
            <v>1.9607144906118847E-2</v>
          </cell>
        </row>
        <row r="348">
          <cell r="B348" t="str">
            <v>AEPC41</v>
          </cell>
          <cell r="D348">
            <v>1</v>
          </cell>
          <cell r="E348">
            <v>330</v>
          </cell>
          <cell r="F348">
            <v>355.32499999999999</v>
          </cell>
          <cell r="G348">
            <v>149.23650000000001</v>
          </cell>
          <cell r="H348">
            <v>2677.3028100000001</v>
          </cell>
          <cell r="I348">
            <v>80.876639999999995</v>
          </cell>
          <cell r="J348">
            <v>92.889300535652154</v>
          </cell>
          <cell r="K348">
            <v>1666.4340516095997</v>
          </cell>
          <cell r="L348">
            <v>56.347199464347852</v>
          </cell>
          <cell r="M348">
            <v>149.23650000000001</v>
          </cell>
          <cell r="N348">
            <v>0.37756982684764018</v>
          </cell>
          <cell r="P348">
            <v>1010.8687583904004</v>
          </cell>
          <cell r="Q348">
            <v>2677.3028100000001</v>
          </cell>
          <cell r="R348">
            <v>0.37756982684764012</v>
          </cell>
          <cell r="S348" t="str">
            <v>P</v>
          </cell>
          <cell r="V348">
            <v>79.290879999999987</v>
          </cell>
          <cell r="W348">
            <v>1.9999273560843415E-2</v>
          </cell>
          <cell r="Y348">
            <v>79.290879999999987</v>
          </cell>
          <cell r="Z348">
            <v>1.9607144906118847E-2</v>
          </cell>
        </row>
        <row r="349">
          <cell r="B349" t="str">
            <v>AEPC41</v>
          </cell>
          <cell r="D349">
            <v>1</v>
          </cell>
          <cell r="E349">
            <v>330</v>
          </cell>
          <cell r="F349">
            <v>355.32499999999999</v>
          </cell>
          <cell r="G349">
            <v>149.23650000000001</v>
          </cell>
          <cell r="H349">
            <v>2677.3028100000001</v>
          </cell>
          <cell r="I349">
            <v>80.876639999999995</v>
          </cell>
          <cell r="J349">
            <v>92.889300535652154</v>
          </cell>
          <cell r="K349">
            <v>1666.4340516095997</v>
          </cell>
          <cell r="L349">
            <v>56.347199464347852</v>
          </cell>
          <cell r="M349">
            <v>149.23650000000001</v>
          </cell>
          <cell r="N349">
            <v>0.37756982684764018</v>
          </cell>
          <cell r="P349">
            <v>1010.8687583904004</v>
          </cell>
          <cell r="Q349">
            <v>2677.3028100000001</v>
          </cell>
          <cell r="R349">
            <v>0.37756982684764012</v>
          </cell>
          <cell r="S349" t="str">
            <v>P</v>
          </cell>
          <cell r="V349">
            <v>79.290879999999987</v>
          </cell>
          <cell r="W349">
            <v>1.9999273560843415E-2</v>
          </cell>
          <cell r="Y349">
            <v>79.290879999999987</v>
          </cell>
          <cell r="Z349">
            <v>1.9607144906118847E-2</v>
          </cell>
        </row>
        <row r="350">
          <cell r="B350" t="str">
            <v>EEPC70</v>
          </cell>
          <cell r="D350">
            <v>1</v>
          </cell>
          <cell r="E350">
            <v>55</v>
          </cell>
          <cell r="F350">
            <v>59.22</v>
          </cell>
          <cell r="G350">
            <v>24.872399999999999</v>
          </cell>
          <cell r="H350">
            <v>446.21085600000004</v>
          </cell>
          <cell r="I350">
            <v>13.28016</v>
          </cell>
          <cell r="J350">
            <v>15.252670899799329</v>
          </cell>
          <cell r="K350">
            <v>273.63291594239996</v>
          </cell>
          <cell r="L350">
            <v>9.6197291002006704</v>
          </cell>
          <cell r="M350">
            <v>24.872399999999999</v>
          </cell>
          <cell r="N350">
            <v>0.38676320339817111</v>
          </cell>
          <cell r="P350">
            <v>172.57794005760007</v>
          </cell>
          <cell r="Q350">
            <v>446.21085600000004</v>
          </cell>
          <cell r="R350">
            <v>0.38676320339817116</v>
          </cell>
          <cell r="S350" t="str">
            <v>P</v>
          </cell>
          <cell r="V350">
            <v>13.020799999999998</v>
          </cell>
          <cell r="W350">
            <v>1.9918898992381633E-2</v>
          </cell>
          <cell r="Y350">
            <v>13.020799999999998</v>
          </cell>
          <cell r="Z350">
            <v>1.9529885182106441E-2</v>
          </cell>
        </row>
        <row r="351">
          <cell r="B351" t="str">
            <v>EEPR42</v>
          </cell>
          <cell r="D351">
            <v>1</v>
          </cell>
          <cell r="E351">
            <v>50</v>
          </cell>
          <cell r="F351">
            <v>53.835000000000001</v>
          </cell>
          <cell r="G351">
            <v>22.610700000000001</v>
          </cell>
          <cell r="H351">
            <v>405.63595800000007</v>
          </cell>
          <cell r="I351">
            <v>12.48624</v>
          </cell>
          <cell r="J351">
            <v>14.340829439999997</v>
          </cell>
          <cell r="K351">
            <v>257.27448015359994</v>
          </cell>
          <cell r="L351">
            <v>8.2698705600000046</v>
          </cell>
          <cell r="M351">
            <v>22.610700000000001</v>
          </cell>
          <cell r="N351">
            <v>0.3657503111358783</v>
          </cell>
          <cell r="P351">
            <v>148.36147784640013</v>
          </cell>
          <cell r="Q351">
            <v>405.63595800000007</v>
          </cell>
          <cell r="R351">
            <v>0.36575031113587841</v>
          </cell>
          <cell r="S351" t="str">
            <v>P</v>
          </cell>
          <cell r="V351">
            <v>12.240639999999999</v>
          </cell>
          <cell r="W351">
            <v>2.0064310362856958E-2</v>
          </cell>
          <cell r="Y351">
            <v>12.1212</v>
          </cell>
          <cell r="Z351">
            <v>2.9235382308845613E-2</v>
          </cell>
        </row>
        <row r="352">
          <cell r="B352" t="str">
            <v>EEPC43</v>
          </cell>
          <cell r="D352">
            <v>1</v>
          </cell>
          <cell r="E352">
            <v>105</v>
          </cell>
          <cell r="F352">
            <v>113.06</v>
          </cell>
          <cell r="G352">
            <v>47.485200000000006</v>
          </cell>
          <cell r="H352">
            <v>851.88448800000015</v>
          </cell>
          <cell r="I352">
            <v>24.982559999999999</v>
          </cell>
          <cell r="J352">
            <v>28.693236069030092</v>
          </cell>
          <cell r="K352">
            <v>514.75665507839994</v>
          </cell>
          <cell r="L352">
            <v>18.791963930969914</v>
          </cell>
          <cell r="M352">
            <v>47.485200000000006</v>
          </cell>
          <cell r="N352">
            <v>0.39574359865747455</v>
          </cell>
          <cell r="P352">
            <v>337.1278329216002</v>
          </cell>
          <cell r="Q352">
            <v>851.88448800000015</v>
          </cell>
          <cell r="R352">
            <v>0.39574359865747449</v>
          </cell>
          <cell r="S352" t="str">
            <v>P</v>
          </cell>
          <cell r="V352">
            <v>24.491519999999998</v>
          </cell>
          <cell r="W352">
            <v>2.0049388523048047E-2</v>
          </cell>
          <cell r="Y352">
            <v>24.491519999999998</v>
          </cell>
          <cell r="Z352">
            <v>1.9655311545334092E-2</v>
          </cell>
        </row>
        <row r="353">
          <cell r="B353" t="str">
            <v>EEPC43</v>
          </cell>
          <cell r="D353">
            <v>1</v>
          </cell>
          <cell r="E353">
            <v>105</v>
          </cell>
          <cell r="F353">
            <v>113.06</v>
          </cell>
          <cell r="G353">
            <v>47.485200000000006</v>
          </cell>
          <cell r="H353">
            <v>851.88448800000015</v>
          </cell>
          <cell r="I353">
            <v>24.982559999999999</v>
          </cell>
          <cell r="J353">
            <v>28.693236069030092</v>
          </cell>
          <cell r="K353">
            <v>514.75665507839994</v>
          </cell>
          <cell r="L353">
            <v>18.791963930969914</v>
          </cell>
          <cell r="M353">
            <v>47.485200000000006</v>
          </cell>
          <cell r="N353">
            <v>0.39574359865747455</v>
          </cell>
          <cell r="P353">
            <v>337.1278329216002</v>
          </cell>
          <cell r="Q353">
            <v>851.88448800000015</v>
          </cell>
          <cell r="R353">
            <v>0.39574359865747449</v>
          </cell>
          <cell r="S353" t="str">
            <v>P</v>
          </cell>
          <cell r="V353">
            <v>24.491519999999998</v>
          </cell>
          <cell r="W353">
            <v>2.0049388523048047E-2</v>
          </cell>
          <cell r="Y353">
            <v>24.491519999999998</v>
          </cell>
          <cell r="Z353">
            <v>1.9655311545334092E-2</v>
          </cell>
        </row>
        <row r="354">
          <cell r="B354" t="str">
            <v>EEPC43</v>
          </cell>
          <cell r="D354">
            <v>1</v>
          </cell>
          <cell r="E354">
            <v>105</v>
          </cell>
          <cell r="F354">
            <v>113.06</v>
          </cell>
          <cell r="G354">
            <v>47.485200000000006</v>
          </cell>
          <cell r="H354">
            <v>851.88448800000015</v>
          </cell>
          <cell r="I354">
            <v>24.982559999999999</v>
          </cell>
          <cell r="J354">
            <v>28.693236069030092</v>
          </cell>
          <cell r="K354">
            <v>514.75665507839994</v>
          </cell>
          <cell r="L354">
            <v>18.791963930969914</v>
          </cell>
          <cell r="M354">
            <v>47.485200000000006</v>
          </cell>
          <cell r="N354">
            <v>0.39574359865747455</v>
          </cell>
          <cell r="P354">
            <v>337.1278329216002</v>
          </cell>
          <cell r="Q354">
            <v>851.88448800000015</v>
          </cell>
          <cell r="R354">
            <v>0.39574359865747449</v>
          </cell>
          <cell r="S354" t="str">
            <v>P</v>
          </cell>
          <cell r="V354">
            <v>24.491519999999998</v>
          </cell>
          <cell r="W354">
            <v>2.0049388523048047E-2</v>
          </cell>
          <cell r="Y354">
            <v>24.491519999999998</v>
          </cell>
          <cell r="Z354">
            <v>1.9655311545334092E-2</v>
          </cell>
        </row>
        <row r="355">
          <cell r="B355" t="str">
            <v>EEPC43</v>
          </cell>
          <cell r="D355">
            <v>1</v>
          </cell>
          <cell r="E355">
            <v>105</v>
          </cell>
          <cell r="F355">
            <v>113.06</v>
          </cell>
          <cell r="G355">
            <v>47.485200000000006</v>
          </cell>
          <cell r="H355">
            <v>851.88448800000015</v>
          </cell>
          <cell r="I355">
            <v>24.982559999999999</v>
          </cell>
          <cell r="J355">
            <v>28.693236069030092</v>
          </cell>
          <cell r="K355">
            <v>514.75665507839994</v>
          </cell>
          <cell r="L355">
            <v>18.791963930969914</v>
          </cell>
          <cell r="M355">
            <v>47.485200000000006</v>
          </cell>
          <cell r="N355">
            <v>0.39574359865747455</v>
          </cell>
          <cell r="P355">
            <v>337.1278329216002</v>
          </cell>
          <cell r="Q355">
            <v>851.88448800000015</v>
          </cell>
          <cell r="R355">
            <v>0.39574359865747449</v>
          </cell>
          <cell r="S355" t="str">
            <v>P</v>
          </cell>
          <cell r="V355">
            <v>24.491519999999998</v>
          </cell>
          <cell r="W355">
            <v>2.0049388523048047E-2</v>
          </cell>
          <cell r="Y355">
            <v>24.491519999999998</v>
          </cell>
          <cell r="Z355">
            <v>1.9655311545334092E-2</v>
          </cell>
        </row>
        <row r="356">
          <cell r="B356" t="str">
            <v>EEPC43</v>
          </cell>
          <cell r="D356">
            <v>1</v>
          </cell>
          <cell r="E356">
            <v>105</v>
          </cell>
          <cell r="F356">
            <v>113.06</v>
          </cell>
          <cell r="G356">
            <v>47.485200000000006</v>
          </cell>
          <cell r="H356">
            <v>851.88448800000015</v>
          </cell>
          <cell r="I356">
            <v>24.982559999999999</v>
          </cell>
          <cell r="J356">
            <v>28.693236069030092</v>
          </cell>
          <cell r="K356">
            <v>514.75665507839994</v>
          </cell>
          <cell r="L356">
            <v>18.791963930969914</v>
          </cell>
          <cell r="M356">
            <v>47.485200000000006</v>
          </cell>
          <cell r="N356">
            <v>0.39574359865747455</v>
          </cell>
          <cell r="P356">
            <v>337.1278329216002</v>
          </cell>
          <cell r="Q356">
            <v>851.88448800000015</v>
          </cell>
          <cell r="R356">
            <v>0.39574359865747449</v>
          </cell>
          <cell r="S356" t="str">
            <v>P</v>
          </cell>
          <cell r="V356">
            <v>24.491519999999998</v>
          </cell>
          <cell r="W356">
            <v>2.0049388523048047E-2</v>
          </cell>
          <cell r="Y356">
            <v>24.491519999999998</v>
          </cell>
          <cell r="Z356">
            <v>1.9655311545334092E-2</v>
          </cell>
        </row>
        <row r="357">
          <cell r="B357" t="str">
            <v>PEPR2127</v>
          </cell>
          <cell r="D357">
            <v>1</v>
          </cell>
          <cell r="E357">
            <v>1128</v>
          </cell>
          <cell r="F357">
            <v>1214.57</v>
          </cell>
          <cell r="G357">
            <v>510.11940000000004</v>
          </cell>
          <cell r="H357">
            <v>9151.5420360000007</v>
          </cell>
          <cell r="I357">
            <v>274.68144000000001</v>
          </cell>
          <cell r="J357">
            <v>315.48005495438122</v>
          </cell>
          <cell r="K357">
            <v>5659.712185881599</v>
          </cell>
          <cell r="L357">
            <v>194.63934504561882</v>
          </cell>
          <cell r="M357">
            <v>510.11940000000004</v>
          </cell>
          <cell r="N357">
            <v>0.38155644550201151</v>
          </cell>
          <cell r="P357">
            <v>3491.8298501184017</v>
          </cell>
          <cell r="Q357">
            <v>9151.5420360000007</v>
          </cell>
          <cell r="R357">
            <v>0.38155644550201151</v>
          </cell>
          <cell r="S357" t="str">
            <v>P</v>
          </cell>
          <cell r="V357">
            <v>269.29631999999998</v>
          </cell>
          <cell r="W357">
            <v>1.9997005529076777E-2</v>
          </cell>
          <cell r="Y357">
            <v>269.29631999999998</v>
          </cell>
          <cell r="Z357">
            <v>1.9604964936837482E-2</v>
          </cell>
        </row>
        <row r="358">
          <cell r="B358" t="str">
            <v>PEPR33</v>
          </cell>
          <cell r="D358">
            <v>1</v>
          </cell>
          <cell r="E358">
            <v>1298</v>
          </cell>
          <cell r="F358">
            <v>1397.6200000000001</v>
          </cell>
          <cell r="G358">
            <v>587.00040000000013</v>
          </cell>
          <cell r="H358">
            <v>10530.787176000003</v>
          </cell>
          <cell r="I358">
            <v>317.40479999999997</v>
          </cell>
          <cell r="J358">
            <v>364.54914371638785</v>
          </cell>
          <cell r="K358">
            <v>6540.011638271998</v>
          </cell>
          <cell r="L358">
            <v>222.45125628361228</v>
          </cell>
          <cell r="M358">
            <v>587.00040000000013</v>
          </cell>
          <cell r="N358">
            <v>0.37896269965678425</v>
          </cell>
          <cell r="P358">
            <v>3990.7755377280055</v>
          </cell>
          <cell r="Q358">
            <v>10530.787176000003</v>
          </cell>
          <cell r="R358">
            <v>0.37896269965678436</v>
          </cell>
          <cell r="S358" t="str">
            <v>P</v>
          </cell>
          <cell r="V358">
            <v>311.18271999999996</v>
          </cell>
          <cell r="W358">
            <v>1.9994940593102362E-2</v>
          </cell>
          <cell r="Y358">
            <v>311.18271999999996</v>
          </cell>
          <cell r="Z358">
            <v>1.9602980169172005E-2</v>
          </cell>
        </row>
        <row r="359">
          <cell r="B359" t="str">
            <v>PEPR42</v>
          </cell>
          <cell r="D359">
            <v>1</v>
          </cell>
          <cell r="E359">
            <v>1095</v>
          </cell>
          <cell r="F359">
            <v>1179.04</v>
          </cell>
          <cell r="G359">
            <v>495.19680000000005</v>
          </cell>
          <cell r="H359">
            <v>8883.8305920000021</v>
          </cell>
          <cell r="I359">
            <v>267.65135999999995</v>
          </cell>
          <cell r="J359">
            <v>307.40579254795978</v>
          </cell>
          <cell r="K359">
            <v>5514.8599183103988</v>
          </cell>
          <cell r="L359">
            <v>187.79100745204028</v>
          </cell>
          <cell r="M359">
            <v>495.19680000000005</v>
          </cell>
          <cell r="N359">
            <v>0.37922500196293729</v>
          </cell>
          <cell r="P359">
            <v>3368.9706736896032</v>
          </cell>
          <cell r="Q359">
            <v>8883.8305920000021</v>
          </cell>
          <cell r="R359">
            <v>0.37922500196293729</v>
          </cell>
          <cell r="S359" t="str">
            <v>P</v>
          </cell>
          <cell r="V359">
            <v>262.40447999999998</v>
          </cell>
          <cell r="W359">
            <v>1.9995390322604157E-2</v>
          </cell>
          <cell r="Y359">
            <v>262.40447999999998</v>
          </cell>
          <cell r="Z359">
            <v>1.9603412439226826E-2</v>
          </cell>
        </row>
        <row r="360">
          <cell r="B360" t="str">
            <v>PEPR50</v>
          </cell>
          <cell r="D360">
            <v>1</v>
          </cell>
          <cell r="E360">
            <v>1815</v>
          </cell>
          <cell r="F360">
            <v>1954.2950000000001</v>
          </cell>
          <cell r="G360">
            <v>820.80390000000011</v>
          </cell>
          <cell r="H360">
            <v>14725.221966000003</v>
          </cell>
          <cell r="I360">
            <v>443.01120000000003</v>
          </cell>
          <cell r="J360">
            <v>508.81194492575241</v>
          </cell>
          <cell r="K360">
            <v>9128.0862919679985</v>
          </cell>
          <cell r="L360">
            <v>311.9919550742477</v>
          </cell>
          <cell r="M360">
            <v>820.80390000000011</v>
          </cell>
          <cell r="N360">
            <v>0.38010535168539972</v>
          </cell>
          <cell r="P360">
            <v>5597.1356740320043</v>
          </cell>
          <cell r="Q360">
            <v>14725.221966000003</v>
          </cell>
          <cell r="R360">
            <v>0.38010535168539972</v>
          </cell>
          <cell r="S360" t="str">
            <v>P</v>
          </cell>
          <cell r="V360">
            <v>434.32319999999993</v>
          </cell>
          <cell r="W360">
            <v>2.0003536536846531E-2</v>
          </cell>
          <cell r="Y360">
            <v>434.32319999999993</v>
          </cell>
          <cell r="Z360">
            <v>1.9611242334279813E-2</v>
          </cell>
        </row>
        <row r="361">
          <cell r="B361" t="str">
            <v>PEPR27</v>
          </cell>
          <cell r="D361">
            <v>1</v>
          </cell>
          <cell r="E361">
            <v>638</v>
          </cell>
          <cell r="F361">
            <v>686.96500000000003</v>
          </cell>
          <cell r="G361">
            <v>288.52530000000002</v>
          </cell>
          <cell r="H361">
            <v>5176.1438820000003</v>
          </cell>
          <cell r="I361">
            <v>156.37439999999998</v>
          </cell>
          <cell r="J361">
            <v>179.60079248695646</v>
          </cell>
          <cell r="K361">
            <v>3222.0382172159993</v>
          </cell>
          <cell r="L361">
            <v>108.92450751304355</v>
          </cell>
          <cell r="M361">
            <v>288.52530000000002</v>
          </cell>
          <cell r="N361">
            <v>0.37752151202353329</v>
          </cell>
          <cell r="P361">
            <v>1954.105664784001</v>
          </cell>
          <cell r="Q361">
            <v>5176.1438820000003</v>
          </cell>
          <cell r="R361">
            <v>0.37752151202353323</v>
          </cell>
          <cell r="S361" t="str">
            <v>P</v>
          </cell>
          <cell r="V361">
            <v>153.30687999999998</v>
          </cell>
          <cell r="W361">
            <v>2.0009017207838306E-2</v>
          </cell>
          <cell r="Y361">
            <v>153.30687999999998</v>
          </cell>
          <cell r="Z361">
            <v>1.9616510119303428E-2</v>
          </cell>
        </row>
        <row r="362">
          <cell r="B362" t="str">
            <v>PEPR2733</v>
          </cell>
          <cell r="D362">
            <v>1</v>
          </cell>
          <cell r="E362">
            <v>1161</v>
          </cell>
          <cell r="F362">
            <v>1250.105</v>
          </cell>
          <cell r="G362">
            <v>525.04410000000007</v>
          </cell>
          <cell r="H362">
            <v>9419.2911540000023</v>
          </cell>
          <cell r="I362">
            <v>283.39535999999998</v>
          </cell>
          <cell r="J362">
            <v>325.48825922354501</v>
          </cell>
          <cell r="K362">
            <v>5839.2593704703977</v>
          </cell>
          <cell r="L362">
            <v>199.55584077645506</v>
          </cell>
          <cell r="M362">
            <v>525.04410000000007</v>
          </cell>
          <cell r="N362">
            <v>0.38007443713100486</v>
          </cell>
          <cell r="P362">
            <v>3580.0317835296046</v>
          </cell>
          <cell r="Q362">
            <v>9419.2911540000023</v>
          </cell>
          <cell r="R362">
            <v>0.38007443713100492</v>
          </cell>
          <cell r="S362" t="str">
            <v>P</v>
          </cell>
          <cell r="V362">
            <v>277.83936</v>
          </cell>
          <cell r="W362">
            <v>1.9997166708129413E-2</v>
          </cell>
          <cell r="Y362">
            <v>277.83936</v>
          </cell>
          <cell r="Z362">
            <v>1.9605119857996206E-2</v>
          </cell>
        </row>
        <row r="363">
          <cell r="B363" t="str">
            <v>PEPR30550</v>
          </cell>
          <cell r="D363">
            <v>1</v>
          </cell>
          <cell r="E363">
            <v>1815</v>
          </cell>
          <cell r="F363">
            <v>1954.2950000000001</v>
          </cell>
          <cell r="G363">
            <v>820.80390000000011</v>
          </cell>
          <cell r="H363">
            <v>14725.221966000003</v>
          </cell>
          <cell r="I363">
            <v>443.01120000000003</v>
          </cell>
          <cell r="J363">
            <v>508.81194492575241</v>
          </cell>
          <cell r="K363">
            <v>9128.0862919679985</v>
          </cell>
          <cell r="L363">
            <v>311.9919550742477</v>
          </cell>
          <cell r="M363">
            <v>820.80390000000011</v>
          </cell>
          <cell r="N363">
            <v>0.38010535168539972</v>
          </cell>
          <cell r="P363">
            <v>5597.1356740320043</v>
          </cell>
          <cell r="Q363">
            <v>14725.221966000003</v>
          </cell>
          <cell r="R363">
            <v>0.38010535168539972</v>
          </cell>
          <cell r="S363" t="str">
            <v>P</v>
          </cell>
          <cell r="V363">
            <v>434.32319999999993</v>
          </cell>
          <cell r="W363">
            <v>2.0003536536846531E-2</v>
          </cell>
          <cell r="Y363">
            <v>434.32319999999993</v>
          </cell>
          <cell r="Z363">
            <v>1.9611242334279813E-2</v>
          </cell>
        </row>
        <row r="364">
          <cell r="B364" t="str">
            <v>PEPR46</v>
          </cell>
          <cell r="D364">
            <v>1</v>
          </cell>
          <cell r="E364">
            <v>1887</v>
          </cell>
          <cell r="F364">
            <v>2031.825</v>
          </cell>
          <cell r="G364">
            <v>853.36650000000009</v>
          </cell>
          <cell r="H364">
            <v>15309.395010000002</v>
          </cell>
          <cell r="I364">
            <v>460.64303999999998</v>
          </cell>
          <cell r="J364">
            <v>529.06265371826078</v>
          </cell>
          <cell r="K364">
            <v>9491.3840077055993</v>
          </cell>
          <cell r="L364">
            <v>324.30384628173931</v>
          </cell>
          <cell r="M364">
            <v>853.36650000000009</v>
          </cell>
          <cell r="N364">
            <v>0.38002879921081889</v>
          </cell>
          <cell r="P364">
            <v>5818.0110022944027</v>
          </cell>
          <cell r="Q364">
            <v>15309.395010000002</v>
          </cell>
          <cell r="R364">
            <v>0.38002879921081884</v>
          </cell>
          <cell r="S364" t="str">
            <v>P</v>
          </cell>
          <cell r="V364">
            <v>451.60991999999993</v>
          </cell>
          <cell r="W364">
            <v>2.0002040699194683E-2</v>
          </cell>
          <cell r="Y364">
            <v>451.60991999999993</v>
          </cell>
          <cell r="Z364">
            <v>1.960980458968848E-2</v>
          </cell>
        </row>
        <row r="365">
          <cell r="B365" t="str">
            <v>PEPR92</v>
          </cell>
          <cell r="D365">
            <v>1</v>
          </cell>
          <cell r="E365">
            <v>1507</v>
          </cell>
          <cell r="F365">
            <v>1622.66</v>
          </cell>
          <cell r="G365">
            <v>681.51720000000012</v>
          </cell>
          <cell r="H365">
            <v>12226.418568000003</v>
          </cell>
          <cell r="I365">
            <v>367.89120000000003</v>
          </cell>
          <cell r="J365">
            <v>422.53432191571898</v>
          </cell>
          <cell r="K365">
            <v>7580.2657351679991</v>
          </cell>
          <cell r="L365">
            <v>258.98287808428114</v>
          </cell>
          <cell r="M365">
            <v>681.51720000000012</v>
          </cell>
          <cell r="N365">
            <v>0.38000930583157855</v>
          </cell>
          <cell r="P365">
            <v>4646.1528328320037</v>
          </cell>
          <cell r="Q365">
            <v>12226.418568000003</v>
          </cell>
          <cell r="R365">
            <v>0.38000930583157855</v>
          </cell>
          <cell r="S365" t="str">
            <v>P</v>
          </cell>
          <cell r="V365">
            <v>360.67711999999995</v>
          </cell>
          <cell r="W365">
            <v>2.0001490529812597E-2</v>
          </cell>
          <cell r="Y365">
            <v>360.67711999999995</v>
          </cell>
          <cell r="Z365">
            <v>1.9609275785884742E-2</v>
          </cell>
        </row>
        <row r="366">
          <cell r="B366" t="str">
            <v>MEPR2127</v>
          </cell>
          <cell r="D366">
            <v>1</v>
          </cell>
          <cell r="E366">
            <v>1128</v>
          </cell>
          <cell r="F366">
            <v>1214.57</v>
          </cell>
          <cell r="G366">
            <v>510.11940000000004</v>
          </cell>
          <cell r="H366">
            <v>9151.5420360000007</v>
          </cell>
          <cell r="I366">
            <v>274.68144000000001</v>
          </cell>
          <cell r="J366">
            <v>315.48005495438122</v>
          </cell>
          <cell r="K366">
            <v>5659.712185881599</v>
          </cell>
          <cell r="L366">
            <v>194.63934504561882</v>
          </cell>
          <cell r="M366">
            <v>510.11940000000004</v>
          </cell>
          <cell r="N366">
            <v>0.38155644550201151</v>
          </cell>
          <cell r="P366">
            <v>3491.8298501184017</v>
          </cell>
          <cell r="Q366">
            <v>9151.5420360000007</v>
          </cell>
          <cell r="R366">
            <v>0.38155644550201151</v>
          </cell>
          <cell r="S366" t="str">
            <v>P</v>
          </cell>
          <cell r="V366">
            <v>269.29631999999998</v>
          </cell>
          <cell r="W366">
            <v>1.9997005529076777E-2</v>
          </cell>
          <cell r="Y366">
            <v>269.29631999999998</v>
          </cell>
          <cell r="Z366">
            <v>1.9604964936837482E-2</v>
          </cell>
        </row>
        <row r="367">
          <cell r="B367" t="str">
            <v>MEPR33</v>
          </cell>
          <cell r="D367">
            <v>1</v>
          </cell>
          <cell r="E367">
            <v>1298</v>
          </cell>
          <cell r="F367">
            <v>1397.6200000000001</v>
          </cell>
          <cell r="G367">
            <v>587.00040000000013</v>
          </cell>
          <cell r="H367">
            <v>10530.787176000003</v>
          </cell>
          <cell r="I367">
            <v>317.40479999999997</v>
          </cell>
          <cell r="J367">
            <v>364.54914371638785</v>
          </cell>
          <cell r="K367">
            <v>6540.011638271998</v>
          </cell>
          <cell r="L367">
            <v>222.45125628361228</v>
          </cell>
          <cell r="M367">
            <v>587.00040000000013</v>
          </cell>
          <cell r="N367">
            <v>0.37896269965678425</v>
          </cell>
          <cell r="P367">
            <v>3990.7755377280055</v>
          </cell>
          <cell r="Q367">
            <v>10530.787176000003</v>
          </cell>
          <cell r="R367">
            <v>0.37896269965678436</v>
          </cell>
          <cell r="S367" t="str">
            <v>P</v>
          </cell>
          <cell r="V367">
            <v>311.18271999999996</v>
          </cell>
          <cell r="W367">
            <v>1.9994940593102362E-2</v>
          </cell>
          <cell r="Y367">
            <v>311.18271999999996</v>
          </cell>
          <cell r="Z367">
            <v>1.9602980169172005E-2</v>
          </cell>
        </row>
        <row r="368">
          <cell r="B368" t="str">
            <v>MEPR42</v>
          </cell>
          <cell r="D368">
            <v>1</v>
          </cell>
          <cell r="E368">
            <v>891</v>
          </cell>
          <cell r="F368">
            <v>959.38</v>
          </cell>
          <cell r="G368">
            <v>402.93960000000004</v>
          </cell>
          <cell r="H368">
            <v>7228.7364240000015</v>
          </cell>
          <cell r="I368">
            <v>217.98719999999997</v>
          </cell>
          <cell r="J368">
            <v>250.36498219665543</v>
          </cell>
          <cell r="K368">
            <v>4491.5477806079989</v>
          </cell>
          <cell r="L368">
            <v>152.57461780334461</v>
          </cell>
          <cell r="M368">
            <v>402.93960000000004</v>
          </cell>
          <cell r="N368">
            <v>0.37865381760279854</v>
          </cell>
          <cell r="P368">
            <v>2737.1886433920026</v>
          </cell>
          <cell r="Q368">
            <v>7228.7364240000015</v>
          </cell>
          <cell r="R368">
            <v>0.37865381760279854</v>
          </cell>
          <cell r="S368" t="str">
            <v>P</v>
          </cell>
          <cell r="V368">
            <v>213.71391999999997</v>
          </cell>
          <cell r="W368">
            <v>1.9995328334251695E-2</v>
          </cell>
          <cell r="Y368">
            <v>213.71391999999997</v>
          </cell>
          <cell r="Z368">
            <v>1.9603352857415483E-2</v>
          </cell>
        </row>
        <row r="369">
          <cell r="B369" t="str">
            <v>MEPR50</v>
          </cell>
          <cell r="D369">
            <v>1</v>
          </cell>
          <cell r="E369">
            <v>1815</v>
          </cell>
          <cell r="F369">
            <v>1954.2950000000001</v>
          </cell>
          <cell r="G369">
            <v>820.80390000000011</v>
          </cell>
          <cell r="H369">
            <v>14725.221966000003</v>
          </cell>
          <cell r="I369">
            <v>443.01120000000003</v>
          </cell>
          <cell r="J369">
            <v>508.81194492575241</v>
          </cell>
          <cell r="K369">
            <v>9128.0862919679985</v>
          </cell>
          <cell r="L369">
            <v>311.9919550742477</v>
          </cell>
          <cell r="M369">
            <v>820.80390000000011</v>
          </cell>
          <cell r="N369">
            <v>0.38010535168539972</v>
          </cell>
          <cell r="P369">
            <v>5597.1356740320043</v>
          </cell>
          <cell r="Q369">
            <v>14725.221966000003</v>
          </cell>
          <cell r="R369">
            <v>0.38010535168539972</v>
          </cell>
          <cell r="S369" t="str">
            <v>P</v>
          </cell>
          <cell r="V369">
            <v>434.32319999999993</v>
          </cell>
          <cell r="W369">
            <v>2.0003536536846531E-2</v>
          </cell>
          <cell r="Y369">
            <v>434.32319999999993</v>
          </cell>
          <cell r="Z369">
            <v>1.9611242334279813E-2</v>
          </cell>
        </row>
        <row r="370">
          <cell r="B370" t="str">
            <v>MEPR27</v>
          </cell>
          <cell r="D370">
            <v>1</v>
          </cell>
          <cell r="E370">
            <v>1161</v>
          </cell>
          <cell r="F370">
            <v>1250.105</v>
          </cell>
          <cell r="G370">
            <v>525.04410000000007</v>
          </cell>
          <cell r="H370">
            <v>9419.2911540000023</v>
          </cell>
          <cell r="I370">
            <v>283.61279999999999</v>
          </cell>
          <cell r="J370">
            <v>325.73799572976583</v>
          </cell>
          <cell r="K370">
            <v>5843.7396433919994</v>
          </cell>
          <cell r="L370">
            <v>199.30610427023424</v>
          </cell>
          <cell r="M370">
            <v>525.04410000000007</v>
          </cell>
          <cell r="N370">
            <v>0.37959878850221196</v>
          </cell>
          <cell r="P370">
            <v>3575.5515106080029</v>
          </cell>
          <cell r="Q370">
            <v>9419.2911540000023</v>
          </cell>
          <cell r="R370">
            <v>0.37959878850221196</v>
          </cell>
          <cell r="S370" t="str">
            <v>P</v>
          </cell>
          <cell r="V370">
            <v>278.05087999999995</v>
          </cell>
          <cell r="W370">
            <v>2.0003245449178381E-2</v>
          </cell>
          <cell r="Y370">
            <v>278.05087999999995</v>
          </cell>
          <cell r="Z370">
            <v>1.9610962551760862E-2</v>
          </cell>
        </row>
        <row r="371">
          <cell r="B371" t="str">
            <v>MEPR2733</v>
          </cell>
          <cell r="D371">
            <v>1</v>
          </cell>
          <cell r="E371">
            <v>979</v>
          </cell>
          <cell r="F371">
            <v>1054.135</v>
          </cell>
          <cell r="G371">
            <v>442.73670000000004</v>
          </cell>
          <cell r="H371">
            <v>7942.696398000001</v>
          </cell>
          <cell r="I371">
            <v>238.97904</v>
          </cell>
          <cell r="J371">
            <v>274.47475399919728</v>
          </cell>
          <cell r="K371">
            <v>4924.0770867455994</v>
          </cell>
          <cell r="L371">
            <v>168.26194600080277</v>
          </cell>
          <cell r="M371">
            <v>442.73670000000004</v>
          </cell>
          <cell r="N371">
            <v>0.38004969093549901</v>
          </cell>
          <cell r="P371">
            <v>3018.6193112544015</v>
          </cell>
          <cell r="Q371">
            <v>7942.696398000001</v>
          </cell>
          <cell r="R371">
            <v>0.38004969093549901</v>
          </cell>
          <cell r="S371" t="str">
            <v>P</v>
          </cell>
          <cell r="V371">
            <v>234.29215999999997</v>
          </cell>
          <cell r="W371">
            <v>2.0004425244105613E-2</v>
          </cell>
          <cell r="Y371">
            <v>234.29215999999997</v>
          </cell>
          <cell r="Z371">
            <v>1.9612096525285359E-2</v>
          </cell>
        </row>
        <row r="372">
          <cell r="B372" t="str">
            <v>MEPR30550</v>
          </cell>
          <cell r="D372">
            <v>1</v>
          </cell>
          <cell r="E372">
            <v>1815</v>
          </cell>
          <cell r="F372">
            <v>1954.2950000000001</v>
          </cell>
          <cell r="G372">
            <v>820.80390000000011</v>
          </cell>
          <cell r="H372">
            <v>14725.221966000003</v>
          </cell>
          <cell r="I372">
            <v>443.01120000000003</v>
          </cell>
          <cell r="J372">
            <v>508.81194492575241</v>
          </cell>
          <cell r="K372">
            <v>9128.0862919679985</v>
          </cell>
          <cell r="L372">
            <v>311.9919550742477</v>
          </cell>
          <cell r="M372">
            <v>820.80390000000011</v>
          </cell>
          <cell r="N372">
            <v>0.38010535168539972</v>
          </cell>
          <cell r="P372">
            <v>5597.1356740320043</v>
          </cell>
          <cell r="Q372">
            <v>14725.221966000003</v>
          </cell>
          <cell r="R372">
            <v>0.38010535168539972</v>
          </cell>
          <cell r="S372" t="str">
            <v>P</v>
          </cell>
          <cell r="V372">
            <v>434.32319999999993</v>
          </cell>
          <cell r="W372">
            <v>2.0003536536846531E-2</v>
          </cell>
          <cell r="Y372">
            <v>434.32319999999993</v>
          </cell>
          <cell r="Z372">
            <v>1.9611242334279813E-2</v>
          </cell>
        </row>
        <row r="373">
          <cell r="B373" t="str">
            <v>MEPR46</v>
          </cell>
          <cell r="D373">
            <v>1</v>
          </cell>
          <cell r="E373">
            <v>1887</v>
          </cell>
          <cell r="F373">
            <v>2031.825</v>
          </cell>
          <cell r="G373">
            <v>853.36650000000009</v>
          </cell>
          <cell r="H373">
            <v>15309.395010000002</v>
          </cell>
          <cell r="I373">
            <v>460.64303999999998</v>
          </cell>
          <cell r="J373">
            <v>529.06265371826078</v>
          </cell>
          <cell r="K373">
            <v>9491.3840077055993</v>
          </cell>
          <cell r="L373">
            <v>324.30384628173931</v>
          </cell>
          <cell r="M373">
            <v>853.36650000000009</v>
          </cell>
          <cell r="N373">
            <v>0.38002879921081889</v>
          </cell>
          <cell r="P373">
            <v>5818.0110022944027</v>
          </cell>
          <cell r="Q373">
            <v>15309.395010000002</v>
          </cell>
          <cell r="R373">
            <v>0.38002879921081884</v>
          </cell>
          <cell r="S373" t="str">
            <v>P</v>
          </cell>
          <cell r="V373">
            <v>451.60991999999993</v>
          </cell>
          <cell r="W373">
            <v>2.0002040699194683E-2</v>
          </cell>
          <cell r="Y373">
            <v>451.60991999999993</v>
          </cell>
          <cell r="Z373">
            <v>1.960980458968848E-2</v>
          </cell>
        </row>
        <row r="374">
          <cell r="B374" t="str">
            <v>MEPR92</v>
          </cell>
          <cell r="D374">
            <v>1</v>
          </cell>
          <cell r="E374">
            <v>3009</v>
          </cell>
          <cell r="F374">
            <v>3239.9349999999999</v>
          </cell>
          <cell r="G374">
            <v>1360.7727000000002</v>
          </cell>
          <cell r="H374">
            <v>24412.262238000007</v>
          </cell>
          <cell r="I374">
            <v>735.3345599999999</v>
          </cell>
          <cell r="J374">
            <v>844.55428586167193</v>
          </cell>
          <cell r="K374">
            <v>15151.303888358396</v>
          </cell>
          <cell r="L374">
            <v>516.21841413832828</v>
          </cell>
          <cell r="M374">
            <v>1360.7727000000002</v>
          </cell>
          <cell r="N374">
            <v>0.37935682729255826</v>
          </cell>
          <cell r="P374">
            <v>9260.9583496416108</v>
          </cell>
          <cell r="Q374">
            <v>24412.262238000007</v>
          </cell>
          <cell r="R374">
            <v>0.37935682729255826</v>
          </cell>
          <cell r="S374" t="str">
            <v>P</v>
          </cell>
          <cell r="V374">
            <v>720.91647999999986</v>
          </cell>
          <cell r="W374">
            <v>1.9999653774040557E-2</v>
          </cell>
          <cell r="Y374">
            <v>720.91647999999986</v>
          </cell>
          <cell r="Z374">
            <v>1.9607510355558473E-2</v>
          </cell>
        </row>
        <row r="375">
          <cell r="B375" t="str">
            <v>AEPR40</v>
          </cell>
          <cell r="D375">
            <v>1</v>
          </cell>
          <cell r="E375">
            <v>204</v>
          </cell>
          <cell r="F375">
            <v>219.655</v>
          </cell>
          <cell r="G375">
            <v>92.255100000000013</v>
          </cell>
          <cell r="H375">
            <v>1655.0564940000004</v>
          </cell>
          <cell r="I375">
            <v>49.555199999999999</v>
          </cell>
          <cell r="J375">
            <v>56.915666450836106</v>
          </cell>
          <cell r="K375">
            <v>1021.0670561279998</v>
          </cell>
          <cell r="L375">
            <v>35.339433549163907</v>
          </cell>
          <cell r="M375">
            <v>92.255100000000013</v>
          </cell>
          <cell r="N375">
            <v>0.38306211308820759</v>
          </cell>
          <cell r="P375">
            <v>633.98943787200062</v>
          </cell>
          <cell r="Q375">
            <v>1655.0564940000004</v>
          </cell>
          <cell r="R375">
            <v>0.38306211308820765</v>
          </cell>
          <cell r="S375" t="str">
            <v>P</v>
          </cell>
          <cell r="V375">
            <v>48.583039999999997</v>
          </cell>
          <cell r="W375">
            <v>2.0010275190683876E-2</v>
          </cell>
          <cell r="Y375">
            <v>48.583039999999997</v>
          </cell>
          <cell r="Z375">
            <v>1.9617719230272553E-2</v>
          </cell>
        </row>
        <row r="376">
          <cell r="B376" t="str">
            <v>AEPR50</v>
          </cell>
          <cell r="D376">
            <v>1</v>
          </cell>
          <cell r="E376">
            <v>61</v>
          </cell>
          <cell r="F376">
            <v>65.680000000000007</v>
          </cell>
          <cell r="G376">
            <v>27.585600000000007</v>
          </cell>
          <cell r="H376">
            <v>494.88566400000013</v>
          </cell>
          <cell r="I376">
            <v>15.148799999999998</v>
          </cell>
          <cell r="J376">
            <v>17.39886122809364</v>
          </cell>
          <cell r="K376">
            <v>312.13557043199995</v>
          </cell>
          <cell r="L376">
            <v>10.186738771906366</v>
          </cell>
          <cell r="M376">
            <v>27.585600000000007</v>
          </cell>
          <cell r="N376">
            <v>0.36927740458450653</v>
          </cell>
          <cell r="P376">
            <v>182.75009356800018</v>
          </cell>
          <cell r="Q376">
            <v>494.88566400000013</v>
          </cell>
          <cell r="R376">
            <v>0.36927740458450647</v>
          </cell>
          <cell r="S376" t="str">
            <v>P</v>
          </cell>
          <cell r="V376">
            <v>14.853119999999997</v>
          </cell>
          <cell r="W376">
            <v>1.9906928645294787E-2</v>
          </cell>
          <cell r="Y376">
            <v>14.853119999999997</v>
          </cell>
          <cell r="Z376">
            <v>1.9518377693282695E-2</v>
          </cell>
        </row>
        <row r="377">
          <cell r="B377" t="str">
            <v>AEPR50</v>
          </cell>
          <cell r="D377">
            <v>1</v>
          </cell>
          <cell r="E377">
            <v>61</v>
          </cell>
          <cell r="F377">
            <v>65.680000000000007</v>
          </cell>
          <cell r="G377">
            <v>27.585600000000007</v>
          </cell>
          <cell r="H377">
            <v>494.88566400000013</v>
          </cell>
          <cell r="I377">
            <v>15.148799999999998</v>
          </cell>
          <cell r="J377">
            <v>17.39886122809364</v>
          </cell>
          <cell r="K377">
            <v>312.13557043199995</v>
          </cell>
          <cell r="L377">
            <v>10.186738771906366</v>
          </cell>
          <cell r="M377">
            <v>27.585600000000007</v>
          </cell>
          <cell r="N377">
            <v>0.36927740458450653</v>
          </cell>
          <cell r="P377">
            <v>182.75009356800018</v>
          </cell>
          <cell r="Q377">
            <v>494.88566400000013</v>
          </cell>
          <cell r="R377">
            <v>0.36927740458450647</v>
          </cell>
          <cell r="S377" t="str">
            <v>P</v>
          </cell>
          <cell r="V377">
            <v>14.853119999999997</v>
          </cell>
          <cell r="W377">
            <v>1.9906928645294787E-2</v>
          </cell>
          <cell r="Y377">
            <v>14.853119999999997</v>
          </cell>
          <cell r="Z377">
            <v>1.9518377693282695E-2</v>
          </cell>
        </row>
        <row r="378">
          <cell r="B378" t="str">
            <v>AEPR50</v>
          </cell>
          <cell r="D378">
            <v>1</v>
          </cell>
          <cell r="E378">
            <v>61</v>
          </cell>
          <cell r="F378">
            <v>65.680000000000007</v>
          </cell>
          <cell r="G378">
            <v>27.585600000000007</v>
          </cell>
          <cell r="H378">
            <v>494.88566400000013</v>
          </cell>
          <cell r="I378">
            <v>15.148799999999998</v>
          </cell>
          <cell r="J378">
            <v>17.39886122809364</v>
          </cell>
          <cell r="K378">
            <v>312.13557043199995</v>
          </cell>
          <cell r="L378">
            <v>10.186738771906366</v>
          </cell>
          <cell r="M378">
            <v>27.585600000000007</v>
          </cell>
          <cell r="N378">
            <v>0.36927740458450653</v>
          </cell>
          <cell r="P378">
            <v>182.75009356800018</v>
          </cell>
          <cell r="Q378">
            <v>494.88566400000013</v>
          </cell>
          <cell r="R378">
            <v>0.36927740458450647</v>
          </cell>
          <cell r="S378" t="str">
            <v>P</v>
          </cell>
          <cell r="V378">
            <v>14.853119999999997</v>
          </cell>
          <cell r="W378">
            <v>1.9906928645294787E-2</v>
          </cell>
          <cell r="Y378">
            <v>14.853119999999997</v>
          </cell>
          <cell r="Z378">
            <v>1.9518377693282695E-2</v>
          </cell>
        </row>
        <row r="379">
          <cell r="B379" t="str">
            <v>AEPR40</v>
          </cell>
          <cell r="D379">
            <v>1</v>
          </cell>
          <cell r="E379">
            <v>204</v>
          </cell>
          <cell r="F379">
            <v>219.655</v>
          </cell>
          <cell r="G379">
            <v>92.255100000000013</v>
          </cell>
          <cell r="H379">
            <v>1655.0564940000004</v>
          </cell>
          <cell r="I379">
            <v>49.555199999999999</v>
          </cell>
          <cell r="J379">
            <v>56.915666450836106</v>
          </cell>
          <cell r="K379">
            <v>1021.0670561279998</v>
          </cell>
          <cell r="L379">
            <v>35.339433549163907</v>
          </cell>
          <cell r="M379">
            <v>92.255100000000013</v>
          </cell>
          <cell r="N379">
            <v>0.38306211308820759</v>
          </cell>
          <cell r="P379">
            <v>633.98943787200062</v>
          </cell>
          <cell r="Q379">
            <v>1655.0564940000004</v>
          </cell>
          <cell r="R379">
            <v>0.38306211308820765</v>
          </cell>
          <cell r="S379" t="str">
            <v>P</v>
          </cell>
          <cell r="V379">
            <v>48.583039999999997</v>
          </cell>
          <cell r="W379">
            <v>2.0010275190683876E-2</v>
          </cell>
          <cell r="Y379">
            <v>48.583039999999997</v>
          </cell>
          <cell r="Z379">
            <v>1.9617719230272553E-2</v>
          </cell>
        </row>
        <row r="380">
          <cell r="B380" t="str">
            <v>AEPR50</v>
          </cell>
          <cell r="D380">
            <v>1</v>
          </cell>
          <cell r="E380">
            <v>61</v>
          </cell>
          <cell r="F380">
            <v>65.680000000000007</v>
          </cell>
          <cell r="G380">
            <v>27.585600000000007</v>
          </cell>
          <cell r="H380">
            <v>494.88566400000013</v>
          </cell>
          <cell r="I380">
            <v>15.148799999999998</v>
          </cell>
          <cell r="J380">
            <v>17.39886122809364</v>
          </cell>
          <cell r="K380">
            <v>312.13557043199995</v>
          </cell>
          <cell r="L380">
            <v>10.186738771906366</v>
          </cell>
          <cell r="M380">
            <v>27.585600000000007</v>
          </cell>
          <cell r="N380">
            <v>0.36927740458450653</v>
          </cell>
          <cell r="P380">
            <v>182.75009356800018</v>
          </cell>
          <cell r="Q380">
            <v>494.88566400000013</v>
          </cell>
          <cell r="R380">
            <v>0.36927740458450647</v>
          </cell>
          <cell r="S380" t="str">
            <v>P</v>
          </cell>
          <cell r="V380">
            <v>14.853119999999997</v>
          </cell>
          <cell r="W380">
            <v>1.9906928645294787E-2</v>
          </cell>
          <cell r="Y380">
            <v>14.853119999999997</v>
          </cell>
          <cell r="Z380">
            <v>1.9518377693282695E-2</v>
          </cell>
        </row>
        <row r="381">
          <cell r="B381" t="str">
            <v>AEPR50</v>
          </cell>
          <cell r="D381">
            <v>1</v>
          </cell>
          <cell r="E381">
            <v>61</v>
          </cell>
          <cell r="F381">
            <v>65.680000000000007</v>
          </cell>
          <cell r="G381">
            <v>27.585600000000007</v>
          </cell>
          <cell r="H381">
            <v>494.88566400000013</v>
          </cell>
          <cell r="I381">
            <v>15.148799999999998</v>
          </cell>
          <cell r="J381">
            <v>17.39886122809364</v>
          </cell>
          <cell r="K381">
            <v>312.13557043199995</v>
          </cell>
          <cell r="L381">
            <v>10.186738771906366</v>
          </cell>
          <cell r="M381">
            <v>27.585600000000007</v>
          </cell>
          <cell r="N381">
            <v>0.36927740458450653</v>
          </cell>
          <cell r="P381">
            <v>182.75009356800018</v>
          </cell>
          <cell r="Q381">
            <v>494.88566400000013</v>
          </cell>
          <cell r="R381">
            <v>0.36927740458450647</v>
          </cell>
          <cell r="S381" t="str">
            <v>P</v>
          </cell>
          <cell r="V381">
            <v>14.853119999999997</v>
          </cell>
          <cell r="W381">
            <v>1.9906928645294787E-2</v>
          </cell>
          <cell r="Y381">
            <v>14.853119999999997</v>
          </cell>
          <cell r="Z381">
            <v>1.9518377693282695E-2</v>
          </cell>
        </row>
        <row r="382">
          <cell r="B382" t="str">
            <v>AEPR41</v>
          </cell>
          <cell r="D382">
            <v>1</v>
          </cell>
          <cell r="E382">
            <v>303</v>
          </cell>
          <cell r="F382">
            <v>326.255</v>
          </cell>
          <cell r="G382">
            <v>137.02710000000002</v>
          </cell>
          <cell r="H382">
            <v>2458.2661740000003</v>
          </cell>
          <cell r="I382">
            <v>74.454239999999999</v>
          </cell>
          <cell r="J382">
            <v>85.512977239331079</v>
          </cell>
          <cell r="K382">
            <v>1534.1028116735997</v>
          </cell>
          <cell r="L382">
            <v>51.51412276066894</v>
          </cell>
          <cell r="M382">
            <v>137.02710000000002</v>
          </cell>
          <cell r="N382">
            <v>0.37594112960625259</v>
          </cell>
          <cell r="P382">
            <v>924.1633623264006</v>
          </cell>
          <cell r="Q382">
            <v>2458.2661740000003</v>
          </cell>
          <cell r="R382">
            <v>0.37594112960625253</v>
          </cell>
          <cell r="S382" t="str">
            <v>P</v>
          </cell>
          <cell r="V382">
            <v>72.993919999999989</v>
          </cell>
          <cell r="W382">
            <v>2.0006049818943966E-2</v>
          </cell>
          <cell r="Y382">
            <v>72.993919999999989</v>
          </cell>
          <cell r="Z382">
            <v>1.9613657999866901E-2</v>
          </cell>
        </row>
        <row r="383">
          <cell r="B383" t="str">
            <v>AEPR41</v>
          </cell>
          <cell r="D383">
            <v>1</v>
          </cell>
          <cell r="E383">
            <v>303</v>
          </cell>
          <cell r="F383">
            <v>326.255</v>
          </cell>
          <cell r="G383">
            <v>137.02710000000002</v>
          </cell>
          <cell r="H383">
            <v>2458.2661740000003</v>
          </cell>
          <cell r="I383">
            <v>74.454239999999999</v>
          </cell>
          <cell r="J383">
            <v>85.512977239331079</v>
          </cell>
          <cell r="K383">
            <v>1534.1028116735997</v>
          </cell>
          <cell r="L383">
            <v>51.51412276066894</v>
          </cell>
          <cell r="M383">
            <v>137.02710000000002</v>
          </cell>
          <cell r="N383">
            <v>0.37594112960625259</v>
          </cell>
          <cell r="P383">
            <v>924.1633623264006</v>
          </cell>
          <cell r="Q383">
            <v>2458.2661740000003</v>
          </cell>
          <cell r="R383">
            <v>0.37594112960625253</v>
          </cell>
          <cell r="S383" t="str">
            <v>P</v>
          </cell>
          <cell r="V383">
            <v>72.993919999999989</v>
          </cell>
          <cell r="W383">
            <v>2.0006049818943966E-2</v>
          </cell>
          <cell r="Y383">
            <v>72.993919999999989</v>
          </cell>
          <cell r="Z383">
            <v>1.9613657999866901E-2</v>
          </cell>
        </row>
        <row r="384">
          <cell r="B384" t="str">
            <v>EEPR42</v>
          </cell>
          <cell r="D384">
            <v>1</v>
          </cell>
          <cell r="E384">
            <v>50</v>
          </cell>
          <cell r="F384">
            <v>53.835000000000001</v>
          </cell>
          <cell r="G384">
            <v>22.610700000000001</v>
          </cell>
          <cell r="H384">
            <v>405.63595800000007</v>
          </cell>
          <cell r="I384">
            <v>12.48624</v>
          </cell>
          <cell r="J384">
            <v>14.340829439999997</v>
          </cell>
          <cell r="K384">
            <v>257.27448015359994</v>
          </cell>
          <cell r="L384">
            <v>8.2698705600000046</v>
          </cell>
          <cell r="M384">
            <v>22.610700000000001</v>
          </cell>
          <cell r="N384">
            <v>0.3657503111358783</v>
          </cell>
          <cell r="P384">
            <v>148.36147784640013</v>
          </cell>
          <cell r="Q384">
            <v>405.63595800000007</v>
          </cell>
          <cell r="R384">
            <v>0.36575031113587841</v>
          </cell>
          <cell r="S384" t="str">
            <v>P</v>
          </cell>
          <cell r="V384">
            <v>12.240639999999999</v>
          </cell>
          <cell r="W384">
            <v>2.0064310362856958E-2</v>
          </cell>
          <cell r="Y384">
            <v>12.240639999999999</v>
          </cell>
          <cell r="Z384">
            <v>1.9669652353310633E-2</v>
          </cell>
        </row>
        <row r="385">
          <cell r="B385" t="str">
            <v>EEPR42</v>
          </cell>
          <cell r="D385">
            <v>1</v>
          </cell>
          <cell r="E385">
            <v>50</v>
          </cell>
          <cell r="F385">
            <v>53.835000000000001</v>
          </cell>
          <cell r="G385">
            <v>22.610700000000001</v>
          </cell>
          <cell r="H385">
            <v>405.63595800000007</v>
          </cell>
          <cell r="I385">
            <v>12.48624</v>
          </cell>
          <cell r="J385">
            <v>14.340829439999997</v>
          </cell>
          <cell r="K385">
            <v>257.27448015359994</v>
          </cell>
          <cell r="L385">
            <v>8.2698705600000046</v>
          </cell>
          <cell r="M385">
            <v>22.610700000000001</v>
          </cell>
          <cell r="N385">
            <v>0.3657503111358783</v>
          </cell>
          <cell r="P385">
            <v>148.36147784640013</v>
          </cell>
          <cell r="Q385">
            <v>405.63595800000007</v>
          </cell>
          <cell r="R385">
            <v>0.36575031113587841</v>
          </cell>
          <cell r="S385" t="str">
            <v>P</v>
          </cell>
          <cell r="V385">
            <v>12.240639999999999</v>
          </cell>
          <cell r="W385">
            <v>2.0064310362856958E-2</v>
          </cell>
          <cell r="Y385">
            <v>12.240639999999999</v>
          </cell>
          <cell r="Z385">
            <v>1.9669652353310633E-2</v>
          </cell>
        </row>
        <row r="386">
          <cell r="B386" t="str">
            <v>EEPR42</v>
          </cell>
          <cell r="D386">
            <v>1</v>
          </cell>
          <cell r="E386">
            <v>50</v>
          </cell>
          <cell r="F386">
            <v>53.835000000000001</v>
          </cell>
          <cell r="G386">
            <v>22.610700000000001</v>
          </cell>
          <cell r="H386">
            <v>405.63595800000007</v>
          </cell>
          <cell r="I386">
            <v>12.48624</v>
          </cell>
          <cell r="J386">
            <v>14.340829439999997</v>
          </cell>
          <cell r="K386">
            <v>257.27448015359994</v>
          </cell>
          <cell r="L386">
            <v>8.2698705600000046</v>
          </cell>
          <cell r="M386">
            <v>22.610700000000001</v>
          </cell>
          <cell r="N386">
            <v>0.3657503111358783</v>
          </cell>
          <cell r="P386">
            <v>148.36147784640013</v>
          </cell>
          <cell r="Q386">
            <v>405.63595800000007</v>
          </cell>
          <cell r="R386">
            <v>0.36575031113587841</v>
          </cell>
          <cell r="S386" t="str">
            <v>P</v>
          </cell>
          <cell r="V386">
            <v>12.240639999999999</v>
          </cell>
          <cell r="W386">
            <v>2.0064310362856958E-2</v>
          </cell>
          <cell r="Y386">
            <v>12.240639999999999</v>
          </cell>
          <cell r="Z386">
            <v>1.9669652353310633E-2</v>
          </cell>
        </row>
        <row r="387">
          <cell r="B387" t="str">
            <v>EEPR42</v>
          </cell>
          <cell r="D387">
            <v>1</v>
          </cell>
          <cell r="E387">
            <v>50</v>
          </cell>
          <cell r="F387">
            <v>53.835000000000001</v>
          </cell>
          <cell r="G387">
            <v>22.610700000000001</v>
          </cell>
          <cell r="H387">
            <v>405.63595800000007</v>
          </cell>
          <cell r="I387">
            <v>12.48624</v>
          </cell>
          <cell r="J387">
            <v>14.340829439999997</v>
          </cell>
          <cell r="K387">
            <v>257.27448015359994</v>
          </cell>
          <cell r="L387">
            <v>8.2698705600000046</v>
          </cell>
          <cell r="M387">
            <v>22.610700000000001</v>
          </cell>
          <cell r="N387">
            <v>0.3657503111358783</v>
          </cell>
          <cell r="P387">
            <v>148.36147784640013</v>
          </cell>
          <cell r="Q387">
            <v>405.63595800000007</v>
          </cell>
          <cell r="R387">
            <v>0.36575031113587841</v>
          </cell>
          <cell r="S387" t="str">
            <v>P</v>
          </cell>
          <cell r="V387">
            <v>12.240639999999999</v>
          </cell>
          <cell r="W387">
            <v>2.0064310362856958E-2</v>
          </cell>
          <cell r="Y387">
            <v>12.240639999999999</v>
          </cell>
          <cell r="Z387">
            <v>1.9669652353310633E-2</v>
          </cell>
        </row>
        <row r="388">
          <cell r="B388" t="str">
            <v>EEPR42</v>
          </cell>
          <cell r="D388">
            <v>1</v>
          </cell>
          <cell r="E388">
            <v>50</v>
          </cell>
          <cell r="F388">
            <v>53.835000000000001</v>
          </cell>
          <cell r="G388">
            <v>22.610700000000001</v>
          </cell>
          <cell r="H388">
            <v>405.63595800000007</v>
          </cell>
          <cell r="I388">
            <v>12.48624</v>
          </cell>
          <cell r="J388">
            <v>14.340829439999997</v>
          </cell>
          <cell r="K388">
            <v>257.27448015359994</v>
          </cell>
          <cell r="L388">
            <v>8.2698705600000046</v>
          </cell>
          <cell r="M388">
            <v>22.610700000000001</v>
          </cell>
          <cell r="N388">
            <v>0.3657503111358783</v>
          </cell>
          <cell r="P388">
            <v>148.36147784640013</v>
          </cell>
          <cell r="Q388">
            <v>405.63595800000007</v>
          </cell>
          <cell r="R388">
            <v>0.36575031113587841</v>
          </cell>
          <cell r="S388" t="str">
            <v>P</v>
          </cell>
          <cell r="V388">
            <v>12.240639999999999</v>
          </cell>
          <cell r="W388">
            <v>2.0064310362856958E-2</v>
          </cell>
          <cell r="Y388">
            <v>12.240639999999999</v>
          </cell>
          <cell r="Z388">
            <v>1.9669652353310633E-2</v>
          </cell>
        </row>
        <row r="389">
          <cell r="B389" t="str">
            <v>EEPR42</v>
          </cell>
          <cell r="D389">
            <v>1</v>
          </cell>
          <cell r="E389">
            <v>50</v>
          </cell>
          <cell r="F389">
            <v>53.835000000000001</v>
          </cell>
          <cell r="G389">
            <v>22.610700000000001</v>
          </cell>
          <cell r="H389">
            <v>405.63595800000007</v>
          </cell>
          <cell r="I389">
            <v>12.48624</v>
          </cell>
          <cell r="J389">
            <v>14.340829439999997</v>
          </cell>
          <cell r="K389">
            <v>257.27448015359994</v>
          </cell>
          <cell r="L389">
            <v>8.2698705600000046</v>
          </cell>
          <cell r="M389">
            <v>22.610700000000001</v>
          </cell>
          <cell r="N389">
            <v>0.3657503111358783</v>
          </cell>
          <cell r="P389">
            <v>148.36147784640013</v>
          </cell>
          <cell r="Q389">
            <v>405.63595800000007</v>
          </cell>
          <cell r="R389">
            <v>0.36575031113587841</v>
          </cell>
          <cell r="S389" t="str">
            <v>P</v>
          </cell>
          <cell r="V389">
            <v>12.240639999999999</v>
          </cell>
          <cell r="W389">
            <v>2.0064310362856958E-2</v>
          </cell>
          <cell r="Y389">
            <v>12.240639999999999</v>
          </cell>
          <cell r="Z389">
            <v>1.9669652353310633E-2</v>
          </cell>
        </row>
        <row r="390">
          <cell r="B390" t="str">
            <v>EEPR42</v>
          </cell>
          <cell r="D390">
            <v>1</v>
          </cell>
          <cell r="E390">
            <v>50</v>
          </cell>
          <cell r="F390">
            <v>53.835000000000001</v>
          </cell>
          <cell r="G390">
            <v>22.610700000000001</v>
          </cell>
          <cell r="H390">
            <v>405.63595800000007</v>
          </cell>
          <cell r="I390">
            <v>12.48624</v>
          </cell>
          <cell r="J390">
            <v>14.340829439999997</v>
          </cell>
          <cell r="K390">
            <v>257.27448015359994</v>
          </cell>
          <cell r="L390">
            <v>8.2698705600000046</v>
          </cell>
          <cell r="M390">
            <v>22.610700000000001</v>
          </cell>
          <cell r="N390">
            <v>0.3657503111358783</v>
          </cell>
          <cell r="P390">
            <v>148.36147784640013</v>
          </cell>
          <cell r="Q390">
            <v>405.63595800000007</v>
          </cell>
          <cell r="R390">
            <v>0.36575031113587841</v>
          </cell>
          <cell r="S390" t="str">
            <v>P</v>
          </cell>
          <cell r="V390">
            <v>12.240639999999999</v>
          </cell>
          <cell r="W390">
            <v>2.0064310362856958E-2</v>
          </cell>
          <cell r="Y390">
            <v>12.240639999999999</v>
          </cell>
          <cell r="Z390">
            <v>1.9669652353310633E-2</v>
          </cell>
        </row>
        <row r="391">
          <cell r="B391" t="str">
            <v>EEPR43</v>
          </cell>
          <cell r="D391">
            <v>1</v>
          </cell>
          <cell r="E391">
            <v>94</v>
          </cell>
          <cell r="F391">
            <v>101.215</v>
          </cell>
          <cell r="G391">
            <v>42.510300000000008</v>
          </cell>
          <cell r="H391">
            <v>762.6347820000002</v>
          </cell>
          <cell r="I391">
            <v>22.998239999999999</v>
          </cell>
          <cell r="J391">
            <v>26.414183714247482</v>
          </cell>
          <cell r="K391">
            <v>473.87045583359986</v>
          </cell>
          <cell r="L391">
            <v>16.096116285752526</v>
          </cell>
          <cell r="M391">
            <v>42.510300000000008</v>
          </cell>
          <cell r="N391">
            <v>0.37864038328952099</v>
          </cell>
          <cell r="P391">
            <v>288.76432616640034</v>
          </cell>
          <cell r="Q391">
            <v>762.6347820000002</v>
          </cell>
          <cell r="R391">
            <v>0.37864038328952099</v>
          </cell>
          <cell r="S391" t="str">
            <v>P</v>
          </cell>
          <cell r="V391">
            <v>22.548159999999996</v>
          </cell>
          <cell r="W391">
            <v>1.9960830506790952E-2</v>
          </cell>
          <cell r="Y391">
            <v>22.548159999999996</v>
          </cell>
          <cell r="Z391">
            <v>1.9570193197392644E-2</v>
          </cell>
        </row>
        <row r="392">
          <cell r="B392" t="str">
            <v>EEPR43</v>
          </cell>
          <cell r="D392">
            <v>1</v>
          </cell>
          <cell r="E392">
            <v>94</v>
          </cell>
          <cell r="F392">
            <v>101.215</v>
          </cell>
          <cell r="G392">
            <v>42.510300000000008</v>
          </cell>
          <cell r="H392">
            <v>762.6347820000002</v>
          </cell>
          <cell r="I392">
            <v>22.998239999999999</v>
          </cell>
          <cell r="J392">
            <v>26.414183714247482</v>
          </cell>
          <cell r="K392">
            <v>473.87045583359986</v>
          </cell>
          <cell r="L392">
            <v>16.096116285752526</v>
          </cell>
          <cell r="M392">
            <v>42.510300000000008</v>
          </cell>
          <cell r="N392">
            <v>0.37864038328952099</v>
          </cell>
          <cell r="P392">
            <v>288.76432616640034</v>
          </cell>
          <cell r="Q392">
            <v>762.6347820000002</v>
          </cell>
          <cell r="R392">
            <v>0.37864038328952099</v>
          </cell>
          <cell r="S392" t="str">
            <v>P</v>
          </cell>
          <cell r="V392">
            <v>22.548159999999996</v>
          </cell>
          <cell r="W392">
            <v>1.9960830506790952E-2</v>
          </cell>
          <cell r="Y392">
            <v>22.548159999999996</v>
          </cell>
          <cell r="Z392">
            <v>1.9570193197392644E-2</v>
          </cell>
        </row>
        <row r="393">
          <cell r="D393">
            <v>21</v>
          </cell>
          <cell r="L393">
            <v>10374.731065796534</v>
          </cell>
          <cell r="M393">
            <v>27259.022699999994</v>
          </cell>
          <cell r="N393">
            <v>0.38059805664993762</v>
          </cell>
          <cell r="P393">
            <v>186122.67532038986</v>
          </cell>
          <cell r="Q393">
            <v>489026.86723800009</v>
          </cell>
          <cell r="R393">
            <v>0.38059805664993757</v>
          </cell>
          <cell r="W393" t="e">
            <v>#DIV/0!</v>
          </cell>
        </row>
        <row r="394">
          <cell r="W394" t="e">
            <v>#DIV/0!</v>
          </cell>
        </row>
        <row r="395">
          <cell r="E395">
            <v>0</v>
          </cell>
          <cell r="F395">
            <v>0</v>
          </cell>
          <cell r="W395" t="e">
            <v>#DIV/0!</v>
          </cell>
        </row>
        <row r="396">
          <cell r="B396" t="str">
            <v>EID51</v>
          </cell>
          <cell r="C396" t="str">
            <v>Inline Electro-hydraulic 50kN + Metal case + 1 battery + 1 Charger</v>
          </cell>
          <cell r="D396">
            <v>1</v>
          </cell>
          <cell r="E396">
            <v>4000</v>
          </cell>
          <cell r="F396">
            <v>4102</v>
          </cell>
          <cell r="G396">
            <v>1722.8400000000001</v>
          </cell>
          <cell r="H396">
            <v>30907.749600000006</v>
          </cell>
          <cell r="I396">
            <v>1007.855</v>
          </cell>
          <cell r="J396">
            <v>1157.5523660646597</v>
          </cell>
          <cell r="K396">
            <v>20766.489447199998</v>
          </cell>
          <cell r="L396">
            <v>565.28763393534041</v>
          </cell>
          <cell r="M396">
            <v>1722.8400000000001</v>
          </cell>
          <cell r="N396">
            <v>0.32811383177505765</v>
          </cell>
          <cell r="P396">
            <v>10141.260152800009</v>
          </cell>
          <cell r="Q396">
            <v>30907.749600000006</v>
          </cell>
          <cell r="R396">
            <v>0.32811383177505771</v>
          </cell>
          <cell r="S396" t="str">
            <v>Manufactured; Replaced by the tool EID51</v>
          </cell>
          <cell r="V396">
            <v>1007.855</v>
          </cell>
          <cell r="W396">
            <v>0</v>
          </cell>
          <cell r="Y396">
            <v>978.5</v>
          </cell>
          <cell r="Z396">
            <v>2.9126213592233028E-2</v>
          </cell>
        </row>
        <row r="397">
          <cell r="B397" t="str">
            <v>D5R6-35</v>
          </cell>
          <cell r="C397" t="str">
            <v>D5 dies (6 to 150) for EID51</v>
          </cell>
          <cell r="D397">
            <v>1</v>
          </cell>
          <cell r="E397">
            <v>150</v>
          </cell>
          <cell r="F397">
            <v>154</v>
          </cell>
          <cell r="G397">
            <v>64.680000000000007</v>
          </cell>
          <cell r="H397">
            <v>1160.3592000000001</v>
          </cell>
          <cell r="I397">
            <v>45.97</v>
          </cell>
          <cell r="J397">
            <v>52.797954336677805</v>
          </cell>
          <cell r="K397">
            <v>947.19530079999993</v>
          </cell>
          <cell r="L397">
            <v>11.882045663322202</v>
          </cell>
          <cell r="M397">
            <v>64.680000000000007</v>
          </cell>
          <cell r="N397">
            <v>0.18370509683553188</v>
          </cell>
          <cell r="P397">
            <v>213.16389920000017</v>
          </cell>
          <cell r="Q397">
            <v>1160.3592000000001</v>
          </cell>
          <cell r="R397">
            <v>0.18370509683553174</v>
          </cell>
          <cell r="V397">
            <v>45.97</v>
          </cell>
          <cell r="W397">
            <v>0</v>
          </cell>
          <cell r="Y397">
            <v>45.97</v>
          </cell>
          <cell r="Z397">
            <v>0</v>
          </cell>
        </row>
        <row r="398">
          <cell r="B398" t="str">
            <v>D5R10-50</v>
          </cell>
          <cell r="C398" t="str">
            <v>D5 dies (6 to 150) for EID51</v>
          </cell>
          <cell r="D398">
            <v>1</v>
          </cell>
          <cell r="E398">
            <v>150</v>
          </cell>
          <cell r="F398">
            <v>154</v>
          </cell>
          <cell r="G398">
            <v>64.680000000000007</v>
          </cell>
          <cell r="H398">
            <v>1160.3592000000001</v>
          </cell>
          <cell r="I398">
            <v>45.97</v>
          </cell>
          <cell r="J398">
            <v>52.797954336677805</v>
          </cell>
          <cell r="K398">
            <v>947.19530079999993</v>
          </cell>
          <cell r="L398">
            <v>11.882045663322202</v>
          </cell>
          <cell r="M398">
            <v>64.680000000000007</v>
          </cell>
          <cell r="N398">
            <v>0.18370509683553188</v>
          </cell>
          <cell r="P398">
            <v>213.16389920000017</v>
          </cell>
          <cell r="Q398">
            <v>1160.3592000000001</v>
          </cell>
          <cell r="R398">
            <v>0.18370509683553174</v>
          </cell>
          <cell r="V398">
            <v>45.97</v>
          </cell>
          <cell r="W398">
            <v>0</v>
          </cell>
          <cell r="Y398">
            <v>45.97</v>
          </cell>
          <cell r="Z398">
            <v>0</v>
          </cell>
        </row>
        <row r="399">
          <cell r="B399" t="str">
            <v>D5R16-70</v>
          </cell>
          <cell r="C399" t="str">
            <v>D5 dies (6 to 150) for EID51</v>
          </cell>
          <cell r="D399">
            <v>1</v>
          </cell>
          <cell r="E399">
            <v>150</v>
          </cell>
          <cell r="F399">
            <v>154</v>
          </cell>
          <cell r="G399">
            <v>64.680000000000007</v>
          </cell>
          <cell r="H399">
            <v>1160.3592000000001</v>
          </cell>
          <cell r="I399">
            <v>45.97</v>
          </cell>
          <cell r="J399">
            <v>52.797954336677805</v>
          </cell>
          <cell r="K399">
            <v>947.19530079999993</v>
          </cell>
          <cell r="L399">
            <v>11.882045663322202</v>
          </cell>
          <cell r="M399">
            <v>64.680000000000007</v>
          </cell>
          <cell r="N399">
            <v>0.18370509683553188</v>
          </cell>
          <cell r="P399">
            <v>213.16389920000017</v>
          </cell>
          <cell r="Q399">
            <v>1160.3592000000001</v>
          </cell>
          <cell r="R399">
            <v>0.18370509683553174</v>
          </cell>
          <cell r="V399">
            <v>45.97</v>
          </cell>
          <cell r="W399">
            <v>0</v>
          </cell>
          <cell r="Y399">
            <v>45.97</v>
          </cell>
          <cell r="Z399">
            <v>0</v>
          </cell>
        </row>
        <row r="400">
          <cell r="B400" t="str">
            <v>D5R25-95</v>
          </cell>
          <cell r="C400" t="str">
            <v>D5 dies (6 to 150) for EID51</v>
          </cell>
          <cell r="D400">
            <v>1</v>
          </cell>
          <cell r="E400">
            <v>150</v>
          </cell>
          <cell r="F400">
            <v>154</v>
          </cell>
          <cell r="G400">
            <v>64.680000000000007</v>
          </cell>
          <cell r="H400">
            <v>1160.3592000000001</v>
          </cell>
          <cell r="I400">
            <v>45.97</v>
          </cell>
          <cell r="J400">
            <v>52.797954336677805</v>
          </cell>
          <cell r="K400">
            <v>947.19530079999993</v>
          </cell>
          <cell r="L400">
            <v>11.882045663322202</v>
          </cell>
          <cell r="M400">
            <v>64.680000000000007</v>
          </cell>
          <cell r="N400">
            <v>0.18370509683553188</v>
          </cell>
          <cell r="P400">
            <v>213.16389920000017</v>
          </cell>
          <cell r="Q400">
            <v>1160.3592000000001</v>
          </cell>
          <cell r="R400">
            <v>0.18370509683553174</v>
          </cell>
          <cell r="V400">
            <v>45.97</v>
          </cell>
          <cell r="W400">
            <v>0</v>
          </cell>
          <cell r="Y400">
            <v>45.97</v>
          </cell>
          <cell r="Z400">
            <v>0</v>
          </cell>
        </row>
        <row r="401">
          <cell r="B401" t="str">
            <v>D5R120</v>
          </cell>
          <cell r="C401" t="str">
            <v>D5 dies (6 to 150) for EID51</v>
          </cell>
          <cell r="D401">
            <v>1</v>
          </cell>
          <cell r="E401">
            <v>150</v>
          </cell>
          <cell r="F401">
            <v>154</v>
          </cell>
          <cell r="G401">
            <v>64.680000000000007</v>
          </cell>
          <cell r="H401">
            <v>1160.3592000000001</v>
          </cell>
          <cell r="I401">
            <v>45.97</v>
          </cell>
          <cell r="J401">
            <v>52.797954336677805</v>
          </cell>
          <cell r="K401">
            <v>947.19530079999993</v>
          </cell>
          <cell r="L401">
            <v>11.882045663322202</v>
          </cell>
          <cell r="M401">
            <v>64.680000000000007</v>
          </cell>
          <cell r="N401">
            <v>0.18370509683553188</v>
          </cell>
          <cell r="P401">
            <v>213.16389920000017</v>
          </cell>
          <cell r="Q401">
            <v>1160.3592000000001</v>
          </cell>
          <cell r="R401">
            <v>0.18370509683553174</v>
          </cell>
          <cell r="V401">
            <v>45.97</v>
          </cell>
          <cell r="W401">
            <v>0</v>
          </cell>
          <cell r="Y401">
            <v>45.97</v>
          </cell>
          <cell r="Z401">
            <v>0</v>
          </cell>
        </row>
        <row r="402">
          <cell r="B402" t="str">
            <v>D5R150</v>
          </cell>
          <cell r="C402" t="str">
            <v>D5 dies (6 to 150) for EID51</v>
          </cell>
          <cell r="D402">
            <v>1</v>
          </cell>
          <cell r="E402">
            <v>150</v>
          </cell>
          <cell r="F402">
            <v>154</v>
          </cell>
          <cell r="G402">
            <v>64.680000000000007</v>
          </cell>
          <cell r="H402">
            <v>1160.3592000000001</v>
          </cell>
          <cell r="I402">
            <v>45.97</v>
          </cell>
          <cell r="J402">
            <v>52.797954336677805</v>
          </cell>
          <cell r="K402">
            <v>947.19530079999993</v>
          </cell>
          <cell r="L402">
            <v>11.882045663322202</v>
          </cell>
          <cell r="M402">
            <v>64.680000000000007</v>
          </cell>
          <cell r="N402">
            <v>0.18370509683553188</v>
          </cell>
          <cell r="P402">
            <v>213.16389920000017</v>
          </cell>
          <cell r="Q402">
            <v>1160.3592000000001</v>
          </cell>
          <cell r="R402">
            <v>0.18370509683553174</v>
          </cell>
          <cell r="V402">
            <v>45.97</v>
          </cell>
          <cell r="W402">
            <v>0</v>
          </cell>
          <cell r="Y402">
            <v>45.97</v>
          </cell>
          <cell r="Z402">
            <v>0</v>
          </cell>
        </row>
        <row r="403">
          <cell r="B403" t="str">
            <v>EMK95-120</v>
          </cell>
          <cell r="C403" t="str">
            <v>Electro-hydraulic cable cutter 120kN-o95 mm Scissor Cu Al and ACSR 3x240mm2 reinforced</v>
          </cell>
          <cell r="D403">
            <v>1</v>
          </cell>
          <cell r="E403">
            <v>5245</v>
          </cell>
          <cell r="F403">
            <v>5378.5</v>
          </cell>
          <cell r="G403">
            <v>2258.9700000000003</v>
          </cell>
          <cell r="H403">
            <v>40525.921800000011</v>
          </cell>
          <cell r="I403">
            <v>1567</v>
          </cell>
          <cell r="J403">
            <v>1799.7475406911926</v>
          </cell>
          <cell r="K403">
            <v>32287.470879999997</v>
          </cell>
          <cell r="L403">
            <v>459.22245930880763</v>
          </cell>
          <cell r="M403">
            <v>2258.9700000000003</v>
          </cell>
          <cell r="N403">
            <v>0.20328842760585911</v>
          </cell>
          <cell r="P403">
            <v>8238.4509200000139</v>
          </cell>
          <cell r="Q403">
            <v>40525.921800000011</v>
          </cell>
          <cell r="R403">
            <v>0.20328842760585922</v>
          </cell>
          <cell r="V403">
            <v>1567</v>
          </cell>
          <cell r="W403">
            <v>0</v>
          </cell>
          <cell r="Y403">
            <v>1567</v>
          </cell>
          <cell r="Z403">
            <v>0</v>
          </cell>
        </row>
        <row r="404">
          <cell r="B404" t="str">
            <v>EA50-600KCM</v>
          </cell>
          <cell r="C404" t="str">
            <v>Tools+Case+batteries+ charger</v>
          </cell>
          <cell r="D404">
            <v>1</v>
          </cell>
          <cell r="E404">
            <v>5050</v>
          </cell>
          <cell r="F404">
            <v>5178.5</v>
          </cell>
          <cell r="G404">
            <v>2174.9700000000003</v>
          </cell>
          <cell r="H404">
            <v>39018.961800000005</v>
          </cell>
          <cell r="I404">
            <v>1273.08</v>
          </cell>
          <cell r="J404">
            <v>1462.1714097658858</v>
          </cell>
          <cell r="K404">
            <v>26231.355091199992</v>
          </cell>
          <cell r="L404">
            <v>712.7985902341145</v>
          </cell>
          <cell r="M404">
            <v>2174.9700000000003</v>
          </cell>
          <cell r="N404">
            <v>0.32772801014915809</v>
          </cell>
          <cell r="P404">
            <v>12787.606708800013</v>
          </cell>
          <cell r="Q404">
            <v>39018.961800000005</v>
          </cell>
          <cell r="R404">
            <v>0.32772801014915809</v>
          </cell>
          <cell r="V404">
            <v>1273.08</v>
          </cell>
          <cell r="W404">
            <v>0</v>
          </cell>
          <cell r="Y404">
            <v>1236</v>
          </cell>
          <cell r="Z404">
            <v>2.9126213592232955E-2</v>
          </cell>
        </row>
        <row r="405">
          <cell r="D405">
            <v>9</v>
          </cell>
          <cell r="L405">
            <v>1808.6009574581956</v>
          </cell>
          <cell r="M405">
            <v>6544.8600000000015</v>
          </cell>
          <cell r="N405">
            <v>0.27633913597207505</v>
          </cell>
          <cell r="P405">
            <v>32446.30117680004</v>
          </cell>
          <cell r="Q405">
            <v>117414.78840000002</v>
          </cell>
          <cell r="R405">
            <v>0.27633913597207516</v>
          </cell>
          <cell r="W405" t="e">
            <v>#DIV/0!</v>
          </cell>
        </row>
        <row r="406">
          <cell r="W406" t="e">
            <v>#DIV/0!</v>
          </cell>
        </row>
        <row r="407">
          <cell r="F407">
            <v>0</v>
          </cell>
          <cell r="W407" t="e">
            <v>#DIV/0!</v>
          </cell>
        </row>
        <row r="408">
          <cell r="B408" t="str">
            <v>ESD50</v>
          </cell>
          <cell r="C408" t="str">
            <v>Electro-hydraulic Smart press 50kN for dies D5
+ 2 batteries BL1840 + charger CLM1890-HC + metal case</v>
          </cell>
          <cell r="D408">
            <v>1</v>
          </cell>
          <cell r="E408">
            <v>4750</v>
          </cell>
          <cell r="F408">
            <v>4871</v>
          </cell>
          <cell r="G408">
            <v>2045.8200000000002</v>
          </cell>
          <cell r="H408">
            <v>36702.010800000004</v>
          </cell>
          <cell r="I408">
            <v>1099.01</v>
          </cell>
          <cell r="J408">
            <v>1262.246678171683</v>
          </cell>
          <cell r="K408">
            <v>22644.705406399997</v>
          </cell>
          <cell r="L408">
            <v>783.57332182831715</v>
          </cell>
          <cell r="M408">
            <v>2045.8200000000002</v>
          </cell>
          <cell r="N408">
            <v>0.38301185921944114</v>
          </cell>
          <cell r="P408">
            <v>14057.305393600007</v>
          </cell>
          <cell r="Q408">
            <v>36702.010800000004</v>
          </cell>
          <cell r="R408">
            <v>0.38301185921944109</v>
          </cell>
          <cell r="S408" t="str">
            <v>P</v>
          </cell>
          <cell r="V408">
            <v>1099.01</v>
          </cell>
          <cell r="W408">
            <v>0</v>
          </cell>
          <cell r="Y408">
            <v>1099.01</v>
          </cell>
          <cell r="Z408">
            <v>0</v>
          </cell>
        </row>
        <row r="409">
          <cell r="B409" t="str">
            <v>ESDC60</v>
          </cell>
          <cell r="C409" t="str">
            <v>Electro-hydraulic Smart press 60kN for dies C6
+ 2 batteries BL1840 + charger CLM1890-HC + metal case</v>
          </cell>
          <cell r="D409">
            <v>1</v>
          </cell>
          <cell r="E409">
            <v>4500</v>
          </cell>
          <cell r="F409">
            <v>4614.5</v>
          </cell>
          <cell r="G409">
            <v>1938.0900000000001</v>
          </cell>
          <cell r="H409">
            <v>34769.334600000002</v>
          </cell>
          <cell r="I409">
            <v>1106.22</v>
          </cell>
          <cell r="J409">
            <v>1270.5275842140466</v>
          </cell>
          <cell r="K409">
            <v>22793.264860799998</v>
          </cell>
          <cell r="L409">
            <v>667.56241578595359</v>
          </cell>
          <cell r="M409">
            <v>1938.0900000000001</v>
          </cell>
          <cell r="N409">
            <v>0.34444345504385943</v>
          </cell>
          <cell r="P409">
            <v>11976.069739200004</v>
          </cell>
          <cell r="Q409">
            <v>34769.334600000002</v>
          </cell>
          <cell r="R409">
            <v>0.34444345504385937</v>
          </cell>
          <cell r="S409" t="str">
            <v>P</v>
          </cell>
          <cell r="V409">
            <v>1106.22</v>
          </cell>
          <cell r="W409">
            <v>0</v>
          </cell>
          <cell r="Y409">
            <v>1106.22</v>
          </cell>
          <cell r="Z409">
            <v>0</v>
          </cell>
        </row>
        <row r="410">
          <cell r="B410" t="str">
            <v>ESC125</v>
          </cell>
          <cell r="C410" t="str">
            <v>Electro-hydraulic press 120kN stroke 25mm for dies C12 + Case</v>
          </cell>
          <cell r="D410">
            <v>1</v>
          </cell>
          <cell r="E410">
            <v>5150</v>
          </cell>
          <cell r="F410">
            <v>5281</v>
          </cell>
          <cell r="G410">
            <v>2218.0200000000004</v>
          </cell>
          <cell r="H410">
            <v>39791.278800000007</v>
          </cell>
          <cell r="I410">
            <v>1265.8699999999999</v>
          </cell>
          <cell r="J410">
            <v>1453.8905037235224</v>
          </cell>
          <cell r="K410">
            <v>26082.795636799994</v>
          </cell>
          <cell r="L410">
            <v>764.12949627647799</v>
          </cell>
          <cell r="M410">
            <v>2218.0200000000004</v>
          </cell>
          <cell r="N410">
            <v>0.34450974124510952</v>
          </cell>
          <cell r="P410">
            <v>13708.483163200013</v>
          </cell>
          <cell r="Q410">
            <v>39791.278800000007</v>
          </cell>
          <cell r="R410">
            <v>0.34450974124510947</v>
          </cell>
          <cell r="S410" t="e">
            <v>#N/A</v>
          </cell>
          <cell r="V410">
            <v>1265.8699999999999</v>
          </cell>
          <cell r="W410">
            <v>0</v>
          </cell>
          <cell r="Y410">
            <v>1265.8699999999999</v>
          </cell>
          <cell r="Z410">
            <v>0</v>
          </cell>
        </row>
        <row r="411">
          <cell r="B411" t="str">
            <v>BL1815I</v>
          </cell>
          <cell r="C411" t="str">
            <v>18V - 1,5Ah</v>
          </cell>
          <cell r="D411">
            <v>1</v>
          </cell>
          <cell r="E411">
            <v>430</v>
          </cell>
          <cell r="F411">
            <v>441</v>
          </cell>
          <cell r="G411">
            <v>185.22000000000003</v>
          </cell>
          <cell r="H411">
            <v>3322.8468000000007</v>
          </cell>
          <cell r="I411">
            <v>104.43</v>
          </cell>
          <cell r="J411">
            <v>119.94105658862874</v>
          </cell>
          <cell r="K411">
            <v>2151.7425552</v>
          </cell>
          <cell r="L411">
            <v>65.278943411371287</v>
          </cell>
          <cell r="M411">
            <v>185.22000000000003</v>
          </cell>
          <cell r="N411">
            <v>0.35244003569469429</v>
          </cell>
          <cell r="P411">
            <v>1171.1042448000007</v>
          </cell>
          <cell r="Q411">
            <v>3322.8468000000007</v>
          </cell>
          <cell r="R411">
            <v>0.35244003569469423</v>
          </cell>
          <cell r="S411" t="str">
            <v>P</v>
          </cell>
          <cell r="V411">
            <v>104.43</v>
          </cell>
          <cell r="W411">
            <v>0</v>
          </cell>
          <cell r="Y411">
            <v>101.39</v>
          </cell>
          <cell r="Z411">
            <v>2.9110408886335402E-2</v>
          </cell>
        </row>
        <row r="412">
          <cell r="B412" t="str">
            <v>BL1840</v>
          </cell>
          <cell r="C412" t="str">
            <v>18V - 4,0Ah</v>
          </cell>
          <cell r="D412">
            <v>1</v>
          </cell>
          <cell r="E412">
            <v>450</v>
          </cell>
          <cell r="F412">
            <v>461.5</v>
          </cell>
          <cell r="G412">
            <v>193.83000000000004</v>
          </cell>
          <cell r="H412">
            <v>3477.3102000000008</v>
          </cell>
          <cell r="I412">
            <v>100.43</v>
          </cell>
          <cell r="J412">
            <v>115.34693395763654</v>
          </cell>
          <cell r="K412">
            <v>2069.3239951999994</v>
          </cell>
          <cell r="L412">
            <v>78.483066042363504</v>
          </cell>
          <cell r="M412">
            <v>193.83000000000004</v>
          </cell>
          <cell r="N412">
            <v>0.40490670196751527</v>
          </cell>
          <cell r="P412">
            <v>1407.9862048000014</v>
          </cell>
          <cell r="Q412">
            <v>3477.3102000000008</v>
          </cell>
          <cell r="R412">
            <v>0.40490670196751533</v>
          </cell>
          <cell r="S412" t="e">
            <v>#N/A</v>
          </cell>
          <cell r="V412">
            <v>100.43</v>
          </cell>
          <cell r="W412">
            <v>0</v>
          </cell>
          <cell r="Y412">
            <v>100.43</v>
          </cell>
          <cell r="Z412">
            <v>0</v>
          </cell>
        </row>
        <row r="413">
          <cell r="B413" t="str">
            <v>BC1430X</v>
          </cell>
          <cell r="C413" t="str">
            <v>14,4V - 3Ah</v>
          </cell>
          <cell r="D413">
            <v>1</v>
          </cell>
          <cell r="E413">
            <v>565</v>
          </cell>
          <cell r="F413">
            <v>579.5</v>
          </cell>
          <cell r="G413">
            <v>243.39000000000004</v>
          </cell>
          <cell r="H413">
            <v>4366.4166000000014</v>
          </cell>
          <cell r="I413">
            <v>136.65</v>
          </cell>
          <cell r="J413">
            <v>156.94671438127085</v>
          </cell>
          <cell r="K413">
            <v>2815.6240559999992</v>
          </cell>
          <cell r="L413">
            <v>86.443285618729192</v>
          </cell>
          <cell r="M413">
            <v>243.39000000000004</v>
          </cell>
          <cell r="N413">
            <v>0.35516366990726478</v>
          </cell>
          <cell r="P413">
            <v>1550.7925440000022</v>
          </cell>
          <cell r="Q413">
            <v>4366.4166000000014</v>
          </cell>
          <cell r="R413">
            <v>0.35516366990726483</v>
          </cell>
          <cell r="S413" t="str">
            <v>P</v>
          </cell>
          <cell r="V413">
            <v>136.65</v>
          </cell>
          <cell r="W413">
            <v>0</v>
          </cell>
          <cell r="Y413">
            <v>132.66999999999999</v>
          </cell>
          <cell r="Z413">
            <v>2.9125503110135516E-2</v>
          </cell>
        </row>
        <row r="414">
          <cell r="B414" t="str">
            <v>CLM1890HC</v>
          </cell>
          <cell r="C414" t="str">
            <v>Quick Charger</v>
          </cell>
          <cell r="D414">
            <v>1</v>
          </cell>
          <cell r="E414">
            <v>355</v>
          </cell>
          <cell r="F414">
            <v>364</v>
          </cell>
          <cell r="G414">
            <v>152.88000000000002</v>
          </cell>
          <cell r="H414">
            <v>2742.6672000000008</v>
          </cell>
          <cell r="I414">
            <v>85.74</v>
          </cell>
          <cell r="J414">
            <v>98.475018595317692</v>
          </cell>
          <cell r="K414">
            <v>1766.6418335999995</v>
          </cell>
          <cell r="L414">
            <v>54.404981404682331</v>
          </cell>
          <cell r="M414">
            <v>152.88000000000002</v>
          </cell>
          <cell r="N414">
            <v>0.3558672253053527</v>
          </cell>
          <cell r="P414">
            <v>976.0253664000013</v>
          </cell>
          <cell r="Q414">
            <v>2742.6672000000008</v>
          </cell>
          <cell r="R414">
            <v>0.35586722530535275</v>
          </cell>
          <cell r="S414" t="str">
            <v>P</v>
          </cell>
          <cell r="V414">
            <v>85.74</v>
          </cell>
          <cell r="W414">
            <v>0</v>
          </cell>
          <cell r="Y414">
            <v>83.24</v>
          </cell>
          <cell r="Z414">
            <v>2.9157919290879405E-2</v>
          </cell>
        </row>
        <row r="415">
          <cell r="B415" t="str">
            <v>CL1430HC</v>
          </cell>
          <cell r="D415">
            <v>1</v>
          </cell>
          <cell r="E415">
            <v>495</v>
          </cell>
          <cell r="F415">
            <v>507.5</v>
          </cell>
          <cell r="G415">
            <v>213.15000000000003</v>
          </cell>
          <cell r="H415">
            <v>3823.911000000001</v>
          </cell>
          <cell r="I415">
            <v>23.63</v>
          </cell>
          <cell r="J415">
            <v>27.139779442586391</v>
          </cell>
          <cell r="K415">
            <v>486.8876431999999</v>
          </cell>
          <cell r="L415">
            <v>186.01022055741365</v>
          </cell>
          <cell r="M415">
            <v>213.15000000000003</v>
          </cell>
          <cell r="N415">
            <v>0.87267286210374673</v>
          </cell>
          <cell r="P415">
            <v>3337.0233568000012</v>
          </cell>
          <cell r="Q415">
            <v>3823.911000000001</v>
          </cell>
          <cell r="R415">
            <v>0.87267286210374673</v>
          </cell>
          <cell r="S415" t="str">
            <v>P</v>
          </cell>
          <cell r="V415">
            <v>116.76</v>
          </cell>
          <cell r="W415">
            <v>-0.79761904761904767</v>
          </cell>
          <cell r="Y415">
            <v>116.76</v>
          </cell>
          <cell r="Z415">
            <v>-3.9411764705882359</v>
          </cell>
        </row>
        <row r="416">
          <cell r="B416" t="str">
            <v>CH1830HC</v>
          </cell>
          <cell r="C416" t="str">
            <v>Quick Charger</v>
          </cell>
          <cell r="D416">
            <v>1</v>
          </cell>
          <cell r="E416">
            <v>825</v>
          </cell>
          <cell r="F416">
            <v>846</v>
          </cell>
          <cell r="G416">
            <v>355.32000000000005</v>
          </cell>
          <cell r="H416">
            <v>6374.4408000000012</v>
          </cell>
          <cell r="I416">
            <v>193.54</v>
          </cell>
          <cell r="J416">
            <v>222.28662350055737</v>
          </cell>
          <cell r="K416">
            <v>3987.8220255999995</v>
          </cell>
          <cell r="L416">
            <v>133.03337649944268</v>
          </cell>
          <cell r="M416">
            <v>355.32000000000005</v>
          </cell>
          <cell r="N416">
            <v>0.37440441432917559</v>
          </cell>
          <cell r="P416">
            <v>2386.6187744000017</v>
          </cell>
          <cell r="Q416">
            <v>6374.4408000000012</v>
          </cell>
          <cell r="R416">
            <v>0.37440441432917554</v>
          </cell>
          <cell r="S416" t="str">
            <v>P</v>
          </cell>
          <cell r="V416">
            <v>193.54</v>
          </cell>
          <cell r="W416">
            <v>0</v>
          </cell>
          <cell r="Y416">
            <v>193.54</v>
          </cell>
          <cell r="Z416">
            <v>0</v>
          </cell>
        </row>
        <row r="417">
          <cell r="D417">
            <v>9</v>
          </cell>
          <cell r="L417">
            <v>2818.919107424751</v>
          </cell>
          <cell r="M417">
            <v>7545.72</v>
          </cell>
          <cell r="N417">
            <v>0.37357854617249925</v>
          </cell>
          <cell r="P417">
            <v>50571.408787200038</v>
          </cell>
          <cell r="Q417">
            <v>135370.21680000002</v>
          </cell>
          <cell r="R417">
            <v>0.37357854617249919</v>
          </cell>
        </row>
        <row r="419">
          <cell r="E419">
            <v>0.1</v>
          </cell>
          <cell r="F419">
            <v>0</v>
          </cell>
        </row>
        <row r="420">
          <cell r="B420" t="str">
            <v>Part No</v>
          </cell>
          <cell r="C420" t="str">
            <v xml:space="preserve">Description
</v>
          </cell>
          <cell r="D420" t="str">
            <v>Sales</v>
          </cell>
          <cell r="E420" t="str">
            <v>2021 - June Price List</v>
          </cell>
          <cell r="F420" t="str">
            <v>2021 - June Price List</v>
          </cell>
          <cell r="G420" t="str">
            <v>Average Discounted Amount USD</v>
          </cell>
          <cell r="H420" t="str">
            <v>Average Discounted Amount TL</v>
          </cell>
          <cell r="I420" t="str">
            <v>Purchase Price</v>
          </cell>
          <cell r="J420" t="str">
            <v>Purchase Price with
Customs Cost USD</v>
          </cell>
          <cell r="K420" t="str">
            <v>Purchase Price with
Customs Cost TL</v>
          </cell>
          <cell r="L420" t="str">
            <v>Gross Profit 
USD</v>
          </cell>
          <cell r="M420" t="str">
            <v>Sales USD</v>
          </cell>
          <cell r="N420" t="str">
            <v>Gross Profit Margin</v>
          </cell>
          <cell r="P420" t="str">
            <v>Gross Profit TL</v>
          </cell>
          <cell r="Q420" t="str">
            <v>Sales TL</v>
          </cell>
          <cell r="R420" t="str">
            <v>Gross Profit Margin</v>
          </cell>
          <cell r="S420" t="str">
            <v>Status</v>
          </cell>
          <cell r="V420" t="str">
            <v>Purchase Price</v>
          </cell>
          <cell r="W420" t="str">
            <v>Diffirence</v>
          </cell>
          <cell r="Y420" t="str">
            <v>Purchase Price</v>
          </cell>
          <cell r="Z420" t="str">
            <v>Zam oranı</v>
          </cell>
        </row>
        <row r="421">
          <cell r="B421" t="str">
            <v>TRSE16-12</v>
          </cell>
          <cell r="D421">
            <v>0</v>
          </cell>
          <cell r="E421">
            <v>3.0745</v>
          </cell>
          <cell r="F421">
            <v>3.1550000000000002</v>
          </cell>
          <cell r="G421">
            <v>3.1550000000000002</v>
          </cell>
          <cell r="H421">
            <v>56.60070000000001</v>
          </cell>
          <cell r="I421">
            <v>1.4791886592000001</v>
          </cell>
          <cell r="J421">
            <v>1.6988935236844305</v>
          </cell>
          <cell r="K421">
            <v>30.478149814898686</v>
          </cell>
          <cell r="L421">
            <v>0</v>
          </cell>
          <cell r="M421">
            <v>0</v>
          </cell>
          <cell r="N421" t="e">
            <v>#DIV/0!</v>
          </cell>
          <cell r="T421" t="e">
            <v>#DIV/0!</v>
          </cell>
          <cell r="V421">
            <v>1.4576182710000001</v>
          </cell>
          <cell r="W421">
            <v>1.4798379403684088E-2</v>
          </cell>
          <cell r="Y421">
            <v>1.5141500000000001</v>
          </cell>
          <cell r="Z421">
            <v>2.3089747250932876E-2</v>
          </cell>
        </row>
        <row r="422">
          <cell r="B422" t="str">
            <v>TRSE25-12</v>
          </cell>
          <cell r="D422">
            <v>0</v>
          </cell>
          <cell r="E422">
            <v>3.355</v>
          </cell>
          <cell r="F422">
            <v>3.7850000000000001</v>
          </cell>
          <cell r="G422">
            <v>3.7850000000000001</v>
          </cell>
          <cell r="H422">
            <v>67.902900000000002</v>
          </cell>
          <cell r="I422">
            <v>2.7817120890666667</v>
          </cell>
          <cell r="J422">
            <v>3.1948816153214374</v>
          </cell>
          <cell r="K422">
            <v>57.316176178866591</v>
          </cell>
          <cell r="L422">
            <v>0</v>
          </cell>
          <cell r="M422">
            <v>0</v>
          </cell>
          <cell r="N422" t="e">
            <v>#DIV/0!</v>
          </cell>
          <cell r="T422" t="e">
            <v>#DIV/0!</v>
          </cell>
          <cell r="V422">
            <v>2.7440214578333335</v>
          </cell>
          <cell r="W422">
            <v>1.3735545371096881E-2</v>
          </cell>
          <cell r="Y422">
            <v>2.8625300000000005</v>
          </cell>
          <cell r="Z422">
            <v>2.8233035438347816E-2</v>
          </cell>
        </row>
        <row r="423">
          <cell r="B423" t="str">
            <v>TRSE35-12</v>
          </cell>
          <cell r="D423">
            <v>0</v>
          </cell>
          <cell r="E423">
            <v>4.82</v>
          </cell>
          <cell r="F423">
            <v>4.9450000000000003</v>
          </cell>
          <cell r="G423">
            <v>4.9450000000000003</v>
          </cell>
          <cell r="H423">
            <v>88.713300000000018</v>
          </cell>
          <cell r="I423">
            <v>2.1619774133333336</v>
          </cell>
          <cell r="J423">
            <v>2.4830973405721588</v>
          </cell>
          <cell r="K423">
            <v>44.546766289864529</v>
          </cell>
          <cell r="L423">
            <v>0</v>
          </cell>
          <cell r="M423">
            <v>0</v>
          </cell>
          <cell r="N423" t="e">
            <v>#DIV/0!</v>
          </cell>
          <cell r="T423" t="e">
            <v>#DIV/0!</v>
          </cell>
          <cell r="V423">
            <v>2.1186470666666666</v>
          </cell>
          <cell r="W423">
            <v>2.0451894677691648E-2</v>
          </cell>
          <cell r="Y423">
            <v>4.117</v>
          </cell>
          <cell r="Z423">
            <v>0.47486582139098044</v>
          </cell>
        </row>
        <row r="424">
          <cell r="B424" t="str">
            <v>TRSE35-12</v>
          </cell>
          <cell r="D424">
            <v>4</v>
          </cell>
          <cell r="E424">
            <v>3.855</v>
          </cell>
          <cell r="F424">
            <v>3.9550000000000001</v>
          </cell>
          <cell r="G424">
            <v>3.9550000000000001</v>
          </cell>
          <cell r="H424">
            <v>70.952700000000007</v>
          </cell>
          <cell r="I424">
            <v>2.1619774133333336</v>
          </cell>
          <cell r="J424">
            <v>2.4214147029333337</v>
          </cell>
          <cell r="K424">
            <v>44.546766289864536</v>
          </cell>
          <cell r="L424">
            <v>6.1343411882666654</v>
          </cell>
          <cell r="M424">
            <v>15.82</v>
          </cell>
          <cell r="N424">
            <v>0.38775860861356926</v>
          </cell>
          <cell r="V424">
            <v>3.7425524999999999</v>
          </cell>
          <cell r="W424">
            <v>-0.42232542807794049</v>
          </cell>
          <cell r="Y424">
            <v>2.1186470666666666</v>
          </cell>
          <cell r="Z424">
            <v>-2.0451894677691648E-2</v>
          </cell>
        </row>
        <row r="425">
          <cell r="B425" t="str">
            <v>TRSEA35-10C</v>
          </cell>
          <cell r="C425" t="str">
            <v>TRSE A35-10C           ITEM CODE 7341872</v>
          </cell>
          <cell r="D425">
            <v>1</v>
          </cell>
          <cell r="E425">
            <v>8.2349999999999994</v>
          </cell>
          <cell r="F425">
            <v>9</v>
          </cell>
          <cell r="G425">
            <v>3.7800000000000002</v>
          </cell>
          <cell r="H425">
            <v>67.813200000000009</v>
          </cell>
          <cell r="I425" t="e">
            <v>#N/A</v>
          </cell>
          <cell r="J425" t="e">
            <v>#N/A</v>
          </cell>
          <cell r="K425" t="e">
            <v>#N/A</v>
          </cell>
          <cell r="L425" t="e">
            <v>#N/A</v>
          </cell>
          <cell r="M425">
            <v>3.7800000000000002</v>
          </cell>
          <cell r="N425" t="e">
            <v>#N/A</v>
          </cell>
          <cell r="V425">
            <v>3.7204375000000001</v>
          </cell>
          <cell r="W425" t="e">
            <v>#N/A</v>
          </cell>
          <cell r="Y425">
            <v>4.335</v>
          </cell>
        </row>
        <row r="426">
          <cell r="B426" t="str">
            <v>TRSEA35-10L</v>
          </cell>
          <cell r="C426" t="str">
            <v>TRSE A35-10L            ITEM CODE 7341876</v>
          </cell>
          <cell r="D426">
            <v>1</v>
          </cell>
          <cell r="E426">
            <v>14.9</v>
          </cell>
          <cell r="F426">
            <v>15</v>
          </cell>
          <cell r="G426">
            <v>6.3000000000000007</v>
          </cell>
          <cell r="H426">
            <v>113.02200000000002</v>
          </cell>
          <cell r="I426" t="e">
            <v>#N/A</v>
          </cell>
          <cell r="J426" t="e">
            <v>#N/A</v>
          </cell>
          <cell r="K426" t="e">
            <v>#N/A</v>
          </cell>
          <cell r="L426" t="e">
            <v>#N/A</v>
          </cell>
          <cell r="M426">
            <v>6.3000000000000007</v>
          </cell>
          <cell r="N426" t="e">
            <v>#N/A</v>
          </cell>
          <cell r="V426">
            <v>6.7217899999999995</v>
          </cell>
          <cell r="W426" t="e">
            <v>#N/A</v>
          </cell>
          <cell r="Y426">
            <v>7.8310000000000004</v>
          </cell>
        </row>
        <row r="427">
          <cell r="B427" t="str">
            <v>TRSE35-10-25-27I</v>
          </cell>
          <cell r="C427" t="str">
            <v>TRSE 35-10-25-27I    ITEM CODE 7341884</v>
          </cell>
          <cell r="D427">
            <v>2</v>
          </cell>
          <cell r="E427">
            <v>19.450000000000003</v>
          </cell>
          <cell r="F427">
            <v>20</v>
          </cell>
          <cell r="G427">
            <v>8.4</v>
          </cell>
          <cell r="H427">
            <v>150.69600000000003</v>
          </cell>
          <cell r="I427" t="e">
            <v>#N/A</v>
          </cell>
          <cell r="J427" t="e">
            <v>#N/A</v>
          </cell>
          <cell r="K427" t="e">
            <v>#N/A</v>
          </cell>
          <cell r="L427" t="e">
            <v>#N/A</v>
          </cell>
          <cell r="M427">
            <v>16.8</v>
          </cell>
          <cell r="N427" t="e">
            <v>#N/A</v>
          </cell>
          <cell r="V427">
            <v>8.780127499999999</v>
          </cell>
          <cell r="W427" t="e">
            <v>#N/A</v>
          </cell>
          <cell r="Y427">
            <v>10.228999999999999</v>
          </cell>
        </row>
        <row r="428">
          <cell r="M428">
            <v>42.7</v>
          </cell>
        </row>
        <row r="429">
          <cell r="B429" t="str">
            <v>10-6CTSVS</v>
          </cell>
          <cell r="C429" t="str">
            <v>SEALED TUBULAR LUG DIAM.6</v>
          </cell>
          <cell r="D429">
            <v>1</v>
          </cell>
          <cell r="E429">
            <v>0.495</v>
          </cell>
          <cell r="F429">
            <v>0.495</v>
          </cell>
          <cell r="G429">
            <v>0.20790000000000003</v>
          </cell>
          <cell r="H429">
            <v>3.7297260000000008</v>
          </cell>
          <cell r="I429">
            <v>0</v>
          </cell>
          <cell r="J429">
            <v>0</v>
          </cell>
          <cell r="K429">
            <v>0</v>
          </cell>
          <cell r="L429">
            <v>0.20790000000000003</v>
          </cell>
          <cell r="M429">
            <v>0.20790000000000003</v>
          </cell>
          <cell r="N429">
            <v>1</v>
          </cell>
          <cell r="V429">
            <v>0</v>
          </cell>
          <cell r="Y429">
            <v>0.1434</v>
          </cell>
        </row>
        <row r="430">
          <cell r="B430" t="str">
            <v>16-6CTSVS</v>
          </cell>
          <cell r="C430" t="str">
            <v>SEALED TUBULAR LUG DIAM 16</v>
          </cell>
          <cell r="D430">
            <v>1</v>
          </cell>
          <cell r="E430">
            <v>0.62</v>
          </cell>
          <cell r="F430">
            <v>0.62</v>
          </cell>
          <cell r="G430">
            <v>0.26040000000000002</v>
          </cell>
          <cell r="H430">
            <v>4.6715760000000008</v>
          </cell>
          <cell r="I430">
            <v>0</v>
          </cell>
          <cell r="J430">
            <v>0</v>
          </cell>
          <cell r="K430">
            <v>0</v>
          </cell>
          <cell r="L430">
            <v>0.26040000000000002</v>
          </cell>
          <cell r="M430">
            <v>0.26040000000000002</v>
          </cell>
          <cell r="N430">
            <v>1</v>
          </cell>
          <cell r="V430">
            <v>0</v>
          </cell>
          <cell r="Y430">
            <v>0.17929999999999999</v>
          </cell>
        </row>
        <row r="431">
          <cell r="H431">
            <v>0</v>
          </cell>
        </row>
        <row r="432">
          <cell r="B432" t="str">
            <v>MC0437062</v>
          </cell>
          <cell r="D432">
            <v>1</v>
          </cell>
          <cell r="E432">
            <v>0.36499999999999999</v>
          </cell>
          <cell r="F432">
            <v>0.36499999999999999</v>
          </cell>
          <cell r="G432">
            <v>0.15330000000000002</v>
          </cell>
          <cell r="H432">
            <v>2.7502020000000007</v>
          </cell>
          <cell r="I432">
            <v>0</v>
          </cell>
          <cell r="J432">
            <v>0</v>
          </cell>
          <cell r="K432">
            <v>0</v>
          </cell>
          <cell r="L432">
            <v>0.15330000000000002</v>
          </cell>
          <cell r="M432">
            <v>0.15330000000000002</v>
          </cell>
          <cell r="N432">
            <v>1</v>
          </cell>
          <cell r="V432">
            <v>0</v>
          </cell>
          <cell r="Y432">
            <v>8.5999999999999993E-2</v>
          </cell>
        </row>
        <row r="434">
          <cell r="I434" t="str">
            <v>Şafak sales price to Tekno</v>
          </cell>
          <cell r="J434" t="str">
            <v>MTR sales price to Tekno</v>
          </cell>
          <cell r="V434" t="str">
            <v>Şafak sales price to Tekno</v>
          </cell>
          <cell r="Y434" t="str">
            <v>Şafak sales price to Tekno</v>
          </cell>
        </row>
        <row r="435">
          <cell r="I435">
            <v>2.7949999999999999</v>
          </cell>
          <cell r="J435">
            <v>2.472</v>
          </cell>
          <cell r="K435">
            <v>-0.13066343042071196</v>
          </cell>
          <cell r="V435">
            <v>2.7949999999999999</v>
          </cell>
          <cell r="Y435">
            <v>2.7949999999999999</v>
          </cell>
        </row>
        <row r="436">
          <cell r="I436">
            <v>3.05</v>
          </cell>
          <cell r="J436">
            <v>2.6985999999999999</v>
          </cell>
          <cell r="K436">
            <v>-0.13021566738308751</v>
          </cell>
          <cell r="V436">
            <v>3.05</v>
          </cell>
          <cell r="Y436">
            <v>3.05</v>
          </cell>
        </row>
        <row r="437">
          <cell r="I437">
            <v>3.855</v>
          </cell>
          <cell r="J437">
            <v>3.4113000000000002</v>
          </cell>
          <cell r="K437">
            <v>-0.13006771611995419</v>
          </cell>
          <cell r="M437">
            <v>0.59605046427860331</v>
          </cell>
          <cell r="P437">
            <v>0.22275</v>
          </cell>
          <cell r="V437">
            <v>3.855</v>
          </cell>
          <cell r="Y437">
            <v>3.855</v>
          </cell>
        </row>
        <row r="438">
          <cell r="P438">
            <v>0.27899999999999997</v>
          </cell>
        </row>
        <row r="444">
          <cell r="B444" t="str">
            <v>E0AU16</v>
          </cell>
          <cell r="C444" t="str">
            <v>Aluminium-Copper Pins</v>
          </cell>
          <cell r="D444">
            <v>1</v>
          </cell>
          <cell r="E444">
            <v>13</v>
          </cell>
          <cell r="F444">
            <v>13</v>
          </cell>
          <cell r="G444">
            <v>5</v>
          </cell>
          <cell r="H444">
            <v>89.7</v>
          </cell>
          <cell r="I444">
            <v>3</v>
          </cell>
          <cell r="J444">
            <v>3</v>
          </cell>
          <cell r="K444">
            <v>55.190999999999995</v>
          </cell>
          <cell r="L444">
            <v>2</v>
          </cell>
          <cell r="M444">
            <v>5</v>
          </cell>
          <cell r="N444">
            <v>0.4</v>
          </cell>
          <cell r="P444">
            <v>34.509000000000007</v>
          </cell>
          <cell r="Q444">
            <v>89.7</v>
          </cell>
          <cell r="R444">
            <v>0.38471571906354524</v>
          </cell>
          <cell r="S444" t="str">
            <v>P</v>
          </cell>
          <cell r="V444">
            <v>3</v>
          </cell>
          <cell r="Y444">
            <v>13.254000000000001</v>
          </cell>
          <cell r="Z444">
            <v>-3.4180000000000006</v>
          </cell>
        </row>
        <row r="445">
          <cell r="B445" t="str">
            <v>E0AU25</v>
          </cell>
          <cell r="C445" t="str">
            <v>Aluminium-Copper Pins</v>
          </cell>
          <cell r="D445">
            <v>1</v>
          </cell>
          <cell r="E445">
            <v>29</v>
          </cell>
          <cell r="F445">
            <v>29</v>
          </cell>
          <cell r="G445">
            <v>12.18</v>
          </cell>
          <cell r="H445">
            <v>218.50920000000002</v>
          </cell>
          <cell r="I445">
            <v>6.8352000000000004</v>
          </cell>
          <cell r="J445">
            <v>7.8604800000000008</v>
          </cell>
          <cell r="K445">
            <v>144.60925055999999</v>
          </cell>
          <cell r="L445">
            <v>4.3195199999999989</v>
          </cell>
          <cell r="M445">
            <v>12.18</v>
          </cell>
          <cell r="N445">
            <v>0.35464039408866987</v>
          </cell>
          <cell r="P445">
            <v>73.899949440000029</v>
          </cell>
          <cell r="Q445">
            <v>218.50920000000002</v>
          </cell>
          <cell r="R445">
            <v>0.3382006315523558</v>
          </cell>
          <cell r="S445" t="str">
            <v>P</v>
          </cell>
          <cell r="V445">
            <v>6.8352000000000004</v>
          </cell>
        </row>
        <row r="446">
          <cell r="B446" t="str">
            <v>E0AU35</v>
          </cell>
          <cell r="C446" t="str">
            <v>Aluminium-Copper Pins</v>
          </cell>
          <cell r="D446">
            <v>1</v>
          </cell>
          <cell r="E446">
            <v>29</v>
          </cell>
          <cell r="F446">
            <v>29</v>
          </cell>
          <cell r="G446">
            <v>12.18</v>
          </cell>
          <cell r="H446">
            <v>218.50920000000002</v>
          </cell>
          <cell r="I446">
            <v>6.8352000000000004</v>
          </cell>
          <cell r="J446">
            <v>7.8604800000000008</v>
          </cell>
          <cell r="K446">
            <v>144.60925055999999</v>
          </cell>
          <cell r="L446">
            <v>4.3195199999999989</v>
          </cell>
          <cell r="M446">
            <v>12.18</v>
          </cell>
          <cell r="N446">
            <v>0.35464039408866987</v>
          </cell>
          <cell r="P446">
            <v>73.899949440000029</v>
          </cell>
          <cell r="Q446">
            <v>218.50920000000002</v>
          </cell>
          <cell r="R446">
            <v>0.3382006315523558</v>
          </cell>
          <cell r="S446" t="str">
            <v>P</v>
          </cell>
          <cell r="V446">
            <v>6.8352000000000004</v>
          </cell>
        </row>
        <row r="447">
          <cell r="B447" t="str">
            <v>E1AU50</v>
          </cell>
          <cell r="C447" t="str">
            <v>Aluminium-Copper Pins</v>
          </cell>
          <cell r="D447">
            <v>1</v>
          </cell>
          <cell r="E447">
            <v>33.5</v>
          </cell>
          <cell r="F447">
            <v>33.5</v>
          </cell>
          <cell r="G447">
            <v>14.07</v>
          </cell>
          <cell r="H447">
            <v>252.41580000000002</v>
          </cell>
          <cell r="I447">
            <v>8.0061000000000018</v>
          </cell>
          <cell r="J447">
            <v>9.2070150000000019</v>
          </cell>
          <cell r="K447">
            <v>169.38145495500001</v>
          </cell>
          <cell r="L447">
            <v>4.8629849999999983</v>
          </cell>
          <cell r="M447">
            <v>14.07</v>
          </cell>
          <cell r="N447">
            <v>0.34562793176972267</v>
          </cell>
          <cell r="P447">
            <v>83.034345045000009</v>
          </cell>
          <cell r="Q447">
            <v>252.41580000000002</v>
          </cell>
          <cell r="R447">
            <v>0.32895858755672192</v>
          </cell>
          <cell r="S447" t="str">
            <v>P</v>
          </cell>
          <cell r="V447">
            <v>8.0061000000000018</v>
          </cell>
        </row>
        <row r="448">
          <cell r="B448" t="str">
            <v>E1AU70</v>
          </cell>
          <cell r="C448" t="str">
            <v>Aluminium-Copper Pins</v>
          </cell>
          <cell r="D448">
            <v>1</v>
          </cell>
          <cell r="E448">
            <v>33.5</v>
          </cell>
          <cell r="F448">
            <v>33.5</v>
          </cell>
          <cell r="G448">
            <v>14.07</v>
          </cell>
          <cell r="H448">
            <v>252.41580000000002</v>
          </cell>
          <cell r="I448">
            <v>8.0061000000000018</v>
          </cell>
          <cell r="J448">
            <v>9.2070150000000019</v>
          </cell>
          <cell r="K448">
            <v>169.38145495500001</v>
          </cell>
          <cell r="L448">
            <v>4.8629849999999983</v>
          </cell>
          <cell r="M448">
            <v>14.07</v>
          </cell>
          <cell r="N448">
            <v>0.34562793176972267</v>
          </cell>
          <cell r="P448">
            <v>83.034345045000009</v>
          </cell>
          <cell r="Q448">
            <v>252.41580000000002</v>
          </cell>
          <cell r="R448">
            <v>0.32895858755672192</v>
          </cell>
          <cell r="S448" t="str">
            <v>P</v>
          </cell>
          <cell r="V448">
            <v>8.0061000000000018</v>
          </cell>
        </row>
        <row r="449">
          <cell r="B449" t="str">
            <v>E1AU95</v>
          </cell>
          <cell r="C449" t="str">
            <v>Aluminium-Copper Pins</v>
          </cell>
          <cell r="D449">
            <v>1</v>
          </cell>
          <cell r="E449">
            <v>33.5</v>
          </cell>
          <cell r="F449">
            <v>33.5</v>
          </cell>
          <cell r="G449">
            <v>14.07</v>
          </cell>
          <cell r="H449">
            <v>252.41580000000002</v>
          </cell>
          <cell r="I449">
            <v>8.0061000000000018</v>
          </cell>
          <cell r="J449">
            <v>9.2070150000000019</v>
          </cell>
          <cell r="K449">
            <v>169.38145495500001</v>
          </cell>
          <cell r="L449">
            <v>4.8629849999999983</v>
          </cell>
          <cell r="M449">
            <v>14.07</v>
          </cell>
          <cell r="N449">
            <v>0.34562793176972267</v>
          </cell>
          <cell r="P449">
            <v>83.034345045000009</v>
          </cell>
          <cell r="Q449">
            <v>252.41580000000002</v>
          </cell>
          <cell r="R449">
            <v>0.32895858755672192</v>
          </cell>
          <cell r="S449" t="str">
            <v>P</v>
          </cell>
          <cell r="V449">
            <v>8.0061000000000018</v>
          </cell>
        </row>
        <row r="450">
          <cell r="B450" t="str">
            <v>E2AU120</v>
          </cell>
          <cell r="C450" t="str">
            <v>Aluminium-Copper Pins</v>
          </cell>
          <cell r="D450">
            <v>1</v>
          </cell>
          <cell r="E450">
            <v>40</v>
          </cell>
          <cell r="F450">
            <v>40</v>
          </cell>
          <cell r="G450">
            <v>16.8</v>
          </cell>
          <cell r="H450">
            <v>301.39200000000005</v>
          </cell>
          <cell r="I450">
            <v>9.4245000000000019</v>
          </cell>
          <cell r="J450">
            <v>10.838175000000001</v>
          </cell>
          <cell r="K450">
            <v>199.38990547500001</v>
          </cell>
          <cell r="L450">
            <v>5.9618249999999993</v>
          </cell>
          <cell r="M450">
            <v>16.8</v>
          </cell>
          <cell r="N450">
            <v>0.35487053571428567</v>
          </cell>
          <cell r="P450">
            <v>102.00209452500005</v>
          </cell>
          <cell r="Q450">
            <v>301.39200000000005</v>
          </cell>
          <cell r="R450">
            <v>0.33843663576007338</v>
          </cell>
          <cell r="S450" t="str">
            <v>P</v>
          </cell>
          <cell r="V450">
            <v>9.4245000000000019</v>
          </cell>
        </row>
        <row r="451">
          <cell r="B451" t="str">
            <v>E2AU150</v>
          </cell>
          <cell r="C451" t="str">
            <v>Aluminium-Copper Pins</v>
          </cell>
          <cell r="D451">
            <v>1</v>
          </cell>
          <cell r="E451">
            <v>40</v>
          </cell>
          <cell r="F451">
            <v>40</v>
          </cell>
          <cell r="G451">
            <v>16.8</v>
          </cell>
          <cell r="H451">
            <v>301.39200000000005</v>
          </cell>
          <cell r="I451">
            <v>9.4245000000000019</v>
          </cell>
          <cell r="J451">
            <v>10.838175000000001</v>
          </cell>
          <cell r="K451">
            <v>199.38990547500001</v>
          </cell>
          <cell r="L451">
            <v>5.9618249999999993</v>
          </cell>
          <cell r="M451">
            <v>16.8</v>
          </cell>
          <cell r="N451">
            <v>0.35487053571428567</v>
          </cell>
          <cell r="P451">
            <v>102.00209452500005</v>
          </cell>
          <cell r="Q451">
            <v>301.39200000000005</v>
          </cell>
          <cell r="R451">
            <v>0.33843663576007338</v>
          </cell>
          <cell r="S451" t="str">
            <v>P</v>
          </cell>
          <cell r="V451">
            <v>9.4245000000000019</v>
          </cell>
        </row>
        <row r="452">
          <cell r="B452" t="str">
            <v>E4AU185</v>
          </cell>
          <cell r="C452" t="str">
            <v>Aluminium-Copper Pins</v>
          </cell>
          <cell r="D452">
            <v>1</v>
          </cell>
          <cell r="E452">
            <v>70</v>
          </cell>
          <cell r="F452">
            <v>70</v>
          </cell>
          <cell r="G452">
            <v>29.400000000000006</v>
          </cell>
          <cell r="H452">
            <v>527.43600000000015</v>
          </cell>
          <cell r="I452">
            <v>16.794600000000003</v>
          </cell>
          <cell r="J452">
            <v>19.313790000000004</v>
          </cell>
          <cell r="K452">
            <v>355.31579463000003</v>
          </cell>
          <cell r="L452">
            <v>10.086210000000001</v>
          </cell>
          <cell r="M452">
            <v>29.400000000000006</v>
          </cell>
          <cell r="N452">
            <v>0.34306836734693874</v>
          </cell>
          <cell r="P452">
            <v>172.12020537000012</v>
          </cell>
          <cell r="Q452">
            <v>527.43600000000015</v>
          </cell>
          <cell r="R452">
            <v>0.32633382129775002</v>
          </cell>
          <cell r="S452" t="str">
            <v>P</v>
          </cell>
          <cell r="V452">
            <v>16.794600000000003</v>
          </cell>
        </row>
        <row r="453">
          <cell r="B453" t="str">
            <v>E4AU240</v>
          </cell>
          <cell r="C453" t="str">
            <v>Aluminium-Copper Pins</v>
          </cell>
          <cell r="D453">
            <v>1</v>
          </cell>
          <cell r="E453">
            <v>115</v>
          </cell>
          <cell r="F453">
            <v>115</v>
          </cell>
          <cell r="G453">
            <v>48.300000000000011</v>
          </cell>
          <cell r="H453">
            <v>866.50200000000029</v>
          </cell>
          <cell r="I453">
            <v>27.371100000000002</v>
          </cell>
          <cell r="J453">
            <v>31.476765</v>
          </cell>
          <cell r="K453">
            <v>579.07804570499991</v>
          </cell>
          <cell r="L453">
            <v>16.823235000000011</v>
          </cell>
          <cell r="M453">
            <v>48.300000000000011</v>
          </cell>
          <cell r="N453">
            <v>0.34830714285714298</v>
          </cell>
          <cell r="P453">
            <v>287.42395429500039</v>
          </cell>
          <cell r="Q453">
            <v>866.50200000000029</v>
          </cell>
          <cell r="R453">
            <v>0.33170604833572259</v>
          </cell>
          <cell r="S453" t="str">
            <v>P</v>
          </cell>
          <cell r="V453">
            <v>27.371100000000002</v>
          </cell>
        </row>
        <row r="454">
          <cell r="B454" t="str">
            <v>50-6CNE</v>
          </cell>
          <cell r="C454" t="str">
            <v>COS.TUB.50D6 NFC20130 N.E.</v>
          </cell>
          <cell r="D454">
            <v>1</v>
          </cell>
          <cell r="E454">
            <v>0.55500000000000005</v>
          </cell>
          <cell r="F454">
            <v>0.55500000000000005</v>
          </cell>
          <cell r="G454">
            <v>0.55500000000000005</v>
          </cell>
          <cell r="H454">
            <v>9.9567000000000014</v>
          </cell>
          <cell r="I454">
            <v>0.29389999999999999</v>
          </cell>
          <cell r="J454">
            <v>0.33798499999999998</v>
          </cell>
          <cell r="K454">
            <v>6.2179100449999991</v>
          </cell>
          <cell r="L454">
            <v>0.21701500000000007</v>
          </cell>
          <cell r="M454">
            <v>0.55500000000000005</v>
          </cell>
          <cell r="N454">
            <v>0.39101801801801811</v>
          </cell>
          <cell r="P454">
            <v>3.7387899550000023</v>
          </cell>
          <cell r="Q454">
            <v>9.9567000000000014</v>
          </cell>
          <cell r="R454">
            <v>0.37550493185493206</v>
          </cell>
          <cell r="S454" t="e">
            <v>#N/A</v>
          </cell>
          <cell r="V454">
            <v>0.29389999999999999</v>
          </cell>
        </row>
        <row r="455">
          <cell r="B455" t="str">
            <v>01112DV</v>
          </cell>
          <cell r="C455" t="str">
            <v xml:space="preserve">LANG NUE 6,35x0,8 </v>
          </cell>
          <cell r="D455">
            <v>1</v>
          </cell>
          <cell r="E455">
            <v>0.22</v>
          </cell>
          <cell r="F455">
            <v>0.22</v>
          </cell>
          <cell r="G455">
            <v>9.240000000000001E-2</v>
          </cell>
          <cell r="H455">
            <v>1.6576560000000002</v>
          </cell>
          <cell r="I455">
            <v>4.8931465E-2</v>
          </cell>
          <cell r="J455">
            <v>5.6271184750000001E-2</v>
          </cell>
          <cell r="K455">
            <v>1.03522098584575</v>
          </cell>
          <cell r="L455">
            <v>3.6128815250000008E-2</v>
          </cell>
          <cell r="M455">
            <v>9.240000000000001E-2</v>
          </cell>
          <cell r="N455">
            <v>0.39100449404761911</v>
          </cell>
          <cell r="P455">
            <v>0.62243501415425029</v>
          </cell>
          <cell r="Q455">
            <v>1.6576560000000002</v>
          </cell>
          <cell r="R455">
            <v>0.37549106337759475</v>
          </cell>
          <cell r="S455" t="str">
            <v>M</v>
          </cell>
          <cell r="V455">
            <v>4.8931465E-2</v>
          </cell>
        </row>
        <row r="456">
          <cell r="B456" t="str">
            <v>MC0937319</v>
          </cell>
          <cell r="C456" t="str">
            <v>COSSE M6 DROITE</v>
          </cell>
          <cell r="D456">
            <v>1</v>
          </cell>
          <cell r="E456">
            <v>0.96499999999999997</v>
          </cell>
          <cell r="F456">
            <v>0.96499999999999997</v>
          </cell>
          <cell r="G456">
            <v>0.40529999999999999</v>
          </cell>
          <cell r="H456">
            <v>7.2710820000000007</v>
          </cell>
          <cell r="I456">
            <v>0.21487999999999999</v>
          </cell>
          <cell r="J456">
            <v>0.247112</v>
          </cell>
          <cell r="K456">
            <v>4.5461194639999993</v>
          </cell>
          <cell r="L456">
            <v>0.158188</v>
          </cell>
          <cell r="M456">
            <v>0.40529999999999999</v>
          </cell>
          <cell r="N456">
            <v>0.39029854428818161</v>
          </cell>
          <cell r="P456">
            <v>2.7249625360000014</v>
          </cell>
          <cell r="Q456">
            <v>7.2710820000000007</v>
          </cell>
          <cell r="R456">
            <v>0.37476713039407356</v>
          </cell>
          <cell r="S456" t="e">
            <v>#N/A</v>
          </cell>
          <cell r="V456">
            <v>0.21487999999999999</v>
          </cell>
        </row>
        <row r="457">
          <cell r="B457" t="str">
            <v>NRGFB0-4</v>
          </cell>
          <cell r="C457" t="str">
            <v>COS FOUR BL 1-2,5² M4</v>
          </cell>
          <cell r="D457">
            <v>1</v>
          </cell>
          <cell r="E457">
            <v>0.27</v>
          </cell>
          <cell r="F457">
            <v>0.27</v>
          </cell>
          <cell r="G457">
            <v>0.11340000000000003</v>
          </cell>
          <cell r="H457">
            <v>2.0343960000000005</v>
          </cell>
          <cell r="I457">
            <v>0.06</v>
          </cell>
          <cell r="J457">
            <v>6.8999999999999992E-2</v>
          </cell>
          <cell r="K457">
            <v>1.2693929999999998</v>
          </cell>
          <cell r="L457">
            <v>4.4400000000000037E-2</v>
          </cell>
          <cell r="M457">
            <v>0.11340000000000003</v>
          </cell>
          <cell r="N457">
            <v>0.39153439153439173</v>
          </cell>
          <cell r="V457">
            <v>0.06</v>
          </cell>
        </row>
        <row r="458">
          <cell r="B458">
            <v>7484060</v>
          </cell>
          <cell r="D458">
            <v>1</v>
          </cell>
          <cell r="E458">
            <v>15</v>
          </cell>
          <cell r="F458">
            <v>15</v>
          </cell>
          <cell r="G458">
            <v>15</v>
          </cell>
          <cell r="H458">
            <v>269.10000000000002</v>
          </cell>
          <cell r="I458">
            <v>9.74</v>
          </cell>
          <cell r="J458">
            <v>11.201000000000001</v>
          </cell>
          <cell r="K458">
            <v>206.064797</v>
          </cell>
          <cell r="L458">
            <v>3.7989999999999995</v>
          </cell>
          <cell r="M458">
            <v>15</v>
          </cell>
          <cell r="N458">
            <v>0.25326666666666664</v>
          </cell>
          <cell r="V458">
            <v>9.74</v>
          </cell>
        </row>
        <row r="459">
          <cell r="B459">
            <v>7484062</v>
          </cell>
          <cell r="D459">
            <v>1</v>
          </cell>
          <cell r="E459">
            <v>42</v>
          </cell>
          <cell r="F459">
            <v>42</v>
          </cell>
          <cell r="G459">
            <v>42</v>
          </cell>
          <cell r="H459">
            <v>753.48</v>
          </cell>
          <cell r="I459">
            <v>27.33</v>
          </cell>
          <cell r="J459">
            <v>31.429499999999997</v>
          </cell>
          <cell r="K459">
            <v>578.20851149999987</v>
          </cell>
          <cell r="L459">
            <v>10.570500000000003</v>
          </cell>
          <cell r="M459">
            <v>42</v>
          </cell>
          <cell r="N459">
            <v>0.25167857142857147</v>
          </cell>
          <cell r="V459">
            <v>27.33</v>
          </cell>
        </row>
        <row r="460">
          <cell r="B460">
            <v>7484065</v>
          </cell>
          <cell r="D460">
            <v>1</v>
          </cell>
          <cell r="E460">
            <v>375</v>
          </cell>
          <cell r="F460">
            <v>375</v>
          </cell>
          <cell r="G460">
            <v>375</v>
          </cell>
          <cell r="H460">
            <v>6727.5000000000009</v>
          </cell>
          <cell r="I460">
            <v>247.77</v>
          </cell>
          <cell r="J460">
            <v>284.93549999999999</v>
          </cell>
          <cell r="K460">
            <v>5241.9583934999991</v>
          </cell>
          <cell r="L460">
            <v>90.06450000000001</v>
          </cell>
          <cell r="M460">
            <v>375</v>
          </cell>
          <cell r="N460">
            <v>0.24017200000000002</v>
          </cell>
          <cell r="V460">
            <v>247.77</v>
          </cell>
        </row>
        <row r="461">
          <cell r="B461" t="str">
            <v>50-10CT90E</v>
          </cell>
          <cell r="D461">
            <v>1</v>
          </cell>
          <cell r="E461">
            <v>2.855</v>
          </cell>
          <cell r="F461">
            <v>2.855</v>
          </cell>
          <cell r="G461">
            <v>1.1991000000000001</v>
          </cell>
          <cell r="H461">
            <v>21.511854000000003</v>
          </cell>
          <cell r="I461">
            <v>0.68</v>
          </cell>
          <cell r="J461">
            <v>0.78200000000000003</v>
          </cell>
          <cell r="K461">
            <v>14.386453999999999</v>
          </cell>
          <cell r="L461">
            <v>0.41710000000000003</v>
          </cell>
          <cell r="M461">
            <v>1.1991000000000001</v>
          </cell>
          <cell r="N461">
            <v>0.34784421649570513</v>
          </cell>
          <cell r="V461">
            <v>0.68</v>
          </cell>
        </row>
        <row r="462">
          <cell r="B462" t="str">
            <v>95-10CT90E</v>
          </cell>
          <cell r="D462">
            <v>1</v>
          </cell>
          <cell r="E462">
            <v>4.83</v>
          </cell>
          <cell r="F462">
            <v>4.83</v>
          </cell>
          <cell r="G462">
            <v>2.0286000000000004</v>
          </cell>
          <cell r="H462">
            <v>36.393084000000009</v>
          </cell>
          <cell r="I462">
            <v>1.1499999999999999</v>
          </cell>
          <cell r="J462">
            <v>1.3224999999999998</v>
          </cell>
          <cell r="K462">
            <v>24.330032499999994</v>
          </cell>
          <cell r="L462">
            <v>0.70610000000000062</v>
          </cell>
          <cell r="M462">
            <v>2.0286000000000004</v>
          </cell>
          <cell r="N462">
            <v>0.34807256235827688</v>
          </cell>
          <cell r="V462">
            <v>1.1499999999999999</v>
          </cell>
        </row>
        <row r="465">
          <cell r="B465" t="str">
            <v>01212DV</v>
          </cell>
          <cell r="D465">
            <v>10000</v>
          </cell>
          <cell r="E465">
            <v>0.19</v>
          </cell>
          <cell r="F465">
            <v>0.19</v>
          </cell>
          <cell r="G465">
            <v>7.980000000000001E-2</v>
          </cell>
          <cell r="H465">
            <v>1.4316120000000003</v>
          </cell>
          <cell r="I465">
            <v>4.5527459999999999E-2</v>
          </cell>
          <cell r="J465">
            <v>5.2356579E-2</v>
          </cell>
          <cell r="K465">
            <v>0.96320398386299988</v>
          </cell>
          <cell r="L465">
            <v>274.43421000000012</v>
          </cell>
          <cell r="M465">
            <v>798.00000000000011</v>
          </cell>
          <cell r="N465">
            <v>0.34390251879699257</v>
          </cell>
          <cell r="P465">
            <v>4684.0801613700041</v>
          </cell>
          <cell r="Q465">
            <v>14316.120000000003</v>
          </cell>
          <cell r="R465">
            <v>0.3271892217563141</v>
          </cell>
          <cell r="S465" t="str">
            <v>M</v>
          </cell>
          <cell r="V465">
            <v>4.5527459999999999E-2</v>
          </cell>
        </row>
        <row r="466">
          <cell r="B466" t="str">
            <v>01217NV</v>
          </cell>
          <cell r="D466">
            <v>10000</v>
          </cell>
          <cell r="E466">
            <v>0.38</v>
          </cell>
          <cell r="F466">
            <v>0.38</v>
          </cell>
          <cell r="G466">
            <v>0.15960000000000002</v>
          </cell>
          <cell r="H466">
            <v>2.8632240000000007</v>
          </cell>
          <cell r="I466">
            <v>9.01E-2</v>
          </cell>
          <cell r="J466">
            <v>0.103615</v>
          </cell>
          <cell r="K466">
            <v>1.9062051549999999</v>
          </cell>
          <cell r="L466">
            <v>559.85000000000025</v>
          </cell>
          <cell r="M466">
            <v>1596.0000000000002</v>
          </cell>
          <cell r="N466">
            <v>0.35078320802005025</v>
          </cell>
          <cell r="V466">
            <v>9.01E-2</v>
          </cell>
        </row>
        <row r="468">
          <cell r="E468">
            <v>0.65</v>
          </cell>
          <cell r="F468">
            <v>0.65</v>
          </cell>
        </row>
        <row r="469">
          <cell r="B469" t="str">
            <v>DEF120-12TSV</v>
          </cell>
          <cell r="D469">
            <v>100000</v>
          </cell>
          <cell r="E469">
            <v>7.3250000000000002</v>
          </cell>
          <cell r="F469">
            <v>7.3250000000000002</v>
          </cell>
          <cell r="G469">
            <v>2.5637499999999998</v>
          </cell>
          <cell r="H469">
            <v>45.993674999999996</v>
          </cell>
          <cell r="I469">
            <v>1.75</v>
          </cell>
          <cell r="J469">
            <v>2.0125000000000002</v>
          </cell>
          <cell r="K469">
            <v>37.023962500000003</v>
          </cell>
          <cell r="L469">
            <v>55124.999999999956</v>
          </cell>
          <cell r="M469">
            <v>256374.99999999997</v>
          </cell>
          <cell r="N469">
            <v>0.21501706484641622</v>
          </cell>
          <cell r="P469">
            <v>896971.2499999993</v>
          </cell>
          <cell r="Q469">
            <v>4599367.5</v>
          </cell>
          <cell r="R469">
            <v>0.1950205653277324</v>
          </cell>
          <cell r="S469" t="str">
            <v>M</v>
          </cell>
          <cell r="V469">
            <v>1.75</v>
          </cell>
        </row>
        <row r="472">
          <cell r="B472" t="str">
            <v>95-12CT</v>
          </cell>
          <cell r="C472" t="str">
            <v>COSSE TUBULAIRE CUIVRE 95MM² M12 ETAMEE NCF20-130</v>
          </cell>
          <cell r="D472">
            <v>10</v>
          </cell>
          <cell r="E472">
            <v>3.5950000000000002</v>
          </cell>
          <cell r="F472">
            <v>3.5950000000000002</v>
          </cell>
          <cell r="G472">
            <v>1.5099</v>
          </cell>
          <cell r="H472">
            <v>27.087606000000001</v>
          </cell>
          <cell r="I472">
            <v>0.86820600000000003</v>
          </cell>
          <cell r="J472">
            <v>0.99843690000000007</v>
          </cell>
          <cell r="K472">
            <v>18.368243649299998</v>
          </cell>
          <cell r="L472">
            <v>5.1146309999999993</v>
          </cell>
          <cell r="M472">
            <v>15.099</v>
          </cell>
          <cell r="N472">
            <v>0.33873971786211005</v>
          </cell>
          <cell r="V472">
            <v>0.86820600000000003</v>
          </cell>
        </row>
        <row r="476">
          <cell r="C476" t="str">
            <v>25-6C M6-25MM² B.TIP K.UCU</v>
          </cell>
          <cell r="D476">
            <v>10</v>
          </cell>
          <cell r="E476">
            <v>0.95000000000000007</v>
          </cell>
          <cell r="F476">
            <v>0.95000000000000007</v>
          </cell>
          <cell r="G476">
            <v>0.39900000000000002</v>
          </cell>
          <cell r="H476">
            <v>7.1580600000000008</v>
          </cell>
          <cell r="I476">
            <v>0.2248</v>
          </cell>
          <cell r="J476">
            <v>0.25851999999999997</v>
          </cell>
          <cell r="K476">
            <v>4.7559924399999991</v>
          </cell>
          <cell r="L476">
            <v>1.4048000000000005</v>
          </cell>
          <cell r="M476">
            <v>3.99</v>
          </cell>
          <cell r="N476">
            <v>0.35208020050125322</v>
          </cell>
          <cell r="V476">
            <v>0.2248</v>
          </cell>
        </row>
        <row r="478">
          <cell r="B478" t="str">
            <v>TDM1</v>
          </cell>
          <cell r="D478">
            <v>1</v>
          </cell>
          <cell r="E478">
            <v>60.35</v>
          </cell>
          <cell r="F478">
            <v>60.35</v>
          </cell>
          <cell r="G478">
            <v>25.347000000000001</v>
          </cell>
          <cell r="H478">
            <v>454.72518000000008</v>
          </cell>
          <cell r="I478">
            <v>14.379360000000002</v>
          </cell>
          <cell r="J478">
            <v>16.536264000000003</v>
          </cell>
          <cell r="K478">
            <v>304.21764880800004</v>
          </cell>
          <cell r="L478">
            <v>8.8107359999999986</v>
          </cell>
          <cell r="M478">
            <v>25.347000000000001</v>
          </cell>
          <cell r="N478">
            <v>0.34760468694520053</v>
          </cell>
          <cell r="P478">
            <v>150.50753119200004</v>
          </cell>
          <cell r="Q478">
            <v>454.72518000000008</v>
          </cell>
          <cell r="R478">
            <v>0.33098569820127405</v>
          </cell>
          <cell r="S478" t="str">
            <v>M</v>
          </cell>
          <cell r="V478">
            <v>14.379360000000002</v>
          </cell>
        </row>
        <row r="479">
          <cell r="B479" t="str">
            <v>TDM2</v>
          </cell>
          <cell r="D479">
            <v>1</v>
          </cell>
          <cell r="E479">
            <v>100.60000000000001</v>
          </cell>
          <cell r="F479">
            <v>100.60000000000001</v>
          </cell>
          <cell r="G479">
            <v>42.25200000000001</v>
          </cell>
          <cell r="H479">
            <v>758.00088000000028</v>
          </cell>
          <cell r="I479">
            <v>23.964150000000004</v>
          </cell>
          <cell r="J479">
            <v>27.558772500000003</v>
          </cell>
          <cell r="K479">
            <v>506.99873768250001</v>
          </cell>
          <cell r="L479">
            <v>14.693227500000006</v>
          </cell>
          <cell r="M479">
            <v>42.25200000000001</v>
          </cell>
          <cell r="N479">
            <v>0.34775223658051696</v>
          </cell>
          <cell r="V479">
            <v>23.964150000000004</v>
          </cell>
        </row>
        <row r="481">
          <cell r="B481" t="str">
            <v>CSC6314N</v>
          </cell>
          <cell r="D481">
            <v>1</v>
          </cell>
          <cell r="E481">
            <v>5.5E-2</v>
          </cell>
          <cell r="F481">
            <v>5.5E-2</v>
          </cell>
          <cell r="G481">
            <v>2.3100000000000002E-2</v>
          </cell>
          <cell r="H481">
            <v>0.41441400000000006</v>
          </cell>
          <cell r="I481">
            <v>1.2425600000000002E-2</v>
          </cell>
          <cell r="J481">
            <v>1.4289440000000002E-2</v>
          </cell>
          <cell r="K481">
            <v>0.26288282768000004</v>
          </cell>
          <cell r="L481">
            <v>8.8105600000000003E-3</v>
          </cell>
          <cell r="M481">
            <v>2.3100000000000002E-2</v>
          </cell>
          <cell r="N481">
            <v>0.38140952380952375</v>
          </cell>
          <cell r="P481">
            <v>0.15153117232000002</v>
          </cell>
          <cell r="Q481">
            <v>0.41441400000000006</v>
          </cell>
          <cell r="R481">
            <v>0.36565167277167276</v>
          </cell>
          <cell r="S481" t="str">
            <v>M</v>
          </cell>
          <cell r="V481">
            <v>1.2425600000000002E-2</v>
          </cell>
          <cell r="Y481">
            <v>14.853119999999997</v>
          </cell>
          <cell r="Z481">
            <v>-1194.3644089621423</v>
          </cell>
        </row>
        <row r="483">
          <cell r="B483" t="str">
            <v>VF210K</v>
          </cell>
          <cell r="C483" t="str">
            <v>CRIMPING HYDRAULIC JACK</v>
          </cell>
          <cell r="D483">
            <v>1</v>
          </cell>
          <cell r="E483">
            <v>6373.1</v>
          </cell>
          <cell r="F483">
            <v>6373.1</v>
          </cell>
          <cell r="G483">
            <v>2676.7020000000002</v>
          </cell>
          <cell r="H483">
            <v>48020.03388000001</v>
          </cell>
          <cell r="I483">
            <v>1518.3068799999996</v>
          </cell>
          <cell r="J483">
            <v>1746.0529119999997</v>
          </cell>
          <cell r="K483">
            <v>32122.135422063991</v>
          </cell>
          <cell r="L483">
            <v>930.64908800000057</v>
          </cell>
          <cell r="M483">
            <v>2676.7020000000002</v>
          </cell>
          <cell r="N483">
            <v>0.34768498248964602</v>
          </cell>
          <cell r="P483">
            <v>15897.898457936019</v>
          </cell>
          <cell r="Q483">
            <v>48020.03388000001</v>
          </cell>
          <cell r="R483">
            <v>0.33106803917848499</v>
          </cell>
          <cell r="S483" t="str">
            <v>P</v>
          </cell>
          <cell r="V483">
            <v>1518.3068799999996</v>
          </cell>
          <cell r="Y483">
            <v>27.456639999999997</v>
          </cell>
          <cell r="Z483">
            <v>0.98191627768952738</v>
          </cell>
        </row>
        <row r="484">
          <cell r="B484" t="str">
            <v>F4626K</v>
          </cell>
          <cell r="C484" t="str">
            <v>HYDRAULIC HOSE 6 METERS</v>
          </cell>
          <cell r="D484">
            <v>1</v>
          </cell>
          <cell r="E484">
            <v>1410.8000000000002</v>
          </cell>
          <cell r="F484">
            <v>1410.8000000000002</v>
          </cell>
          <cell r="G484">
            <v>592.53600000000017</v>
          </cell>
          <cell r="H484">
            <v>10630.095840000004</v>
          </cell>
          <cell r="I484">
            <v>336.10303999999991</v>
          </cell>
          <cell r="J484">
            <v>386.51849599999991</v>
          </cell>
          <cell r="K484">
            <v>7110.7807709119979</v>
          </cell>
          <cell r="L484">
            <v>206.01750400000026</v>
          </cell>
          <cell r="M484">
            <v>592.53600000000017</v>
          </cell>
          <cell r="N484">
            <v>0.34768774217937848</v>
          </cell>
          <cell r="P484">
            <v>3519.3150690880057</v>
          </cell>
          <cell r="Q484">
            <v>10630.095840000004</v>
          </cell>
          <cell r="R484">
            <v>0.33107086916800599</v>
          </cell>
          <cell r="S484" t="str">
            <v>M</v>
          </cell>
          <cell r="V484">
            <v>336.10303999999991</v>
          </cell>
          <cell r="Y484">
            <v>27.456639999999997</v>
          </cell>
          <cell r="Z484">
            <v>0.91830886147295776</v>
          </cell>
        </row>
        <row r="485">
          <cell r="B485" t="str">
            <v>PA133K</v>
          </cell>
          <cell r="C485" t="str">
            <v>HYDRAULIC PUMP</v>
          </cell>
          <cell r="D485">
            <v>1</v>
          </cell>
          <cell r="E485">
            <v>4625.8</v>
          </cell>
          <cell r="F485">
            <v>4625.8</v>
          </cell>
          <cell r="G485">
            <v>1942.8360000000002</v>
          </cell>
          <cell r="H485">
            <v>34854.477840000007</v>
          </cell>
          <cell r="I485">
            <v>1102.0406399999997</v>
          </cell>
          <cell r="J485">
            <v>1267.3467359999997</v>
          </cell>
          <cell r="K485">
            <v>23315.377902191995</v>
          </cell>
          <cell r="L485">
            <v>675.4892640000005</v>
          </cell>
          <cell r="M485">
            <v>1942.8360000000002</v>
          </cell>
          <cell r="N485">
            <v>0.3476820812461785</v>
          </cell>
          <cell r="P485">
            <v>11539.099937808012</v>
          </cell>
          <cell r="Q485">
            <v>34854.477840000007</v>
          </cell>
          <cell r="R485">
            <v>0.33106506402931701</v>
          </cell>
          <cell r="S485" t="str">
            <v>M</v>
          </cell>
          <cell r="V485">
            <v>1102.0406399999997</v>
          </cell>
          <cell r="Y485">
            <v>27.456639999999997</v>
          </cell>
          <cell r="Z485">
            <v>0.9750856374951834</v>
          </cell>
        </row>
        <row r="486">
          <cell r="B486" t="str">
            <v>S21</v>
          </cell>
          <cell r="C486" t="str">
            <v>DIE STOPPER</v>
          </cell>
          <cell r="D486">
            <v>1</v>
          </cell>
          <cell r="E486">
            <v>2074.7000000000003</v>
          </cell>
          <cell r="F486">
            <v>2074.7000000000003</v>
          </cell>
          <cell r="G486">
            <v>871.37400000000025</v>
          </cell>
          <cell r="H486">
            <v>15632.449560000006</v>
          </cell>
          <cell r="I486">
            <v>494.27263999999997</v>
          </cell>
          <cell r="J486">
            <v>568.41353600000002</v>
          </cell>
          <cell r="K486">
            <v>10457.103821792</v>
          </cell>
          <cell r="L486">
            <v>302.96046400000023</v>
          </cell>
          <cell r="M486">
            <v>871.37400000000025</v>
          </cell>
          <cell r="N486">
            <v>0.34768132168276783</v>
          </cell>
          <cell r="P486">
            <v>5175.3457382080069</v>
          </cell>
          <cell r="Q486">
            <v>15632.449560000006</v>
          </cell>
          <cell r="R486">
            <v>0.33106428511693881</v>
          </cell>
          <cell r="S486" t="str">
            <v>M</v>
          </cell>
          <cell r="V486">
            <v>494.27263999999997</v>
          </cell>
          <cell r="Y486">
            <v>27.456639999999997</v>
          </cell>
          <cell r="Z486">
            <v>0.94445041505837746</v>
          </cell>
        </row>
        <row r="487">
          <cell r="B487" t="str">
            <v>ESU137K1BLCM</v>
          </cell>
          <cell r="C487" t="str">
            <v>Electro-hydr.comp tool 120KN+battery +charger in carry case</v>
          </cell>
          <cell r="D487">
            <v>1</v>
          </cell>
          <cell r="E487">
            <v>8719.3000000000011</v>
          </cell>
          <cell r="F487">
            <v>8719.3000000000011</v>
          </cell>
          <cell r="G487">
            <v>3662.1060000000007</v>
          </cell>
          <cell r="H487">
            <v>65698.18164000001</v>
          </cell>
          <cell r="I487">
            <v>2077.2547199999999</v>
          </cell>
          <cell r="J487">
            <v>2388.842928</v>
          </cell>
          <cell r="K487">
            <v>43947.543346415994</v>
          </cell>
          <cell r="L487">
            <v>1273.2630720000006</v>
          </cell>
          <cell r="M487">
            <v>3662.1060000000007</v>
          </cell>
          <cell r="N487">
            <v>0.34768602328823917</v>
          </cell>
          <cell r="P487">
            <v>21750.638293584016</v>
          </cell>
          <cell r="Q487">
            <v>65698.18164000001</v>
          </cell>
          <cell r="R487">
            <v>0.3310691064901749</v>
          </cell>
          <cell r="S487" t="str">
            <v>P</v>
          </cell>
          <cell r="V487">
            <v>2077.2547199999999</v>
          </cell>
          <cell r="Y487">
            <v>27.456639999999997</v>
          </cell>
          <cell r="Z487">
            <v>0.98678224690711025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ĞUSTOS 2022 "/>
      <sheetName val="Sayfa1"/>
    </sheetNames>
    <sheetDataSet>
      <sheetData sheetId="0">
        <row r="1">
          <cell r="J1" t="str">
            <v>AĞUSTOS 2022 FİYAT LİSTESİ</v>
          </cell>
        </row>
        <row r="9">
          <cell r="H9" t="str">
            <v>Ürün Kodu</v>
          </cell>
          <cell r="J9" t="str">
            <v>Ürün Açıklaması</v>
          </cell>
          <cell r="L9" t="str">
            <v>Ürün Açıklaması - İngilizce</v>
          </cell>
          <cell r="N9" t="str">
            <v>Ambalaj Miktarı</v>
          </cell>
          <cell r="Q9" t="str">
            <v>Ambalaj Ağırlığı</v>
          </cell>
        </row>
        <row r="10">
          <cell r="H10" t="str">
            <v>E 01005</v>
          </cell>
          <cell r="J10" t="str">
            <v>SKP-EKKO KABLO PABUCU 10mm2 M5</v>
          </cell>
          <cell r="L10" t="str">
            <v>10 mm² Ekko Type Cable Lug M5</v>
          </cell>
          <cell r="N10">
            <v>800</v>
          </cell>
          <cell r="O10" t="str">
            <v>Adet</v>
          </cell>
          <cell r="Q10">
            <v>2.1</v>
          </cell>
        </row>
        <row r="11">
          <cell r="H11" t="str">
            <v>E 01606</v>
          </cell>
          <cell r="J11" t="str">
            <v>SKP-EKKO KABLO PABUCU 16mm2 M6</v>
          </cell>
          <cell r="L11" t="str">
            <v>16 mm² Ekko Type Cable Lug M6</v>
          </cell>
          <cell r="N11">
            <v>500</v>
          </cell>
          <cell r="O11" t="str">
            <v>Adet</v>
          </cell>
          <cell r="Q11">
            <v>1.7</v>
          </cell>
        </row>
        <row r="12">
          <cell r="H12" t="str">
            <v>E 02508</v>
          </cell>
          <cell r="J12" t="str">
            <v>SKP-EKKO KABLO PABUCU 25mm2 M8</v>
          </cell>
          <cell r="L12" t="str">
            <v>25 mm² EkkoType Cable Lug M8</v>
          </cell>
          <cell r="N12">
            <v>300</v>
          </cell>
          <cell r="O12" t="str">
            <v>Adet</v>
          </cell>
          <cell r="Q12">
            <v>2.2000000000000002</v>
          </cell>
        </row>
        <row r="13">
          <cell r="H13" t="str">
            <v>E 03508</v>
          </cell>
          <cell r="J13" t="str">
            <v>SKP-EKKO KABLO PABUCU 35mm2 M8</v>
          </cell>
          <cell r="L13" t="str">
            <v>35 mm² EkkoType Cable Lug M8</v>
          </cell>
          <cell r="N13">
            <v>200</v>
          </cell>
          <cell r="O13" t="str">
            <v>Adet</v>
          </cell>
          <cell r="Q13">
            <v>2</v>
          </cell>
        </row>
        <row r="14">
          <cell r="H14" t="str">
            <v>E 05010</v>
          </cell>
          <cell r="J14" t="str">
            <v>SKP-EKKO KABLO PABUCU 50mm2 M10</v>
          </cell>
          <cell r="L14" t="str">
            <v>50 mm² EkkoType Cable Lug M10</v>
          </cell>
          <cell r="N14">
            <v>150</v>
          </cell>
          <cell r="O14" t="str">
            <v>Adet</v>
          </cell>
          <cell r="Q14">
            <v>2.2000000000000002</v>
          </cell>
        </row>
        <row r="15">
          <cell r="H15" t="str">
            <v>E 07010</v>
          </cell>
          <cell r="J15" t="str">
            <v>SKP-EKKO KABLO PABUCU 70mm2 M10</v>
          </cell>
          <cell r="L15" t="str">
            <v>70 mm² Ekko Type Cable Lug M10</v>
          </cell>
          <cell r="N15">
            <v>100</v>
          </cell>
          <cell r="O15" t="str">
            <v>Adet</v>
          </cell>
          <cell r="Q15">
            <v>2.2999999999999998</v>
          </cell>
        </row>
        <row r="16">
          <cell r="H16" t="str">
            <v>E 09510</v>
          </cell>
          <cell r="J16" t="str">
            <v>SKP-EKKO KABLO PABUCU 95mm2 M10</v>
          </cell>
          <cell r="L16" t="str">
            <v>95 mm² Ekko Type Cable Lug M10</v>
          </cell>
          <cell r="N16">
            <v>80</v>
          </cell>
          <cell r="O16" t="str">
            <v>Adet</v>
          </cell>
          <cell r="Q16">
            <v>2.2000000000000002</v>
          </cell>
        </row>
        <row r="17">
          <cell r="H17" t="str">
            <v>E 12012</v>
          </cell>
          <cell r="J17" t="str">
            <v>SKP-EKKO KABLO PABUCU 120mm2 M12</v>
          </cell>
          <cell r="L17" t="str">
            <v>120 mm² Ekko Type Cable Lug M12</v>
          </cell>
          <cell r="N17">
            <v>50</v>
          </cell>
          <cell r="O17" t="str">
            <v>Adet</v>
          </cell>
          <cell r="Q17">
            <v>1.9</v>
          </cell>
        </row>
        <row r="18">
          <cell r="H18" t="str">
            <v>E 15012</v>
          </cell>
          <cell r="J18" t="str">
            <v>SKP-EKKO KABLO PABUCU 150mm2 M12</v>
          </cell>
          <cell r="L18" t="str">
            <v>150 mm² Ekko Type Cable Lug M12</v>
          </cell>
          <cell r="N18">
            <v>30</v>
          </cell>
          <cell r="O18" t="str">
            <v>Adet</v>
          </cell>
          <cell r="Q18">
            <v>2.1</v>
          </cell>
        </row>
        <row r="19">
          <cell r="H19" t="str">
            <v>E 18516</v>
          </cell>
          <cell r="J19" t="str">
            <v>SKP-EKKO KABLO PABUCU 185mm2 M16</v>
          </cell>
          <cell r="L19" t="str">
            <v>185 mm² Ekko Type Cable Lug M16</v>
          </cell>
          <cell r="N19">
            <v>30</v>
          </cell>
          <cell r="O19" t="str">
            <v>Adet</v>
          </cell>
          <cell r="Q19">
            <v>2.15</v>
          </cell>
        </row>
        <row r="20">
          <cell r="H20" t="str">
            <v>E 24016</v>
          </cell>
          <cell r="J20" t="str">
            <v>SKP-EKKO KABLO PABUCU 240mm2 M16</v>
          </cell>
          <cell r="L20" t="str">
            <v>240 mm² Ekko Type Cable Lug M16</v>
          </cell>
          <cell r="N20">
            <v>25</v>
          </cell>
          <cell r="O20" t="str">
            <v>Adet</v>
          </cell>
          <cell r="Q20">
            <v>2.7</v>
          </cell>
        </row>
        <row r="21">
          <cell r="H21" t="str">
            <v>ST 01005</v>
          </cell>
          <cell r="J21" t="str">
            <v>SKP KABLO PABUCU 10mm2 M5</v>
          </cell>
          <cell r="L21" t="str">
            <v>10 mm² Standard Type Cable Lug M5</v>
          </cell>
          <cell r="N21">
            <v>800</v>
          </cell>
          <cell r="O21" t="str">
            <v>Adet</v>
          </cell>
          <cell r="Q21">
            <v>2.8</v>
          </cell>
        </row>
        <row r="22">
          <cell r="H22" t="str">
            <v>ST 01006</v>
          </cell>
          <cell r="J22" t="str">
            <v>SKP KABLO PABUCU 10mm2 M6</v>
          </cell>
          <cell r="L22" t="str">
            <v>10 mm² Standard Type Cable Lug M6</v>
          </cell>
          <cell r="N22">
            <v>800</v>
          </cell>
          <cell r="O22" t="str">
            <v>Adet</v>
          </cell>
          <cell r="Q22">
            <v>2.6</v>
          </cell>
        </row>
        <row r="23">
          <cell r="H23" t="str">
            <v>ST 01008</v>
          </cell>
          <cell r="J23" t="str">
            <v>SKP KABLO PABUCU 10mm2 M8</v>
          </cell>
          <cell r="L23" t="str">
            <v>10 mm² Standard Type Cable Lug M8</v>
          </cell>
          <cell r="N23">
            <v>800</v>
          </cell>
          <cell r="O23" t="str">
            <v>Adet</v>
          </cell>
          <cell r="Q23">
            <v>2.8</v>
          </cell>
        </row>
        <row r="24">
          <cell r="H24" t="str">
            <v>ST 01605</v>
          </cell>
          <cell r="J24" t="str">
            <v>SKP KABLO PABUCU 16mm2 M5</v>
          </cell>
          <cell r="L24" t="str">
            <v>16 mm² Standard Type Cable Lug M5</v>
          </cell>
          <cell r="N24">
            <v>500</v>
          </cell>
          <cell r="O24" t="str">
            <v>Adet</v>
          </cell>
          <cell r="Q24">
            <v>2.6</v>
          </cell>
        </row>
        <row r="25">
          <cell r="H25" t="str">
            <v>ST 01606</v>
          </cell>
          <cell r="J25" t="str">
            <v>SKP KABLO PABUCU 16mm2 M6</v>
          </cell>
          <cell r="L25" t="str">
            <v>16 mm² Standard Type Cable Lug M6</v>
          </cell>
          <cell r="N25">
            <v>500</v>
          </cell>
          <cell r="O25" t="str">
            <v>Adet</v>
          </cell>
          <cell r="Q25">
            <v>2.7</v>
          </cell>
        </row>
        <row r="26">
          <cell r="H26" t="str">
            <v>ST 01608</v>
          </cell>
          <cell r="J26" t="str">
            <v>SKP KABLO PABUCU 16mm2 M8</v>
          </cell>
          <cell r="L26" t="str">
            <v>16 mm² Standard Type Cable Lug M8</v>
          </cell>
          <cell r="N26">
            <v>500</v>
          </cell>
          <cell r="O26" t="str">
            <v>Adet</v>
          </cell>
          <cell r="Q26">
            <v>2.9</v>
          </cell>
        </row>
        <row r="27">
          <cell r="H27" t="str">
            <v>ST 01610</v>
          </cell>
          <cell r="J27" t="str">
            <v>SKP KABLO PABUCU 16mm2 M10</v>
          </cell>
          <cell r="L27" t="str">
            <v>16 mm² Standard Type Cable Lug M10</v>
          </cell>
          <cell r="N27">
            <v>500</v>
          </cell>
          <cell r="O27" t="str">
            <v>Adet</v>
          </cell>
          <cell r="Q27">
            <v>2.9</v>
          </cell>
        </row>
        <row r="28">
          <cell r="H28" t="str">
            <v>ST 02506</v>
          </cell>
          <cell r="J28" t="str">
            <v>SKP KABLO PABUCU 25mm2 M6</v>
          </cell>
          <cell r="L28" t="str">
            <v>25 mm² Standard Type Cable Lug M6</v>
          </cell>
          <cell r="N28">
            <v>300</v>
          </cell>
          <cell r="O28" t="str">
            <v>Adet</v>
          </cell>
          <cell r="Q28">
            <v>3</v>
          </cell>
        </row>
        <row r="29">
          <cell r="H29" t="str">
            <v>ST 02508</v>
          </cell>
          <cell r="J29" t="str">
            <v>SKP KABLO PABUCU 25mm2 M8</v>
          </cell>
          <cell r="L29" t="str">
            <v>25 mm² Standard Type Cable Lug M8</v>
          </cell>
          <cell r="N29">
            <v>300</v>
          </cell>
          <cell r="O29" t="str">
            <v>Adet</v>
          </cell>
          <cell r="Q29">
            <v>2.75</v>
          </cell>
        </row>
        <row r="30">
          <cell r="H30" t="str">
            <v>ST 02510</v>
          </cell>
          <cell r="J30" t="str">
            <v>SKP KABLO PABUCU 25mm2 M10</v>
          </cell>
          <cell r="L30" t="str">
            <v>25 mm² Standard Type Cable Lug M10</v>
          </cell>
          <cell r="N30">
            <v>300</v>
          </cell>
          <cell r="O30" t="str">
            <v>Adet</v>
          </cell>
          <cell r="Q30">
            <v>2.9</v>
          </cell>
        </row>
        <row r="31">
          <cell r="H31" t="str">
            <v>ST 02512</v>
          </cell>
          <cell r="J31" t="str">
            <v>SKP KABLO PABUCU 25mm2 M12</v>
          </cell>
          <cell r="L31" t="str">
            <v>25 mm² Standard Type Cable Lug M12</v>
          </cell>
          <cell r="N31">
            <v>300</v>
          </cell>
          <cell r="O31" t="str">
            <v>Adet</v>
          </cell>
          <cell r="Q31">
            <v>2.9</v>
          </cell>
        </row>
        <row r="32">
          <cell r="H32" t="str">
            <v>ST 03506</v>
          </cell>
          <cell r="J32" t="str">
            <v>SKP KABLO PABUCU 35mm2 M6</v>
          </cell>
          <cell r="L32" t="str">
            <v>35 mm² Standard Type Cable Lug M6</v>
          </cell>
          <cell r="N32">
            <v>200</v>
          </cell>
          <cell r="O32" t="str">
            <v>Adet</v>
          </cell>
          <cell r="Q32">
            <v>2.8</v>
          </cell>
        </row>
        <row r="33">
          <cell r="H33" t="str">
            <v>ST 03508</v>
          </cell>
          <cell r="J33" t="str">
            <v>SKP KABLO PABUCU 35mm2 M8</v>
          </cell>
          <cell r="L33" t="str">
            <v>35 mm² Standard Type Cable Lug M8</v>
          </cell>
          <cell r="N33">
            <v>200</v>
          </cell>
          <cell r="O33" t="str">
            <v>Adet</v>
          </cell>
          <cell r="Q33">
            <v>2.8</v>
          </cell>
        </row>
        <row r="34">
          <cell r="H34" t="str">
            <v>ST 03510</v>
          </cell>
          <cell r="J34" t="str">
            <v>SKP KABLO PABUCU 35mm2 M10</v>
          </cell>
          <cell r="L34" t="str">
            <v>35 mm² Standard Type Cable Lug M10</v>
          </cell>
          <cell r="N34">
            <v>200</v>
          </cell>
          <cell r="O34" t="str">
            <v>Adet</v>
          </cell>
          <cell r="Q34">
            <v>2.8</v>
          </cell>
        </row>
        <row r="35">
          <cell r="H35" t="str">
            <v>ST 03512</v>
          </cell>
          <cell r="J35" t="str">
            <v>SKP KABLO PABUCU 35mm2 M12</v>
          </cell>
          <cell r="L35" t="str">
            <v>35 mm² Standard Type Cable Lug M12</v>
          </cell>
          <cell r="N35">
            <v>200</v>
          </cell>
          <cell r="O35" t="str">
            <v>Adet</v>
          </cell>
          <cell r="Q35">
            <v>2.8</v>
          </cell>
        </row>
        <row r="36">
          <cell r="H36" t="str">
            <v>ST 05006</v>
          </cell>
          <cell r="J36" t="str">
            <v>SKP KABLO PABUCU 50mm2 M6</v>
          </cell>
          <cell r="L36" t="str">
            <v>50 mm² Standard Type Cable Lug M6</v>
          </cell>
          <cell r="N36">
            <v>150</v>
          </cell>
          <cell r="O36" t="str">
            <v>Adet</v>
          </cell>
          <cell r="Q36">
            <v>3</v>
          </cell>
        </row>
        <row r="37">
          <cell r="H37" t="str">
            <v>ST 05008</v>
          </cell>
          <cell r="J37" t="str">
            <v>SKP KABLO PABUCU 50mm2 M8</v>
          </cell>
          <cell r="L37" t="str">
            <v>50 mm² Standard Type Cable Lug M8</v>
          </cell>
          <cell r="N37">
            <v>150</v>
          </cell>
          <cell r="O37" t="str">
            <v>Adet</v>
          </cell>
          <cell r="Q37">
            <v>3.1</v>
          </cell>
        </row>
        <row r="38">
          <cell r="H38" t="str">
            <v>ST 05010</v>
          </cell>
          <cell r="J38" t="str">
            <v>SKP KABLO PABUCU 50mm2 M10</v>
          </cell>
          <cell r="L38" t="str">
            <v>50 mm² Standard Type Cable Lug M10</v>
          </cell>
          <cell r="N38">
            <v>150</v>
          </cell>
          <cell r="O38" t="str">
            <v>Adet</v>
          </cell>
          <cell r="Q38">
            <v>3.3</v>
          </cell>
        </row>
        <row r="39">
          <cell r="H39" t="str">
            <v>ST 05012</v>
          </cell>
          <cell r="J39" t="str">
            <v>SKP KABLO PABUCU 50mm2 M12</v>
          </cell>
          <cell r="L39" t="str">
            <v>50 mm² Standard Type Cable Lug M12</v>
          </cell>
          <cell r="N39">
            <v>150</v>
          </cell>
          <cell r="O39" t="str">
            <v>Adet</v>
          </cell>
          <cell r="Q39">
            <v>3.1</v>
          </cell>
        </row>
        <row r="40">
          <cell r="H40" t="str">
            <v>ST 05014</v>
          </cell>
          <cell r="J40" t="str">
            <v>SKP KABLO PABUCU 50mm2 M14</v>
          </cell>
          <cell r="L40" t="str">
            <v>50 mm² Standard Type Cable Lug M14</v>
          </cell>
          <cell r="N40">
            <v>150</v>
          </cell>
          <cell r="O40" t="str">
            <v>Adet</v>
          </cell>
          <cell r="Q40">
            <v>3.3</v>
          </cell>
        </row>
        <row r="41">
          <cell r="H41" t="str">
            <v>ST 07008</v>
          </cell>
          <cell r="J41" t="str">
            <v>SKP KABLO PABUCU 70mm2 M8</v>
          </cell>
          <cell r="L41" t="str">
            <v>70 mm² Standard Type Cable Lug M8</v>
          </cell>
          <cell r="N41">
            <v>100</v>
          </cell>
          <cell r="O41" t="str">
            <v>Adet</v>
          </cell>
          <cell r="Q41">
            <v>2.8</v>
          </cell>
        </row>
        <row r="42">
          <cell r="H42" t="str">
            <v>ST 07010</v>
          </cell>
          <cell r="J42" t="str">
            <v>SKP KABLO PABUCU 70mm2 M10</v>
          </cell>
          <cell r="L42" t="str">
            <v>70 mm² Standard Type Cable Lug M10</v>
          </cell>
          <cell r="N42">
            <v>100</v>
          </cell>
          <cell r="O42" t="str">
            <v>Adet</v>
          </cell>
          <cell r="Q42">
            <v>3</v>
          </cell>
        </row>
        <row r="43">
          <cell r="H43" t="str">
            <v>ST 07012</v>
          </cell>
          <cell r="J43" t="str">
            <v>SKP KABLO PABUCU 70mm2 M12</v>
          </cell>
          <cell r="L43" t="str">
            <v>70 mm² Standard Type Cable Lug M12</v>
          </cell>
          <cell r="N43">
            <v>100</v>
          </cell>
          <cell r="O43" t="str">
            <v>Adet</v>
          </cell>
          <cell r="Q43">
            <v>2.8</v>
          </cell>
        </row>
        <row r="44">
          <cell r="H44" t="str">
            <v>ST 07014</v>
          </cell>
          <cell r="J44" t="str">
            <v>SKP KABLO PABUCU 70mm2 M14</v>
          </cell>
          <cell r="L44" t="str">
            <v>70 mm² Standard Type Cable Lug M14</v>
          </cell>
          <cell r="N44">
            <v>100</v>
          </cell>
          <cell r="O44" t="str">
            <v>Adet</v>
          </cell>
          <cell r="Q44">
            <v>3.4</v>
          </cell>
        </row>
        <row r="45">
          <cell r="H45" t="str">
            <v>ST 07016</v>
          </cell>
          <cell r="J45" t="str">
            <v>SKP KABLO PABUCU 70mm2 M16</v>
          </cell>
          <cell r="L45" t="str">
            <v>70 mm² Standard Type Cable Lug M16</v>
          </cell>
          <cell r="N45">
            <v>100</v>
          </cell>
          <cell r="O45" t="str">
            <v>Adet</v>
          </cell>
          <cell r="Q45">
            <v>3.2</v>
          </cell>
        </row>
        <row r="46">
          <cell r="H46" t="str">
            <v>ST 09508</v>
          </cell>
          <cell r="J46" t="str">
            <v>SKP KABLO PABUCU 95mm2 M8</v>
          </cell>
          <cell r="L46" t="str">
            <v>95 mm² Standard Type Cable Lug M8</v>
          </cell>
          <cell r="N46">
            <v>80</v>
          </cell>
          <cell r="O46" t="str">
            <v>Adet</v>
          </cell>
          <cell r="Q46">
            <v>3</v>
          </cell>
        </row>
        <row r="47">
          <cell r="H47" t="str">
            <v>ST 09510</v>
          </cell>
          <cell r="J47" t="str">
            <v>SKP KABLO PABUCU 95mm2 M10</v>
          </cell>
          <cell r="L47" t="str">
            <v>95 mm² Standard Type Cable Lug M10</v>
          </cell>
          <cell r="N47">
            <v>80</v>
          </cell>
          <cell r="O47" t="str">
            <v>Adet</v>
          </cell>
          <cell r="Q47">
            <v>3</v>
          </cell>
        </row>
        <row r="48">
          <cell r="H48" t="str">
            <v>ST 09512</v>
          </cell>
          <cell r="J48" t="str">
            <v>SKP KABLO PABUCU 95mm2 M12</v>
          </cell>
          <cell r="L48" t="str">
            <v>95 mm² Standard Type Cable Lug M12</v>
          </cell>
          <cell r="N48">
            <v>80</v>
          </cell>
          <cell r="O48" t="str">
            <v>Adet</v>
          </cell>
          <cell r="Q48">
            <v>2.9</v>
          </cell>
        </row>
        <row r="49">
          <cell r="H49" t="str">
            <v>ST 09514</v>
          </cell>
          <cell r="J49" t="str">
            <v>SKP KABLO PABUCU 95mm2 M14</v>
          </cell>
          <cell r="L49" t="str">
            <v>95 mm² Standard Type Cable Lug M14</v>
          </cell>
          <cell r="N49">
            <v>80</v>
          </cell>
          <cell r="O49" t="str">
            <v>Adet</v>
          </cell>
          <cell r="Q49">
            <v>3.2</v>
          </cell>
        </row>
        <row r="50">
          <cell r="H50" t="str">
            <v>ST 09516</v>
          </cell>
          <cell r="J50" t="str">
            <v>SKP KABLO PABUCU 95mm2 M16</v>
          </cell>
          <cell r="L50" t="str">
            <v>95 mm² Standard Type Cable Lug M16</v>
          </cell>
          <cell r="N50">
            <v>80</v>
          </cell>
          <cell r="O50" t="str">
            <v>Adet</v>
          </cell>
          <cell r="Q50">
            <v>3.1</v>
          </cell>
        </row>
        <row r="51">
          <cell r="H51" t="str">
            <v>ST 12010</v>
          </cell>
          <cell r="J51" t="str">
            <v>SKP KABLO PABUCU 120mm2 M10</v>
          </cell>
          <cell r="L51" t="str">
            <v>120 mm² Standard Type Cable Lug M10</v>
          </cell>
          <cell r="N51">
            <v>50</v>
          </cell>
          <cell r="O51" t="str">
            <v>Adet</v>
          </cell>
          <cell r="Q51">
            <v>2.7</v>
          </cell>
        </row>
        <row r="52">
          <cell r="H52" t="str">
            <v>ST 12012</v>
          </cell>
          <cell r="J52" t="str">
            <v>SKP KABLO PABUCU 120mm2 M12</v>
          </cell>
          <cell r="L52" t="str">
            <v>120 mm² Standard Type Cable Lug M12</v>
          </cell>
          <cell r="N52">
            <v>50</v>
          </cell>
          <cell r="O52" t="str">
            <v>Adet</v>
          </cell>
          <cell r="Q52">
            <v>2.6</v>
          </cell>
        </row>
        <row r="53">
          <cell r="H53" t="str">
            <v>ST 12014</v>
          </cell>
          <cell r="J53" t="str">
            <v>SKP KABLO PABUCU 120mm2 M14</v>
          </cell>
          <cell r="L53" t="str">
            <v>120 mm² Standard Type Cable Lug M14</v>
          </cell>
          <cell r="N53">
            <v>50</v>
          </cell>
          <cell r="O53" t="str">
            <v>Adet</v>
          </cell>
          <cell r="Q53">
            <v>2.5</v>
          </cell>
        </row>
        <row r="54">
          <cell r="H54" t="str">
            <v>ST 12016</v>
          </cell>
          <cell r="J54" t="str">
            <v>SKP KABLO PABUCU 120mm2 M16</v>
          </cell>
          <cell r="L54" t="str">
            <v>120 mm² Standard Type Cable Lug M16</v>
          </cell>
          <cell r="N54">
            <v>50</v>
          </cell>
          <cell r="O54" t="str">
            <v>Adet</v>
          </cell>
          <cell r="Q54">
            <v>2.4</v>
          </cell>
        </row>
        <row r="55">
          <cell r="H55" t="str">
            <v>ST 12020</v>
          </cell>
          <cell r="J55" t="str">
            <v>SKP KABLO PABUCU 120mm2 M20</v>
          </cell>
          <cell r="L55" t="str">
            <v>120 mm² Standard Type Cable Lug M20</v>
          </cell>
          <cell r="N55">
            <v>50</v>
          </cell>
          <cell r="O55" t="str">
            <v>Adet</v>
          </cell>
          <cell r="Q55">
            <v>2.1</v>
          </cell>
        </row>
        <row r="56">
          <cell r="H56" t="str">
            <v>ST 15010</v>
          </cell>
          <cell r="J56" t="str">
            <v>SKP KABLO PABUCU 150mm2 M10</v>
          </cell>
          <cell r="L56" t="str">
            <v>150 mm² Standard Type Cable Lug M10</v>
          </cell>
          <cell r="N56">
            <v>30</v>
          </cell>
          <cell r="O56" t="str">
            <v>Adet</v>
          </cell>
          <cell r="Q56">
            <v>2.6</v>
          </cell>
        </row>
        <row r="57">
          <cell r="H57" t="str">
            <v>ST 15012</v>
          </cell>
          <cell r="J57" t="str">
            <v>SKP KABLO PABUCU 150mm2 M12</v>
          </cell>
          <cell r="L57" t="str">
            <v>150 mm² Standard Type Cable Lug M12</v>
          </cell>
          <cell r="N57">
            <v>30</v>
          </cell>
          <cell r="O57" t="str">
            <v>Adet</v>
          </cell>
          <cell r="Q57">
            <v>2.5</v>
          </cell>
        </row>
        <row r="58">
          <cell r="H58" t="str">
            <v>ST 15014</v>
          </cell>
          <cell r="J58" t="str">
            <v>SKP KABLO PABUCU 150mm2 M14</v>
          </cell>
          <cell r="L58" t="str">
            <v>150 mm² Standard Type Cable Lug M14</v>
          </cell>
          <cell r="N58">
            <v>30</v>
          </cell>
          <cell r="O58" t="str">
            <v>Adet</v>
          </cell>
          <cell r="Q58">
            <v>2.4</v>
          </cell>
        </row>
        <row r="59">
          <cell r="H59" t="str">
            <v>ST 15016</v>
          </cell>
          <cell r="J59" t="str">
            <v>SKP KABLO PABUCU 150mm2 M16</v>
          </cell>
          <cell r="L59" t="str">
            <v>150 mm² Standard Type Cable Lug M16</v>
          </cell>
          <cell r="N59">
            <v>30</v>
          </cell>
          <cell r="O59" t="str">
            <v>Adet</v>
          </cell>
          <cell r="Q59">
            <v>2.4</v>
          </cell>
        </row>
        <row r="60">
          <cell r="H60" t="str">
            <v>ST 18510</v>
          </cell>
          <cell r="J60" t="str">
            <v>SKP KABLO PABUCU 185mm2 M10</v>
          </cell>
          <cell r="L60" t="str">
            <v>185 mm² Standard Type Cable Lug M10</v>
          </cell>
          <cell r="N60">
            <v>30</v>
          </cell>
          <cell r="O60" t="str">
            <v>Adet</v>
          </cell>
          <cell r="Q60">
            <v>3</v>
          </cell>
        </row>
        <row r="61">
          <cell r="H61" t="str">
            <v>ST 18512</v>
          </cell>
          <cell r="J61" t="str">
            <v>SKP KABLO PABUCU 185mm2 M12</v>
          </cell>
          <cell r="L61" t="str">
            <v>185 mm² Standard Type Cable Lug M12</v>
          </cell>
          <cell r="N61">
            <v>30</v>
          </cell>
          <cell r="O61" t="str">
            <v>Adet</v>
          </cell>
          <cell r="Q61">
            <v>3</v>
          </cell>
        </row>
        <row r="62">
          <cell r="H62" t="str">
            <v>ST 18514</v>
          </cell>
          <cell r="J62" t="str">
            <v>SKP KABLO PABUCU 185mm2 M14</v>
          </cell>
          <cell r="L62" t="str">
            <v>185 mm² Standard Type Cable Lug M14</v>
          </cell>
          <cell r="N62">
            <v>30</v>
          </cell>
          <cell r="O62" t="str">
            <v>Adet</v>
          </cell>
          <cell r="Q62">
            <v>2.9</v>
          </cell>
        </row>
        <row r="63">
          <cell r="H63" t="str">
            <v>ST 18516</v>
          </cell>
          <cell r="J63" t="str">
            <v>SKP KABLO PABUCU 185mm2 M16</v>
          </cell>
          <cell r="L63" t="str">
            <v>185 mm² Standard Type Cable Lug M16</v>
          </cell>
          <cell r="N63">
            <v>30</v>
          </cell>
          <cell r="O63" t="str">
            <v>Adet</v>
          </cell>
          <cell r="Q63">
            <v>2.9</v>
          </cell>
        </row>
        <row r="64">
          <cell r="H64" t="str">
            <v>ST 24010</v>
          </cell>
          <cell r="J64" t="str">
            <v>SKP KABLO PABUCU 240mm2  M 10</v>
          </cell>
          <cell r="L64" t="str">
            <v>240 mm² Standard Type Cable Lug M10</v>
          </cell>
          <cell r="N64">
            <v>25</v>
          </cell>
          <cell r="O64" t="str">
            <v>Adet</v>
          </cell>
          <cell r="Q64">
            <v>3.7</v>
          </cell>
        </row>
        <row r="65">
          <cell r="H65" t="str">
            <v>ST 24012</v>
          </cell>
          <cell r="J65" t="str">
            <v>SKP KABLO PABUCU 240mm2 M12</v>
          </cell>
          <cell r="L65" t="str">
            <v>240 mm² Standard Type Cable Lug M12</v>
          </cell>
          <cell r="N65">
            <v>25</v>
          </cell>
          <cell r="O65" t="str">
            <v>Adet</v>
          </cell>
          <cell r="Q65">
            <v>3.7</v>
          </cell>
        </row>
        <row r="66">
          <cell r="H66" t="str">
            <v>ST 24014</v>
          </cell>
          <cell r="J66" t="str">
            <v>SKP KABLO PABUCU 240mm2 M14</v>
          </cell>
          <cell r="L66" t="str">
            <v>240 mm² Standard Type Cable Lug M14</v>
          </cell>
          <cell r="N66">
            <v>25</v>
          </cell>
          <cell r="O66" t="str">
            <v>Adet</v>
          </cell>
          <cell r="Q66">
            <v>3.7</v>
          </cell>
        </row>
        <row r="67">
          <cell r="H67" t="str">
            <v>ST 24016</v>
          </cell>
          <cell r="J67" t="str">
            <v>SKP KABLO PABUCU 240mm2 M16</v>
          </cell>
          <cell r="L67" t="str">
            <v>240 mm² Standard Type Cable Lug M16</v>
          </cell>
          <cell r="N67">
            <v>25</v>
          </cell>
          <cell r="O67" t="str">
            <v>Adet</v>
          </cell>
          <cell r="Q67">
            <v>3.6</v>
          </cell>
        </row>
        <row r="68">
          <cell r="H68" t="str">
            <v>ST 30012</v>
          </cell>
          <cell r="J68" t="str">
            <v>SKP KABLO PABUCU 300mm2 M12</v>
          </cell>
          <cell r="L68" t="str">
            <v>300 mm² Standard Type Cable Lug M12</v>
          </cell>
          <cell r="N68">
            <v>20</v>
          </cell>
          <cell r="O68" t="str">
            <v>Adet</v>
          </cell>
          <cell r="Q68">
            <v>3.5</v>
          </cell>
        </row>
        <row r="69">
          <cell r="H69" t="str">
            <v>ST 30014</v>
          </cell>
          <cell r="J69" t="str">
            <v>SKP KABLO PABUCU 300mm2 M14</v>
          </cell>
          <cell r="L69" t="str">
            <v>300 mm² Standard Type Cable Lug M14</v>
          </cell>
          <cell r="N69">
            <v>20</v>
          </cell>
          <cell r="O69" t="str">
            <v>Adet</v>
          </cell>
          <cell r="Q69">
            <v>3.4</v>
          </cell>
        </row>
        <row r="70">
          <cell r="H70" t="str">
            <v>ST 30016</v>
          </cell>
          <cell r="J70" t="str">
            <v>SKP KABLO PABUCU 300mm2 M16</v>
          </cell>
          <cell r="L70" t="str">
            <v>300 mm² Standard Type Cable Lug M16</v>
          </cell>
          <cell r="N70">
            <v>20</v>
          </cell>
          <cell r="O70" t="str">
            <v>Adet</v>
          </cell>
          <cell r="Q70">
            <v>3.2</v>
          </cell>
        </row>
        <row r="71">
          <cell r="H71" t="str">
            <v>ST 40012</v>
          </cell>
          <cell r="J71" t="str">
            <v>SKP KABLO PABUCU 400mm2 M12</v>
          </cell>
          <cell r="L71" t="str">
            <v>400 mm² Standard Type Cable Lug M12</v>
          </cell>
          <cell r="N71">
            <v>12</v>
          </cell>
          <cell r="O71" t="str">
            <v>Adet</v>
          </cell>
          <cell r="Q71">
            <v>3.4</v>
          </cell>
        </row>
        <row r="72">
          <cell r="H72" t="str">
            <v>ST 40016</v>
          </cell>
          <cell r="J72" t="str">
            <v>SKP KABLO PABUCU 400mm2 M16</v>
          </cell>
          <cell r="L72" t="str">
            <v>400 mm² Standard Type Cable Lug M16</v>
          </cell>
          <cell r="N72">
            <v>12</v>
          </cell>
          <cell r="O72" t="str">
            <v>Adet</v>
          </cell>
          <cell r="Q72">
            <v>3.4</v>
          </cell>
        </row>
        <row r="73">
          <cell r="H73" t="str">
            <v>ST 40020</v>
          </cell>
          <cell r="J73" t="str">
            <v>SKP KABLO PABUCU 400mm2 M20</v>
          </cell>
          <cell r="L73" t="str">
            <v>400 mm² Standard Type Cable Lug M20</v>
          </cell>
          <cell r="N73">
            <v>12</v>
          </cell>
          <cell r="O73" t="str">
            <v>Adet</v>
          </cell>
          <cell r="Q73">
            <v>3.4</v>
          </cell>
        </row>
        <row r="74">
          <cell r="H74" t="str">
            <v>ST 50016</v>
          </cell>
          <cell r="J74" t="str">
            <v>SKP KABLO PABUCU 500mm2 M16</v>
          </cell>
          <cell r="L74" t="str">
            <v>500 mm²  Standard Type Cable Lug M16</v>
          </cell>
          <cell r="N74">
            <v>8</v>
          </cell>
          <cell r="O74" t="str">
            <v>Adet</v>
          </cell>
          <cell r="Q74">
            <v>3.4</v>
          </cell>
        </row>
        <row r="75">
          <cell r="H75" t="str">
            <v>ST 50020</v>
          </cell>
          <cell r="J75" t="str">
            <v>SKP KABLO PABUCU 500mm2 M20</v>
          </cell>
          <cell r="L75" t="str">
            <v>500 mm²  Standard Type Cable Lug M20</v>
          </cell>
          <cell r="N75">
            <v>8</v>
          </cell>
          <cell r="O75" t="str">
            <v>Adet</v>
          </cell>
          <cell r="Q75">
            <v>3.4</v>
          </cell>
        </row>
        <row r="76">
          <cell r="H76" t="str">
            <v>ST 60020</v>
          </cell>
          <cell r="J76" t="str">
            <v>SKP KABLO PABUCU 600mm2 M20</v>
          </cell>
          <cell r="L76" t="str">
            <v>600 mm² Standard Type Cable Lug M20</v>
          </cell>
          <cell r="N76">
            <v>6</v>
          </cell>
          <cell r="O76" t="str">
            <v>Adet</v>
          </cell>
          <cell r="Q76">
            <v>4.2</v>
          </cell>
        </row>
        <row r="77">
          <cell r="H77" t="str">
            <v>ST EM006</v>
          </cell>
          <cell r="J77" t="str">
            <v>EK MUF 6mm2</v>
          </cell>
          <cell r="L77" t="str">
            <v>6 mm²  Butt Connector</v>
          </cell>
          <cell r="N77">
            <v>800</v>
          </cell>
          <cell r="O77" t="str">
            <v>Adet</v>
          </cell>
          <cell r="Q77">
            <v>2.2999999999999998</v>
          </cell>
        </row>
        <row r="78">
          <cell r="H78" t="str">
            <v>ST EM010</v>
          </cell>
          <cell r="J78" t="str">
            <v>EK MUF 10mm2</v>
          </cell>
          <cell r="L78" t="str">
            <v>10 mm²  Butt Connector</v>
          </cell>
          <cell r="N78">
            <v>600</v>
          </cell>
          <cell r="O78" t="str">
            <v>Adet</v>
          </cell>
          <cell r="Q78">
            <v>2.5</v>
          </cell>
        </row>
        <row r="79">
          <cell r="H79" t="str">
            <v>ST EM016</v>
          </cell>
          <cell r="J79" t="str">
            <v>EK MUF 16mm2</v>
          </cell>
          <cell r="L79" t="str">
            <v>16 mm² Butt Connector</v>
          </cell>
          <cell r="N79">
            <v>400</v>
          </cell>
          <cell r="O79" t="str">
            <v>Adet</v>
          </cell>
          <cell r="Q79">
            <v>2.5</v>
          </cell>
        </row>
        <row r="80">
          <cell r="H80" t="str">
            <v>ST EM025</v>
          </cell>
          <cell r="J80" t="str">
            <v>EK MUF 25mm2</v>
          </cell>
          <cell r="L80" t="str">
            <v>25 mm²  Butt Connector</v>
          </cell>
          <cell r="N80">
            <v>250</v>
          </cell>
          <cell r="O80" t="str">
            <v>Adet</v>
          </cell>
          <cell r="Q80">
            <v>2.8</v>
          </cell>
        </row>
        <row r="81">
          <cell r="H81" t="str">
            <v>ST EM035</v>
          </cell>
          <cell r="J81" t="str">
            <v>EK MUF 35mm2</v>
          </cell>
          <cell r="L81" t="str">
            <v>35 mm² Butt Connector</v>
          </cell>
          <cell r="N81">
            <v>150</v>
          </cell>
          <cell r="O81" t="str">
            <v>Adet</v>
          </cell>
          <cell r="Q81">
            <v>2.2999999999999998</v>
          </cell>
        </row>
        <row r="82">
          <cell r="H82" t="str">
            <v>ST EM050</v>
          </cell>
          <cell r="J82" t="str">
            <v>EK MUF 50mm2</v>
          </cell>
          <cell r="L82" t="str">
            <v>50 mm²  Butt Connector</v>
          </cell>
          <cell r="N82">
            <v>90</v>
          </cell>
          <cell r="O82" t="str">
            <v>Adet</v>
          </cell>
          <cell r="Q82">
            <v>2.2999999999999998</v>
          </cell>
        </row>
        <row r="83">
          <cell r="H83" t="str">
            <v>ST EM070</v>
          </cell>
          <cell r="J83" t="str">
            <v>EK MUF 70mm2</v>
          </cell>
          <cell r="L83" t="str">
            <v>70 mm²  Butt Connector</v>
          </cell>
          <cell r="N83">
            <v>65</v>
          </cell>
          <cell r="O83" t="str">
            <v>Adet</v>
          </cell>
          <cell r="Q83">
            <v>2.2000000000000002</v>
          </cell>
        </row>
        <row r="84">
          <cell r="H84" t="str">
            <v>ST EM095</v>
          </cell>
          <cell r="J84" t="str">
            <v>EK MUF 95mm2</v>
          </cell>
          <cell r="L84" t="str">
            <v>95 mm² Butt Connector</v>
          </cell>
          <cell r="N84">
            <v>50</v>
          </cell>
          <cell r="O84" t="str">
            <v>Adet</v>
          </cell>
          <cell r="Q84">
            <v>2.1</v>
          </cell>
        </row>
        <row r="85">
          <cell r="H85" t="str">
            <v>ST EM120</v>
          </cell>
          <cell r="J85" t="str">
            <v>EK MUF 120mm2</v>
          </cell>
          <cell r="L85" t="str">
            <v>120 mm² Butt Connector</v>
          </cell>
          <cell r="N85">
            <v>40</v>
          </cell>
          <cell r="O85" t="str">
            <v>Adet</v>
          </cell>
          <cell r="Q85">
            <v>2.4</v>
          </cell>
        </row>
        <row r="86">
          <cell r="H86" t="str">
            <v>ST EM150</v>
          </cell>
          <cell r="J86" t="str">
            <v>EK MUF 150mm2</v>
          </cell>
          <cell r="L86" t="str">
            <v>150 mm²  Butt Connector</v>
          </cell>
          <cell r="N86">
            <v>25</v>
          </cell>
          <cell r="O86" t="str">
            <v>Adet</v>
          </cell>
          <cell r="Q86">
            <v>2.2999999999999998</v>
          </cell>
        </row>
        <row r="87">
          <cell r="H87" t="str">
            <v>ST EM185</v>
          </cell>
          <cell r="J87" t="str">
            <v>EK MUF 185mm2</v>
          </cell>
          <cell r="L87" t="str">
            <v>185 mm²  Butt Connector</v>
          </cell>
          <cell r="N87">
            <v>22</v>
          </cell>
          <cell r="O87" t="str">
            <v>Adet</v>
          </cell>
          <cell r="Q87">
            <v>2.5</v>
          </cell>
        </row>
        <row r="88">
          <cell r="H88" t="str">
            <v>ST EM240</v>
          </cell>
          <cell r="J88" t="str">
            <v>EK MUF 240mm2</v>
          </cell>
          <cell r="L88" t="str">
            <v>240 mm²  Butt Connector</v>
          </cell>
          <cell r="N88">
            <v>18</v>
          </cell>
          <cell r="O88" t="str">
            <v>Adet</v>
          </cell>
          <cell r="Q88">
            <v>2.9</v>
          </cell>
        </row>
        <row r="89">
          <cell r="H89" t="str">
            <v>ST EM300</v>
          </cell>
          <cell r="J89" t="str">
            <v>EK MUF 300mm2</v>
          </cell>
          <cell r="L89" t="str">
            <v>300 mm²  Butt Connector</v>
          </cell>
          <cell r="N89">
            <v>10</v>
          </cell>
          <cell r="O89" t="str">
            <v>Adet</v>
          </cell>
          <cell r="Q89">
            <v>2</v>
          </cell>
        </row>
        <row r="90">
          <cell r="H90" t="str">
            <v>ST EM400</v>
          </cell>
          <cell r="J90" t="str">
            <v>EK MUF 400mm2</v>
          </cell>
          <cell r="L90" t="str">
            <v>400 mm²  Butt Connector</v>
          </cell>
          <cell r="N90">
            <v>0</v>
          </cell>
          <cell r="O90" t="str">
            <v>Adet</v>
          </cell>
          <cell r="Q90" t="str">
            <v>-</v>
          </cell>
        </row>
        <row r="91">
          <cell r="H91" t="str">
            <v>ST EM500</v>
          </cell>
          <cell r="J91" t="str">
            <v>EK MUF 500mm2</v>
          </cell>
          <cell r="L91" t="str">
            <v>500 mm² Butt Connector</v>
          </cell>
          <cell r="N91">
            <v>0</v>
          </cell>
          <cell r="O91" t="str">
            <v>Adet</v>
          </cell>
          <cell r="Q91" t="str">
            <v>-</v>
          </cell>
        </row>
        <row r="92">
          <cell r="H92" t="str">
            <v>ST EM600</v>
          </cell>
          <cell r="J92" t="str">
            <v>EK MUF 600mm2</v>
          </cell>
          <cell r="L92" t="str">
            <v>600 mm² Butt Connector</v>
          </cell>
          <cell r="N92">
            <v>0</v>
          </cell>
          <cell r="O92" t="str">
            <v>Adet</v>
          </cell>
          <cell r="Q92" t="str">
            <v>-</v>
          </cell>
        </row>
        <row r="93">
          <cell r="H93" t="str">
            <v>DE 00606</v>
          </cell>
          <cell r="J93" t="str">
            <v>EURO TİP KABLO PABUCU 6mm2 M6</v>
          </cell>
          <cell r="L93" t="str">
            <v>6 mm² Euro Type Cable Lug M6</v>
          </cell>
          <cell r="N93">
            <v>800</v>
          </cell>
          <cell r="O93" t="str">
            <v>Adet</v>
          </cell>
          <cell r="Q93">
            <v>3.28</v>
          </cell>
        </row>
        <row r="94">
          <cell r="H94" t="str">
            <v>DE 00608</v>
          </cell>
          <cell r="J94" t="str">
            <v>EURO TİP KABLO PABUCU 6mm2 M8</v>
          </cell>
          <cell r="L94" t="str">
            <v>6 mm² Euro Type Cable Lug M8</v>
          </cell>
          <cell r="N94">
            <v>800</v>
          </cell>
          <cell r="O94" t="str">
            <v>Adet</v>
          </cell>
          <cell r="Q94">
            <v>3.51</v>
          </cell>
        </row>
        <row r="95">
          <cell r="H95" t="str">
            <v>DE 01005</v>
          </cell>
          <cell r="J95" t="str">
            <v>EURO TİP KABLO PABUCU 10mm2 M5</v>
          </cell>
          <cell r="L95" t="str">
            <v>10 mm² Euro Type Cable Lug M5</v>
          </cell>
          <cell r="N95">
            <v>600</v>
          </cell>
          <cell r="O95" t="str">
            <v>Adet</v>
          </cell>
          <cell r="Q95">
            <v>3.24</v>
          </cell>
        </row>
        <row r="96">
          <cell r="H96" t="str">
            <v>DE 01006</v>
          </cell>
          <cell r="J96" t="str">
            <v>EURO TİP KABLO PABUCU 10mm2 M6</v>
          </cell>
          <cell r="L96" t="str">
            <v>10 mm² Euro Type Cable Lug M6</v>
          </cell>
          <cell r="N96">
            <v>600</v>
          </cell>
          <cell r="O96" t="str">
            <v>Adet</v>
          </cell>
          <cell r="Q96">
            <v>3.08</v>
          </cell>
        </row>
        <row r="97">
          <cell r="H97" t="str">
            <v>DE 01008</v>
          </cell>
          <cell r="J97" t="str">
            <v>EURO TİP KABLO PABUCU 10mm2 M8</v>
          </cell>
          <cell r="L97" t="str">
            <v>10 mm² Euro Type Cable Lug M8</v>
          </cell>
          <cell r="N97">
            <v>600</v>
          </cell>
          <cell r="O97" t="str">
            <v>Adet</v>
          </cell>
          <cell r="Q97">
            <v>3.62</v>
          </cell>
        </row>
        <row r="98">
          <cell r="H98" t="str">
            <v>DE 01010</v>
          </cell>
          <cell r="J98" t="str">
            <v>EURO TİP KABLO PABUCU 10mm2 M10</v>
          </cell>
          <cell r="L98" t="str">
            <v>10 mm² Euro Type Cable Lug M10</v>
          </cell>
          <cell r="N98">
            <v>600</v>
          </cell>
          <cell r="O98" t="str">
            <v>Adet</v>
          </cell>
          <cell r="Q98">
            <v>3.97</v>
          </cell>
        </row>
        <row r="99">
          <cell r="H99" t="str">
            <v>DE 01606</v>
          </cell>
          <cell r="J99" t="str">
            <v>EURO TİP KABLO PABUCU 16mm2 M6</v>
          </cell>
          <cell r="L99" t="str">
            <v>16 mm² Euro Type Cable Lug M6</v>
          </cell>
          <cell r="N99">
            <v>400</v>
          </cell>
          <cell r="O99" t="str">
            <v>Adet</v>
          </cell>
          <cell r="Q99">
            <v>3.54</v>
          </cell>
        </row>
        <row r="100">
          <cell r="H100" t="str">
            <v>DE 01608</v>
          </cell>
          <cell r="J100" t="str">
            <v>EURO TİP KABLO PABUCU 16mm2 M8</v>
          </cell>
          <cell r="L100" t="str">
            <v>16 mm² Euro Type Cable Lug M8</v>
          </cell>
          <cell r="N100">
            <v>400</v>
          </cell>
          <cell r="O100" t="str">
            <v>Adet</v>
          </cell>
          <cell r="Q100">
            <v>3.91</v>
          </cell>
        </row>
        <row r="101">
          <cell r="H101" t="str">
            <v>DE 01610</v>
          </cell>
          <cell r="J101" t="str">
            <v>EURO TİP KABLO PABUCU 16mm2 M10</v>
          </cell>
          <cell r="L101" t="str">
            <v>16 mm² Euro Type Cable Lug M10</v>
          </cell>
          <cell r="N101">
            <v>400</v>
          </cell>
          <cell r="O101" t="str">
            <v>Adet</v>
          </cell>
          <cell r="Q101">
            <v>4.17</v>
          </cell>
        </row>
        <row r="102">
          <cell r="H102" t="str">
            <v>DE 02505</v>
          </cell>
          <cell r="J102" t="str">
            <v>EURO TİP KABLO PABUCU 25mm2 M5</v>
          </cell>
          <cell r="L102" t="str">
            <v>25 mm² Euro Type Cable Lug M5</v>
          </cell>
          <cell r="N102">
            <v>250</v>
          </cell>
          <cell r="O102" t="str">
            <v>Adet</v>
          </cell>
          <cell r="Q102">
            <v>3.24</v>
          </cell>
        </row>
        <row r="103">
          <cell r="H103" t="str">
            <v>DE 02506</v>
          </cell>
          <cell r="J103" t="str">
            <v>EURO TİP KABLO PABUCU 25mm2 M6</v>
          </cell>
          <cell r="L103" t="str">
            <v>25 mm² Euro Type Cable Lug M6</v>
          </cell>
          <cell r="N103">
            <v>250</v>
          </cell>
          <cell r="O103" t="str">
            <v>Adet</v>
          </cell>
          <cell r="Q103">
            <v>3.19</v>
          </cell>
        </row>
        <row r="104">
          <cell r="H104" t="str">
            <v>DE 02508</v>
          </cell>
          <cell r="J104" t="str">
            <v>EURO TİP KABLO PABUCU 25mm2 M8</v>
          </cell>
          <cell r="L104" t="str">
            <v>25 mm² Euro Type Cable Lug M8</v>
          </cell>
          <cell r="N104">
            <v>250</v>
          </cell>
          <cell r="O104" t="str">
            <v>Adet</v>
          </cell>
          <cell r="Q104">
            <v>3.44</v>
          </cell>
        </row>
        <row r="105">
          <cell r="H105" t="str">
            <v>DE 02510</v>
          </cell>
          <cell r="J105" t="str">
            <v>EURO TİP KABLO PABUCU 25mm2 M10</v>
          </cell>
          <cell r="L105" t="str">
            <v>25 mm² Euro Type Cable Lug M10</v>
          </cell>
          <cell r="N105">
            <v>250</v>
          </cell>
          <cell r="O105" t="str">
            <v>Adet</v>
          </cell>
          <cell r="Q105">
            <v>3.59</v>
          </cell>
        </row>
        <row r="106">
          <cell r="H106" t="str">
            <v>DE 02512</v>
          </cell>
          <cell r="J106" t="str">
            <v>EURO TİP KABLO PABUCU 25mm2 M12</v>
          </cell>
          <cell r="L106" t="str">
            <v>25 mm² Euro Type Cable Lug M12</v>
          </cell>
          <cell r="N106">
            <v>250</v>
          </cell>
          <cell r="O106" t="str">
            <v>Adet</v>
          </cell>
          <cell r="Q106">
            <v>3.52</v>
          </cell>
        </row>
        <row r="107">
          <cell r="H107" t="str">
            <v>DE 03506</v>
          </cell>
          <cell r="J107" t="str">
            <v>EURO TİP KABLO PABUCU 35mm2 M6</v>
          </cell>
          <cell r="L107" t="str">
            <v>35 mm² Euro Type Cable Lug M6</v>
          </cell>
          <cell r="N107">
            <v>150</v>
          </cell>
          <cell r="O107" t="str">
            <v>Adet</v>
          </cell>
          <cell r="Q107">
            <v>2.87</v>
          </cell>
        </row>
        <row r="108">
          <cell r="H108" t="str">
            <v>DE 03508</v>
          </cell>
          <cell r="J108" t="str">
            <v>EURO TİP KABLO PABUCU 35mm2 M8</v>
          </cell>
          <cell r="L108" t="str">
            <v>35 mm² Euro Type Cable Lug M8</v>
          </cell>
          <cell r="N108">
            <v>150</v>
          </cell>
          <cell r="O108" t="str">
            <v>Adet</v>
          </cell>
          <cell r="Q108">
            <v>2.84</v>
          </cell>
        </row>
        <row r="109">
          <cell r="H109" t="str">
            <v>DE 03510</v>
          </cell>
          <cell r="J109" t="str">
            <v>EURO TİP KABLO PABUCU 35mm2 M10</v>
          </cell>
          <cell r="L109" t="str">
            <v>35 mm² Euro Type Cable Lug M10</v>
          </cell>
          <cell r="N109">
            <v>150</v>
          </cell>
          <cell r="O109" t="str">
            <v>Adet</v>
          </cell>
          <cell r="Q109">
            <v>3.28</v>
          </cell>
        </row>
        <row r="110">
          <cell r="H110" t="str">
            <v>DE 03512</v>
          </cell>
          <cell r="J110" t="str">
            <v>EURO TİP KABLO PABUCU 35mm2 M12</v>
          </cell>
          <cell r="L110" t="str">
            <v>35 mm² Euro Type Cable Lug M12</v>
          </cell>
          <cell r="N110">
            <v>150</v>
          </cell>
          <cell r="O110" t="str">
            <v>Adet</v>
          </cell>
          <cell r="Q110">
            <v>3.27</v>
          </cell>
        </row>
        <row r="111">
          <cell r="H111" t="str">
            <v>DE 05006</v>
          </cell>
          <cell r="J111" t="str">
            <v>EURO TİP KABLO PABUCU 50mm2 M6</v>
          </cell>
          <cell r="L111" t="str">
            <v>50 mm² Euro Type Cable Lug M6</v>
          </cell>
          <cell r="N111">
            <v>120</v>
          </cell>
          <cell r="O111" t="str">
            <v>Adet</v>
          </cell>
          <cell r="Q111">
            <v>3.65</v>
          </cell>
        </row>
        <row r="112">
          <cell r="H112" t="str">
            <v>DE 05008</v>
          </cell>
          <cell r="J112" t="str">
            <v>EURO TİP KABLO PABUCU 50mm2 M8</v>
          </cell>
          <cell r="L112" t="str">
            <v>50 mm² Euro Type Cable Lug M8</v>
          </cell>
          <cell r="N112">
            <v>120</v>
          </cell>
          <cell r="O112" t="str">
            <v>Adet</v>
          </cell>
          <cell r="Q112">
            <v>3.54</v>
          </cell>
        </row>
        <row r="113">
          <cell r="H113" t="str">
            <v>DE 05010</v>
          </cell>
          <cell r="J113" t="str">
            <v>EURO TİP KABLO PABUCU 50mm2 M10</v>
          </cell>
          <cell r="L113" t="str">
            <v>50 mm² Euro Type Cable Lug M10</v>
          </cell>
          <cell r="N113">
            <v>120</v>
          </cell>
          <cell r="O113" t="str">
            <v>Adet</v>
          </cell>
          <cell r="Q113">
            <v>3.82</v>
          </cell>
        </row>
        <row r="114">
          <cell r="H114" t="str">
            <v>DE 05012</v>
          </cell>
          <cell r="J114" t="str">
            <v>EURO TİP KABLO PABUCU 50mm2 M12</v>
          </cell>
          <cell r="L114" t="str">
            <v>50 mm² Euro Type Cable Lug M12</v>
          </cell>
          <cell r="N114">
            <v>120</v>
          </cell>
          <cell r="O114" t="str">
            <v>Adet</v>
          </cell>
          <cell r="Q114">
            <v>3.98</v>
          </cell>
        </row>
        <row r="115">
          <cell r="H115" t="str">
            <v>DE 05014</v>
          </cell>
          <cell r="J115" t="str">
            <v>EURO TİP KABLO PABUCU 50mm2 M14</v>
          </cell>
          <cell r="L115" t="str">
            <v>50 mm² Euro Type Cable Lug M14</v>
          </cell>
          <cell r="N115">
            <v>120</v>
          </cell>
          <cell r="O115" t="str">
            <v>Adet</v>
          </cell>
          <cell r="Q115">
            <v>4.1500000000000004</v>
          </cell>
        </row>
        <row r="116">
          <cell r="H116" t="str">
            <v>DE 05016</v>
          </cell>
          <cell r="J116" t="str">
            <v>EURO TİP KABLO PABUCU 50mm2 M16</v>
          </cell>
          <cell r="L116" t="str">
            <v>50 mm² Euro Type Cable Lug M16</v>
          </cell>
          <cell r="N116">
            <v>120</v>
          </cell>
          <cell r="O116" t="str">
            <v>Adet</v>
          </cell>
          <cell r="Q116">
            <v>4.28</v>
          </cell>
        </row>
        <row r="117">
          <cell r="H117" t="str">
            <v>DE 07008</v>
          </cell>
          <cell r="J117" t="str">
            <v>EURO TİP KABLO PABUCU 70mm2 M8</v>
          </cell>
          <cell r="L117" t="str">
            <v>70 mm² Euro Type Cable Lug M8</v>
          </cell>
          <cell r="N117">
            <v>80</v>
          </cell>
          <cell r="O117" t="str">
            <v>Adet</v>
          </cell>
          <cell r="Q117">
            <v>3.64</v>
          </cell>
        </row>
        <row r="118">
          <cell r="H118" t="str">
            <v>DE 07010</v>
          </cell>
          <cell r="J118" t="str">
            <v>EURO TİP KABLO PABUCU 70mm2 M10</v>
          </cell>
          <cell r="L118" t="str">
            <v>70 mm² Euro Type Cable Lug M10</v>
          </cell>
          <cell r="N118">
            <v>80</v>
          </cell>
          <cell r="O118" t="str">
            <v>Adet</v>
          </cell>
          <cell r="Q118">
            <v>3.85</v>
          </cell>
        </row>
        <row r="119">
          <cell r="H119" t="str">
            <v>DE 07012</v>
          </cell>
          <cell r="J119" t="str">
            <v>EURO TİP KABLO PABUCU 70mm2 M12</v>
          </cell>
          <cell r="L119" t="str">
            <v>70 mm² Euro Type Cable Lug M12</v>
          </cell>
          <cell r="N119">
            <v>80</v>
          </cell>
          <cell r="O119" t="str">
            <v>Adet</v>
          </cell>
          <cell r="Q119">
            <v>3.79</v>
          </cell>
        </row>
        <row r="120">
          <cell r="H120" t="str">
            <v>DE 07014</v>
          </cell>
          <cell r="J120" t="str">
            <v>EURO TİP KABLO PABUCU 70mm2 M14</v>
          </cell>
          <cell r="L120" t="str">
            <v>70 mm² Euro Type Cable Lug M14</v>
          </cell>
          <cell r="N120">
            <v>80</v>
          </cell>
          <cell r="O120" t="str">
            <v>Adet</v>
          </cell>
          <cell r="Q120">
            <v>3.98</v>
          </cell>
        </row>
        <row r="121">
          <cell r="H121" t="str">
            <v>DE 09508</v>
          </cell>
          <cell r="J121" t="str">
            <v>EURO TİP KABLO PABUCU 95mm2 M8</v>
          </cell>
          <cell r="L121" t="str">
            <v>95 mm² Euro Type Cable Lug M8</v>
          </cell>
          <cell r="N121">
            <v>60</v>
          </cell>
          <cell r="O121" t="str">
            <v>Adet</v>
          </cell>
          <cell r="Q121">
            <v>3.45</v>
          </cell>
        </row>
        <row r="122">
          <cell r="H122" t="str">
            <v>DE 09510</v>
          </cell>
          <cell r="J122" t="str">
            <v>EURO TİP KABLO PABUCU 95mm2 M10</v>
          </cell>
          <cell r="L122" t="str">
            <v>95 mm² Euro Type Cable Lug M10</v>
          </cell>
          <cell r="N122">
            <v>60</v>
          </cell>
          <cell r="O122" t="str">
            <v>Adet</v>
          </cell>
          <cell r="Q122">
            <v>3.43</v>
          </cell>
        </row>
        <row r="123">
          <cell r="H123" t="str">
            <v>DE 09512</v>
          </cell>
          <cell r="J123" t="str">
            <v>EURO TİP KABLO PABUCU 95mm2 M12</v>
          </cell>
          <cell r="L123" t="str">
            <v>95 mm² Euro Type Cable Lug M12</v>
          </cell>
          <cell r="N123">
            <v>60</v>
          </cell>
          <cell r="O123" t="str">
            <v>Adet</v>
          </cell>
          <cell r="Q123">
            <v>3.38</v>
          </cell>
        </row>
        <row r="124">
          <cell r="H124" t="str">
            <v>DE 09514</v>
          </cell>
          <cell r="J124" t="str">
            <v>EURO TİP KABLO PABUCU 95mm2 M14</v>
          </cell>
          <cell r="L124" t="str">
            <v>95 mm² Euro Type Cable Lug M14</v>
          </cell>
          <cell r="N124">
            <v>60</v>
          </cell>
          <cell r="O124" t="str">
            <v>Adet</v>
          </cell>
          <cell r="Q124">
            <v>3.48</v>
          </cell>
        </row>
        <row r="125">
          <cell r="H125" t="str">
            <v>DE 09516</v>
          </cell>
          <cell r="J125" t="str">
            <v>EURO TİP KABLO PABUCU 95mm2 M16</v>
          </cell>
          <cell r="L125" t="str">
            <v>95 mm² Euro Type Cable Lug M16</v>
          </cell>
          <cell r="N125">
            <v>60</v>
          </cell>
          <cell r="O125" t="str">
            <v>Adet</v>
          </cell>
          <cell r="Q125">
            <v>3.67</v>
          </cell>
        </row>
        <row r="126">
          <cell r="H126" t="str">
            <v>DE 12008</v>
          </cell>
          <cell r="J126" t="str">
            <v>EURO TİP KABLO PABUCU 120mm2 M8</v>
          </cell>
          <cell r="L126" t="str">
            <v>120 mm² EuroType Cable Lug M8</v>
          </cell>
          <cell r="N126">
            <v>50</v>
          </cell>
          <cell r="O126" t="str">
            <v>Adet</v>
          </cell>
          <cell r="Q126">
            <v>3.37</v>
          </cell>
        </row>
        <row r="127">
          <cell r="H127" t="str">
            <v>DE 12010</v>
          </cell>
          <cell r="J127" t="str">
            <v>EURO TİP KABLO PABUCU 120mm2 M10</v>
          </cell>
          <cell r="L127" t="str">
            <v>120 mm² Euro Type Cable Lug M10</v>
          </cell>
          <cell r="N127">
            <v>50</v>
          </cell>
          <cell r="O127" t="str">
            <v>Adet</v>
          </cell>
          <cell r="Q127">
            <v>3.32</v>
          </cell>
        </row>
        <row r="128">
          <cell r="H128" t="str">
            <v>DE 12012</v>
          </cell>
          <cell r="J128" t="str">
            <v>EURO TİP KABLO PABUCU 120mm2 M12</v>
          </cell>
          <cell r="L128" t="str">
            <v>120 mm² Euro Type Cable Lug M12</v>
          </cell>
          <cell r="N128">
            <v>50</v>
          </cell>
          <cell r="O128" t="str">
            <v>Adet</v>
          </cell>
          <cell r="Q128">
            <v>3.22</v>
          </cell>
        </row>
        <row r="129">
          <cell r="H129" t="str">
            <v>DE 12014</v>
          </cell>
          <cell r="J129" t="str">
            <v>EURO TİP KABLO PABUCU 120mm2 M14</v>
          </cell>
          <cell r="L129" t="str">
            <v>120 mm² Euro Type Cable Lug M14</v>
          </cell>
          <cell r="N129">
            <v>50</v>
          </cell>
          <cell r="O129" t="str">
            <v>Adet</v>
          </cell>
          <cell r="Q129">
            <v>3.27</v>
          </cell>
        </row>
        <row r="130">
          <cell r="H130" t="str">
            <v>DE 12016</v>
          </cell>
          <cell r="J130" t="str">
            <v>EURO TİP KABLO PABUCU 120mm2 M16</v>
          </cell>
          <cell r="L130" t="str">
            <v>120 mm² Euro Type Cable Lug M16</v>
          </cell>
          <cell r="N130">
            <v>50</v>
          </cell>
          <cell r="O130" t="str">
            <v>Adet</v>
          </cell>
          <cell r="Q130">
            <v>3.38</v>
          </cell>
        </row>
        <row r="131">
          <cell r="H131" t="str">
            <v>DE 15008</v>
          </cell>
          <cell r="J131" t="str">
            <v>EURO TİP KABLO PABUCU 150mm2 M8</v>
          </cell>
          <cell r="L131" t="str">
            <v>150 mm² Euro Type Cable Lug M8</v>
          </cell>
          <cell r="N131">
            <v>30</v>
          </cell>
          <cell r="O131" t="str">
            <v>Adet</v>
          </cell>
          <cell r="Q131">
            <v>2.4</v>
          </cell>
        </row>
        <row r="132">
          <cell r="H132" t="str">
            <v>DE 15010</v>
          </cell>
          <cell r="J132" t="str">
            <v>EURO TİP KABLO PABUCU 150mm2 M10</v>
          </cell>
          <cell r="L132" t="str">
            <v>150 mm² Euro Type Cable Lug M10</v>
          </cell>
          <cell r="N132">
            <v>30</v>
          </cell>
          <cell r="O132" t="str">
            <v>Adet</v>
          </cell>
          <cell r="Q132">
            <v>2.44</v>
          </cell>
        </row>
        <row r="133">
          <cell r="H133" t="str">
            <v>DE 15012</v>
          </cell>
          <cell r="J133" t="str">
            <v>EURO TİP KABLO PABUCU 150mm2 M12</v>
          </cell>
          <cell r="L133" t="str">
            <v>150 mm² Euro Type Cable Lug M12</v>
          </cell>
          <cell r="N133">
            <v>30</v>
          </cell>
          <cell r="O133" t="str">
            <v>Adet</v>
          </cell>
          <cell r="Q133">
            <v>2.44</v>
          </cell>
        </row>
        <row r="134">
          <cell r="H134" t="str">
            <v>DE 15014</v>
          </cell>
          <cell r="J134" t="str">
            <v>EURO TİP KABLO PABUCU 150mm2 M14</v>
          </cell>
          <cell r="L134" t="str">
            <v>150 mm² Euro Type Cable Lug M14</v>
          </cell>
          <cell r="N134">
            <v>30</v>
          </cell>
          <cell r="O134" t="str">
            <v>Adet</v>
          </cell>
          <cell r="Q134">
            <v>2.38</v>
          </cell>
        </row>
        <row r="135">
          <cell r="H135" t="str">
            <v>DE 15016</v>
          </cell>
          <cell r="J135" t="str">
            <v>EURO TİP KABLO PABUCU 150mm2 M16</v>
          </cell>
          <cell r="L135" t="str">
            <v>150 mm² Euro Type Cable Lug M16</v>
          </cell>
          <cell r="N135">
            <v>30</v>
          </cell>
          <cell r="O135" t="str">
            <v>Adet</v>
          </cell>
          <cell r="Q135">
            <v>2.4300000000000002</v>
          </cell>
        </row>
        <row r="136">
          <cell r="H136" t="str">
            <v>DE 18510</v>
          </cell>
          <cell r="J136" t="str">
            <v>EURO TİP KABLO PABUCU 185mm2 M10</v>
          </cell>
          <cell r="L136" t="str">
            <v>185 mm² Euro Type Cable Lug M10</v>
          </cell>
          <cell r="N136">
            <v>25</v>
          </cell>
          <cell r="O136" t="str">
            <v>Adet</v>
          </cell>
          <cell r="Q136">
            <v>2.96</v>
          </cell>
        </row>
        <row r="137">
          <cell r="H137" t="str">
            <v>DE 18512</v>
          </cell>
          <cell r="J137" t="str">
            <v>EURO TİP KABLO PABUCU 185mm2 M12</v>
          </cell>
          <cell r="L137" t="str">
            <v>185 mm² Euro Type Cable Lug M12</v>
          </cell>
          <cell r="N137">
            <v>25</v>
          </cell>
          <cell r="O137" t="str">
            <v>Adet</v>
          </cell>
          <cell r="Q137">
            <v>2.94</v>
          </cell>
        </row>
        <row r="138">
          <cell r="H138" t="str">
            <v>DE 18514</v>
          </cell>
          <cell r="J138" t="str">
            <v>EURO TİP KABLO PABUCU 185mm2 M14</v>
          </cell>
          <cell r="L138" t="str">
            <v>185 mm² Euro Type Cable Lug M14</v>
          </cell>
          <cell r="N138">
            <v>25</v>
          </cell>
          <cell r="O138" t="str">
            <v>Adet</v>
          </cell>
          <cell r="Q138">
            <v>2.91</v>
          </cell>
        </row>
        <row r="139">
          <cell r="H139" t="str">
            <v>DE 18516</v>
          </cell>
          <cell r="J139" t="str">
            <v>EURO TİP KABLO PABUCU 185mm2 M16</v>
          </cell>
          <cell r="L139" t="str">
            <v>185 mm² Euro Type Cable Lug M16</v>
          </cell>
          <cell r="N139">
            <v>25</v>
          </cell>
          <cell r="O139" t="str">
            <v>Adet</v>
          </cell>
          <cell r="Q139">
            <v>2.86</v>
          </cell>
        </row>
        <row r="140">
          <cell r="H140" t="str">
            <v>DE 24010</v>
          </cell>
          <cell r="J140" t="str">
            <v>EURO TİP KABLO PABUCU 240mm2 M10</v>
          </cell>
          <cell r="L140" t="str">
            <v>240 mm² Euro Type Cable Lug M10</v>
          </cell>
          <cell r="N140">
            <v>25</v>
          </cell>
          <cell r="O140" t="str">
            <v>Adet</v>
          </cell>
          <cell r="Q140">
            <v>3.97</v>
          </cell>
        </row>
        <row r="141">
          <cell r="H141" t="str">
            <v>DE 24012</v>
          </cell>
          <cell r="J141" t="str">
            <v>EURO TİP KABLO PABUCU 240mm2 M12</v>
          </cell>
          <cell r="L141" t="str">
            <v>240 mm² Euro Type Cable Lug M12</v>
          </cell>
          <cell r="N141">
            <v>25</v>
          </cell>
          <cell r="O141" t="str">
            <v>Adet</v>
          </cell>
          <cell r="Q141">
            <v>3.93</v>
          </cell>
        </row>
        <row r="142">
          <cell r="H142" t="str">
            <v>DE 24014</v>
          </cell>
          <cell r="J142" t="str">
            <v>EURO TİP KABLO PABUCU 240mm2 M14</v>
          </cell>
          <cell r="L142" t="str">
            <v>240 mm² Euro Type Cable Lug M14</v>
          </cell>
          <cell r="N142">
            <v>25</v>
          </cell>
          <cell r="O142" t="str">
            <v>Adet</v>
          </cell>
          <cell r="Q142">
            <v>3.71</v>
          </cell>
        </row>
        <row r="143">
          <cell r="H143" t="str">
            <v>DE 24016</v>
          </cell>
          <cell r="J143" t="str">
            <v>EURO TİP KABLO PABUCU 240mm2 M16</v>
          </cell>
          <cell r="L143" t="str">
            <v>240 mm² Euro Type Cable Lug M16</v>
          </cell>
          <cell r="N143">
            <v>25</v>
          </cell>
          <cell r="O143" t="str">
            <v>Adet</v>
          </cell>
          <cell r="Q143">
            <v>3.64</v>
          </cell>
        </row>
        <row r="144">
          <cell r="H144" t="str">
            <v>DE 24020</v>
          </cell>
          <cell r="J144" t="str">
            <v>EURO TİP KABLO PABUCU 240mm2 M20</v>
          </cell>
          <cell r="L144" t="str">
            <v>240 mm² Euro Type Cable Lug M20</v>
          </cell>
          <cell r="N144">
            <v>25</v>
          </cell>
          <cell r="O144" t="str">
            <v>Adet</v>
          </cell>
          <cell r="Q144">
            <v>3.4</v>
          </cell>
        </row>
        <row r="145">
          <cell r="H145" t="str">
            <v>DE 30012</v>
          </cell>
          <cell r="J145" t="str">
            <v>EURO TİP KABLO PABUCU 300mm2 M12</v>
          </cell>
          <cell r="L145" t="str">
            <v>300 mm² Euro Type Cable Lug M12</v>
          </cell>
          <cell r="N145">
            <v>10</v>
          </cell>
          <cell r="O145" t="str">
            <v>Adet</v>
          </cell>
          <cell r="Q145">
            <v>2.35</v>
          </cell>
        </row>
        <row r="146">
          <cell r="H146" t="str">
            <v>DE 30014</v>
          </cell>
          <cell r="J146" t="str">
            <v>EURO TİP KABLO PABUCU 300mm2 M12</v>
          </cell>
          <cell r="L146" t="str">
            <v>300 mm² Euro Type Cable Lug M14</v>
          </cell>
          <cell r="N146">
            <v>10</v>
          </cell>
          <cell r="O146" t="str">
            <v>Adet</v>
          </cell>
          <cell r="Q146">
            <v>2.35</v>
          </cell>
        </row>
        <row r="147">
          <cell r="H147" t="str">
            <v>DE 30016</v>
          </cell>
          <cell r="J147" t="str">
            <v>EURO TİP KABLO PABUCU 300mm2 M16</v>
          </cell>
          <cell r="L147" t="str">
            <v>300 mm² Euro Type Cable Lug M16</v>
          </cell>
          <cell r="N147">
            <v>10</v>
          </cell>
          <cell r="O147" t="str">
            <v>Adet</v>
          </cell>
          <cell r="Q147">
            <v>2.35</v>
          </cell>
        </row>
        <row r="148">
          <cell r="H148" t="str">
            <v>DE 30020</v>
          </cell>
          <cell r="J148" t="str">
            <v>EURO TİP KABLO PABUCU 300mm2 M20</v>
          </cell>
          <cell r="L148" t="str">
            <v>300 mm² Euro Type Cable Lug M20</v>
          </cell>
          <cell r="N148">
            <v>10</v>
          </cell>
          <cell r="O148" t="str">
            <v>Adet</v>
          </cell>
          <cell r="Q148">
            <v>2.35</v>
          </cell>
        </row>
        <row r="149">
          <cell r="H149" t="str">
            <v>DE 40012</v>
          </cell>
          <cell r="J149" t="str">
            <v>EURO TİP KABLO PABUCU 400mm2 M12</v>
          </cell>
          <cell r="L149" t="str">
            <v>400 mm² Euro Type Cable Lug M12</v>
          </cell>
          <cell r="N149">
            <v>5</v>
          </cell>
          <cell r="O149" t="str">
            <v>Adet</v>
          </cell>
          <cell r="Q149">
            <v>1.57</v>
          </cell>
        </row>
        <row r="150">
          <cell r="H150" t="str">
            <v>DE 40014</v>
          </cell>
          <cell r="J150" t="str">
            <v>EURO TİP KABLO PABUCU 400mm2 M14</v>
          </cell>
          <cell r="L150" t="str">
            <v>400 mm² Euro Type Cable Lug M14</v>
          </cell>
          <cell r="N150">
            <v>5</v>
          </cell>
          <cell r="O150" t="str">
            <v>Adet</v>
          </cell>
          <cell r="Q150">
            <v>1.57</v>
          </cell>
        </row>
        <row r="151">
          <cell r="H151" t="str">
            <v>DE 40016</v>
          </cell>
          <cell r="J151" t="str">
            <v>EURO TİP KABLO PABUCU 400mm2 M16</v>
          </cell>
          <cell r="L151" t="str">
            <v>400 mm² Euro Type Cable Lug M16</v>
          </cell>
          <cell r="N151">
            <v>5</v>
          </cell>
          <cell r="O151" t="str">
            <v>Adet</v>
          </cell>
          <cell r="Q151">
            <v>1.57</v>
          </cell>
        </row>
        <row r="152">
          <cell r="H152" t="str">
            <v>DE 40020</v>
          </cell>
          <cell r="J152" t="str">
            <v>EURO TİP KABLO PABUCU 400mm2 M20</v>
          </cell>
          <cell r="L152" t="str">
            <v>400 mm² Euro Type Cable Lug M20</v>
          </cell>
          <cell r="N152">
            <v>5</v>
          </cell>
          <cell r="O152" t="str">
            <v>Adet</v>
          </cell>
          <cell r="Q152">
            <v>1.57</v>
          </cell>
        </row>
        <row r="153">
          <cell r="H153" t="str">
            <v>DE45 01005</v>
          </cell>
          <cell r="J153" t="str">
            <v>EURO TİP KABLO PABUCU 10mm2 M5-45 DERECE</v>
          </cell>
          <cell r="L153" t="str">
            <v>10 mm² Euro Type 45° Cable Lug M5</v>
          </cell>
          <cell r="N153">
            <v>600</v>
          </cell>
          <cell r="O153" t="str">
            <v>Adet</v>
          </cell>
          <cell r="Q153">
            <v>3.62</v>
          </cell>
        </row>
        <row r="154">
          <cell r="H154" t="str">
            <v>DE45 01006</v>
          </cell>
          <cell r="J154" t="str">
            <v>EURO TİP KABLO PAPUCU 10mm2 M6-45 DERECE</v>
          </cell>
          <cell r="L154" t="str">
            <v>10 mm² Euro Type 45° Cable Lug M6</v>
          </cell>
          <cell r="N154">
            <v>600</v>
          </cell>
          <cell r="O154" t="str">
            <v>Adet</v>
          </cell>
          <cell r="Q154">
            <v>3.62</v>
          </cell>
        </row>
        <row r="155">
          <cell r="H155" t="str">
            <v>DE45 01008</v>
          </cell>
          <cell r="J155" t="str">
            <v>EURO TİP KABLO PAPUCU 10mm2 M8-45 DERECE</v>
          </cell>
          <cell r="L155" t="str">
            <v>10 mm² EuroType 45° Cable Lug M8</v>
          </cell>
          <cell r="N155">
            <v>600</v>
          </cell>
          <cell r="O155" t="str">
            <v>Adet</v>
          </cell>
          <cell r="Q155">
            <v>3.92</v>
          </cell>
        </row>
        <row r="156">
          <cell r="H156" t="str">
            <v>DE45 01606</v>
          </cell>
          <cell r="J156" t="str">
            <v>EURO TİP KABLO PAPUCU 16mm2 M6-45 DERECE</v>
          </cell>
          <cell r="L156" t="str">
            <v>10 mm² EuroType 45° Cable Lug M8</v>
          </cell>
          <cell r="N156">
            <v>400</v>
          </cell>
          <cell r="O156" t="str">
            <v>Adet</v>
          </cell>
          <cell r="Q156">
            <v>3.94</v>
          </cell>
        </row>
        <row r="157">
          <cell r="H157" t="str">
            <v>DE45 01608</v>
          </cell>
          <cell r="J157" t="str">
            <v>EURO TİP KABLO PAPUCU 16mm2 M8-45 DERECE</v>
          </cell>
          <cell r="L157" t="str">
            <v>16 mm² EuroType 45° Cable Lug M8</v>
          </cell>
          <cell r="N157">
            <v>400</v>
          </cell>
          <cell r="O157" t="str">
            <v>Adet</v>
          </cell>
          <cell r="Q157">
            <v>4.34</v>
          </cell>
        </row>
        <row r="158">
          <cell r="H158" t="str">
            <v>DE45 01610</v>
          </cell>
          <cell r="J158" t="str">
            <v>EURO TİP KABLO PAPUCU 16mm2 M10-45 DERECE</v>
          </cell>
          <cell r="L158" t="str">
            <v>16 mm² EuroType 45° Cable Lug M10</v>
          </cell>
          <cell r="N158">
            <v>400</v>
          </cell>
          <cell r="O158" t="str">
            <v>Adet</v>
          </cell>
          <cell r="Q158">
            <v>4.78</v>
          </cell>
        </row>
        <row r="159">
          <cell r="H159" t="str">
            <v>DE45 02506</v>
          </cell>
          <cell r="J159" t="str">
            <v>EURO TİP KABLO PAPUCU 25mm2 M6-45 DERECE</v>
          </cell>
          <cell r="L159" t="str">
            <v>25 mm² EuroType 45° Cable Lug M6</v>
          </cell>
          <cell r="N159">
            <v>250</v>
          </cell>
          <cell r="O159" t="str">
            <v>Adet</v>
          </cell>
          <cell r="Q159">
            <v>3.61</v>
          </cell>
        </row>
        <row r="160">
          <cell r="H160" t="str">
            <v>DE45 02508</v>
          </cell>
          <cell r="J160" t="str">
            <v>EURO TİP KABLO PAPUCU 25mm2 M8-45 DERECE</v>
          </cell>
          <cell r="L160" t="str">
            <v>25 mm² EuroType 45° Cable Lug M8</v>
          </cell>
          <cell r="N160">
            <v>250</v>
          </cell>
          <cell r="O160" t="str">
            <v>Adet</v>
          </cell>
          <cell r="Q160">
            <v>3.84</v>
          </cell>
        </row>
        <row r="161">
          <cell r="H161" t="str">
            <v>DE45 02510</v>
          </cell>
          <cell r="J161" t="str">
            <v>EURO TİP KABLO PAPUCU 25mm2 M10-45 DERECE</v>
          </cell>
          <cell r="L161" t="str">
            <v>25 mm² EuroType 45° Cable Lug M10</v>
          </cell>
          <cell r="N161">
            <v>250</v>
          </cell>
          <cell r="O161" t="str">
            <v>Adet</v>
          </cell>
          <cell r="Q161">
            <v>4.0599999999999996</v>
          </cell>
        </row>
        <row r="162">
          <cell r="H162" t="str">
            <v>DE45 03506</v>
          </cell>
          <cell r="J162" t="str">
            <v>EURO TİP KABLO PAPUCU 35mm2 M6-45 DERECE</v>
          </cell>
          <cell r="L162" t="str">
            <v>35 mm² EuroType 45° Cable Lug M6</v>
          </cell>
          <cell r="N162">
            <v>150</v>
          </cell>
          <cell r="O162" t="str">
            <v>Adet</v>
          </cell>
          <cell r="Q162">
            <v>3.69</v>
          </cell>
        </row>
        <row r="163">
          <cell r="H163" t="str">
            <v>DE45 03508</v>
          </cell>
          <cell r="J163" t="str">
            <v>EURO TİP KABLO PAPUCU 35mm2 M8-45 DERECE</v>
          </cell>
          <cell r="L163" t="str">
            <v>35 mm² EuroType 45° Cable Lug M8</v>
          </cell>
          <cell r="N163">
            <v>150</v>
          </cell>
          <cell r="O163" t="str">
            <v>Adet</v>
          </cell>
          <cell r="Q163">
            <v>3.98</v>
          </cell>
        </row>
        <row r="164">
          <cell r="H164" t="str">
            <v>DE45 03510</v>
          </cell>
          <cell r="J164" t="str">
            <v>EURO TİP KABLO PAPUCU 35mm2 M10-45 DERECE</v>
          </cell>
          <cell r="L164" t="str">
            <v>35 mm² EuroType 45° Cable Lug M10</v>
          </cell>
          <cell r="N164">
            <v>150</v>
          </cell>
          <cell r="O164" t="str">
            <v>Adet</v>
          </cell>
          <cell r="Q164">
            <v>4.01</v>
          </cell>
        </row>
        <row r="165">
          <cell r="H165" t="str">
            <v>DE45 05006</v>
          </cell>
          <cell r="J165" t="str">
            <v>EURO TİP KABLO PAPUCU 50mm2 M6-45 DERECE</v>
          </cell>
          <cell r="L165" t="str">
            <v>50 mm² EuroType 45° Cable Lug M6</v>
          </cell>
          <cell r="N165">
            <v>90</v>
          </cell>
          <cell r="O165" t="str">
            <v>Adet</v>
          </cell>
          <cell r="Q165">
            <v>3.21</v>
          </cell>
        </row>
        <row r="166">
          <cell r="H166" t="str">
            <v>DE45 05008</v>
          </cell>
          <cell r="J166" t="str">
            <v>EURO TİP KABLO PAPUCU 50mm2 M8-45 DERECE</v>
          </cell>
          <cell r="L166" t="str">
            <v>50 mm² EuroType 45° Cable Lug M8</v>
          </cell>
          <cell r="N166">
            <v>90</v>
          </cell>
          <cell r="O166" t="str">
            <v>Adet</v>
          </cell>
          <cell r="Q166">
            <v>3.13</v>
          </cell>
        </row>
        <row r="167">
          <cell r="H167" t="str">
            <v>DE45 05010</v>
          </cell>
          <cell r="J167" t="str">
            <v>EURO TİP KABLO PAPUCU 50mm2 M10-45 DERECE</v>
          </cell>
          <cell r="L167" t="str">
            <v>50 mm² EuroType 45° Cable Lug M10</v>
          </cell>
          <cell r="N167">
            <v>90</v>
          </cell>
          <cell r="O167" t="str">
            <v>Adet</v>
          </cell>
          <cell r="Q167">
            <v>3.31</v>
          </cell>
        </row>
        <row r="168">
          <cell r="H168" t="str">
            <v>DE45 05012</v>
          </cell>
          <cell r="J168" t="str">
            <v>EURO TİP KABLO PAPUCU 50mm2 M12-45 DERECE</v>
          </cell>
          <cell r="L168" t="str">
            <v>50 mm² EuroType 45° Cable Lug M12</v>
          </cell>
          <cell r="N168">
            <v>90</v>
          </cell>
          <cell r="O168" t="str">
            <v>Adet</v>
          </cell>
          <cell r="Q168">
            <v>3.48</v>
          </cell>
        </row>
        <row r="169">
          <cell r="H169" t="str">
            <v>DE45 07008</v>
          </cell>
          <cell r="J169" t="str">
            <v>EURO TİP KABLO PAPUCU 70mm2 M8-45 DERECE</v>
          </cell>
          <cell r="L169" t="str">
            <v>70 mm² EuroType 45° Cable Lug M8</v>
          </cell>
          <cell r="N169">
            <v>65</v>
          </cell>
          <cell r="O169" t="str">
            <v>Adet</v>
          </cell>
          <cell r="Q169">
            <v>3.28</v>
          </cell>
        </row>
        <row r="170">
          <cell r="H170" t="str">
            <v>DE45 07010</v>
          </cell>
          <cell r="J170" t="str">
            <v>EURO TİP KABLO PAPUCU 70mm2 M10-45 DERECE</v>
          </cell>
          <cell r="L170" t="str">
            <v>70 mm² EuroType 45° Cable Lug M10</v>
          </cell>
          <cell r="N170">
            <v>65</v>
          </cell>
          <cell r="O170" t="str">
            <v>Adet</v>
          </cell>
          <cell r="Q170">
            <v>3.54</v>
          </cell>
        </row>
        <row r="171">
          <cell r="H171" t="str">
            <v>DE45 07012</v>
          </cell>
          <cell r="J171" t="str">
            <v>EURO TİP KABLO PAPUCU 70mm2 M12-45 DERECE</v>
          </cell>
          <cell r="L171" t="str">
            <v>70 mm² EuroType 45° Cable Lug M12</v>
          </cell>
          <cell r="N171">
            <v>65</v>
          </cell>
          <cell r="O171" t="str">
            <v>Adet</v>
          </cell>
          <cell r="Q171">
            <v>3.57</v>
          </cell>
        </row>
        <row r="172">
          <cell r="H172" t="str">
            <v>DE45 09508</v>
          </cell>
          <cell r="J172" t="str">
            <v>EURO TİP KABLO PAPUCU 95mm2 M8-45 DERECE</v>
          </cell>
          <cell r="L172" t="str">
            <v>95 mm² EuroType 45° Cable Lug M8</v>
          </cell>
          <cell r="N172">
            <v>50</v>
          </cell>
          <cell r="O172" t="str">
            <v>Adet</v>
          </cell>
          <cell r="Q172">
            <v>3.19</v>
          </cell>
        </row>
        <row r="173">
          <cell r="H173" t="str">
            <v>DE45 09510</v>
          </cell>
          <cell r="J173" t="str">
            <v>EURO TİP KABLO PAPUCU 95mm2 M10-45 DERECE</v>
          </cell>
          <cell r="L173" t="str">
            <v>95 mm² EuroType 45° Cable Lug M10</v>
          </cell>
          <cell r="N173">
            <v>50</v>
          </cell>
          <cell r="O173" t="str">
            <v>Adet</v>
          </cell>
          <cell r="Q173">
            <v>3.2</v>
          </cell>
        </row>
        <row r="174">
          <cell r="H174" t="str">
            <v>DE45 09512</v>
          </cell>
          <cell r="J174" t="str">
            <v>EURO TİP KABLO PAPUCU 95mm2 M12-45 DERECE</v>
          </cell>
          <cell r="L174" t="str">
            <v>95 mm² EuroType 45° Cable Lug M12</v>
          </cell>
          <cell r="N174">
            <v>50</v>
          </cell>
          <cell r="O174" t="str">
            <v>Adet</v>
          </cell>
          <cell r="Q174">
            <v>3.38</v>
          </cell>
        </row>
        <row r="175">
          <cell r="H175" t="str">
            <v>DE45 12010</v>
          </cell>
          <cell r="J175" t="str">
            <v>EURO TİP KABLO PAPUCU 120mm2 M10-45 DERECE</v>
          </cell>
          <cell r="L175" t="str">
            <v>120 mm² EuroType 45° Cable Lug M10</v>
          </cell>
          <cell r="N175">
            <v>40</v>
          </cell>
          <cell r="O175" t="str">
            <v>Adet</v>
          </cell>
          <cell r="Q175">
            <v>3</v>
          </cell>
        </row>
        <row r="176">
          <cell r="H176" t="str">
            <v>DE45 12012</v>
          </cell>
          <cell r="J176" t="str">
            <v>EURO TİP KABLO PAPUCU 120mm2 M12-45 DERECE</v>
          </cell>
          <cell r="L176" t="str">
            <v>120 mm² EuroType 45° Cable Lug M12</v>
          </cell>
          <cell r="N176">
            <v>40</v>
          </cell>
          <cell r="O176" t="str">
            <v>Adet</v>
          </cell>
          <cell r="Q176">
            <v>2.99</v>
          </cell>
        </row>
        <row r="177">
          <cell r="H177" t="str">
            <v>DE45 15010</v>
          </cell>
          <cell r="J177" t="str">
            <v>EURO TİP KABLO PAPUCU 150mm2 M10-45 DERECE</v>
          </cell>
          <cell r="L177" t="str">
            <v>150 mm² EuroType 45° Cable Lug M10</v>
          </cell>
          <cell r="N177">
            <v>25</v>
          </cell>
          <cell r="O177" t="str">
            <v>Adet</v>
          </cell>
          <cell r="Q177">
            <v>2.5099999999999998</v>
          </cell>
        </row>
        <row r="178">
          <cell r="H178" t="str">
            <v>DE45 15012</v>
          </cell>
          <cell r="J178" t="str">
            <v>EURO TİP KABLO PAPUCU 150mm2 M12-45 DERECE</v>
          </cell>
          <cell r="L178" t="str">
            <v>150 mm² EuroType 45° Cable Lug M12</v>
          </cell>
          <cell r="N178">
            <v>25</v>
          </cell>
          <cell r="O178" t="str">
            <v>Adet</v>
          </cell>
          <cell r="Q178">
            <v>2.27</v>
          </cell>
        </row>
        <row r="179">
          <cell r="H179" t="str">
            <v>DE45 15016</v>
          </cell>
          <cell r="J179" t="str">
            <v>EURO TİP KABLO PAPUCU 150mm2 M16-45 DERECE</v>
          </cell>
          <cell r="L179" t="str">
            <v>150 mm² EuroType 45° Cable Lug M16</v>
          </cell>
          <cell r="N179">
            <v>25</v>
          </cell>
          <cell r="O179" t="str">
            <v>Adet</v>
          </cell>
          <cell r="Q179">
            <v>2.5499999999999998</v>
          </cell>
        </row>
        <row r="180">
          <cell r="H180" t="str">
            <v>DE45 18510</v>
          </cell>
          <cell r="J180" t="str">
            <v>EURO TİP KABLO PAPUCU 185mm2 M10-45 DERECE</v>
          </cell>
          <cell r="L180" t="str">
            <v>185 mm² EuroType 45° Cable Lug M10</v>
          </cell>
          <cell r="N180">
            <v>22</v>
          </cell>
          <cell r="O180" t="str">
            <v>Adet</v>
          </cell>
          <cell r="Q180">
            <v>3.05</v>
          </cell>
        </row>
        <row r="181">
          <cell r="H181" t="str">
            <v>DE45 18512</v>
          </cell>
          <cell r="J181" t="str">
            <v>EURO TİP KABLO PAPUCU 185mm2 M12-45 DERECE</v>
          </cell>
          <cell r="L181" t="str">
            <v>185 mm² EuroType 45° Cable Lug M12</v>
          </cell>
          <cell r="N181">
            <v>22</v>
          </cell>
          <cell r="O181" t="str">
            <v>Adet</v>
          </cell>
          <cell r="Q181">
            <v>2.9</v>
          </cell>
        </row>
        <row r="182">
          <cell r="H182" t="str">
            <v>DE45 18516</v>
          </cell>
          <cell r="J182" t="str">
            <v>EURO TİP KABLO PAPUCU 185mm2 M16-45 DERECE</v>
          </cell>
          <cell r="L182" t="str">
            <v>185 mm² EuroType 45° Cable Lug M16</v>
          </cell>
          <cell r="N182">
            <v>22</v>
          </cell>
          <cell r="O182" t="str">
            <v>Adet</v>
          </cell>
          <cell r="Q182">
            <v>2.6</v>
          </cell>
        </row>
        <row r="183">
          <cell r="H183" t="str">
            <v>DE45 24010</v>
          </cell>
          <cell r="J183" t="str">
            <v>EURO TİP KABLO PAPUCU 240mm2 M10-45 DERECE</v>
          </cell>
          <cell r="L183" t="str">
            <v>240 mm² EuroType 45° Cable Lug M10</v>
          </cell>
          <cell r="N183">
            <v>18</v>
          </cell>
          <cell r="O183" t="str">
            <v>Adet</v>
          </cell>
          <cell r="Q183">
            <v>3.2</v>
          </cell>
        </row>
        <row r="184">
          <cell r="H184" t="str">
            <v>DE45 24012</v>
          </cell>
          <cell r="J184" t="str">
            <v>EURO TİP KABLO PAPUCU 240mm2 M12-45 DERECE</v>
          </cell>
          <cell r="L184" t="str">
            <v>240 mm² EuroType 45° Cable Lug M12</v>
          </cell>
          <cell r="N184">
            <v>18</v>
          </cell>
          <cell r="O184" t="str">
            <v>Adet</v>
          </cell>
          <cell r="Q184">
            <v>3.18</v>
          </cell>
        </row>
        <row r="185">
          <cell r="H185" t="str">
            <v>DE45 24016</v>
          </cell>
          <cell r="J185" t="str">
            <v>EURO TİP KABLO PAPUCU 240mm2 M16-45 DERECE</v>
          </cell>
          <cell r="L185" t="str">
            <v>240 mm² EuroType 45° Cable Lug M16</v>
          </cell>
          <cell r="N185">
            <v>18</v>
          </cell>
          <cell r="O185" t="str">
            <v>Adet</v>
          </cell>
          <cell r="Q185">
            <v>2.99</v>
          </cell>
        </row>
        <row r="186">
          <cell r="H186" t="str">
            <v>DE90 01005</v>
          </cell>
          <cell r="J186" t="str">
            <v>EURO TİP KABLO PABUCU 10mm2 M5-90 DERECE</v>
          </cell>
          <cell r="L186" t="str">
            <v>10 mm² Euro Type 90° Cable Lug M5</v>
          </cell>
          <cell r="N186">
            <v>600</v>
          </cell>
          <cell r="O186" t="str">
            <v>Adet</v>
          </cell>
          <cell r="Q186">
            <v>3.84</v>
          </cell>
        </row>
        <row r="187">
          <cell r="H187" t="str">
            <v>DE90 01006</v>
          </cell>
          <cell r="J187" t="str">
            <v>EURO TİP KABLO PABUCU 10mm2 M6-90 DERECE</v>
          </cell>
          <cell r="L187" t="str">
            <v>10 mm² Euro Type 90° Cable Lug M6</v>
          </cell>
          <cell r="N187">
            <v>600</v>
          </cell>
          <cell r="O187" t="str">
            <v>Adet</v>
          </cell>
          <cell r="Q187">
            <v>3.77</v>
          </cell>
        </row>
        <row r="188">
          <cell r="H188" t="str">
            <v>DE90 01008</v>
          </cell>
          <cell r="J188" t="str">
            <v>EURO TİP KABLO PABUCU 10mm2 M8-90 DERECE</v>
          </cell>
          <cell r="L188" t="str">
            <v>10 mm² Euro Type 90° Cable Lug M8</v>
          </cell>
          <cell r="N188">
            <v>600</v>
          </cell>
          <cell r="O188" t="str">
            <v>Adet</v>
          </cell>
          <cell r="Q188">
            <v>4.46</v>
          </cell>
        </row>
        <row r="189">
          <cell r="H189" t="str">
            <v>DE90 01606</v>
          </cell>
          <cell r="J189" t="str">
            <v>EURO TİP KABLO PABUCU 16mm2 M6-90 DERECE</v>
          </cell>
          <cell r="L189" t="str">
            <v>16 mm² Euro Type 90° Cable Lug M6</v>
          </cell>
          <cell r="N189">
            <v>400</v>
          </cell>
          <cell r="O189" t="str">
            <v>Adet</v>
          </cell>
          <cell r="Q189">
            <v>4.1399999999999997</v>
          </cell>
        </row>
        <row r="190">
          <cell r="H190" t="str">
            <v>DE90 01608</v>
          </cell>
          <cell r="J190" t="str">
            <v>EURO TİP KABLO PAB 16mm2 M8-90 DER</v>
          </cell>
          <cell r="L190" t="str">
            <v>16 mm² Euro Type 90° Cable Lug M8</v>
          </cell>
          <cell r="N190">
            <v>400</v>
          </cell>
          <cell r="O190" t="str">
            <v>Adet</v>
          </cell>
          <cell r="Q190">
            <v>4.42</v>
          </cell>
        </row>
        <row r="191">
          <cell r="H191" t="str">
            <v>DE90 01610</v>
          </cell>
          <cell r="J191" t="str">
            <v>EURO TİP KABLO PABUCU 16mm2 M10-90 DERECE</v>
          </cell>
          <cell r="L191" t="str">
            <v>16 mm² Euro Type 90° Cable Lug M10</v>
          </cell>
          <cell r="N191">
            <v>400</v>
          </cell>
          <cell r="O191" t="str">
            <v>Adet</v>
          </cell>
          <cell r="Q191">
            <v>4.78</v>
          </cell>
        </row>
        <row r="192">
          <cell r="H192" t="str">
            <v>DE90 02506</v>
          </cell>
          <cell r="J192" t="str">
            <v>EURO TİP KABLO PABUCU 25mm2 M6-90 DERECE</v>
          </cell>
          <cell r="L192" t="str">
            <v>25 mm² Euro Type 90° Cable Lug M6</v>
          </cell>
          <cell r="N192">
            <v>250</v>
          </cell>
          <cell r="O192" t="str">
            <v>Adet</v>
          </cell>
          <cell r="Q192">
            <v>3.64</v>
          </cell>
        </row>
        <row r="193">
          <cell r="H193" t="str">
            <v>DE90 02508</v>
          </cell>
          <cell r="J193" t="str">
            <v>EURO TİP KABLO PABUCU 25mm2 M8-90 DERECE</v>
          </cell>
          <cell r="L193" t="str">
            <v>25 mm² Euro Type 90° Cable Lug M8</v>
          </cell>
          <cell r="N193">
            <v>250</v>
          </cell>
          <cell r="O193" t="str">
            <v>Adet</v>
          </cell>
          <cell r="Q193">
            <v>3.93</v>
          </cell>
        </row>
        <row r="194">
          <cell r="H194" t="str">
            <v>DE90 02510</v>
          </cell>
          <cell r="J194" t="str">
            <v>EURO TİP KABLO PABUCU 25mm2 M10-90 DERECE</v>
          </cell>
          <cell r="L194" t="str">
            <v>25 mm² Euro Type 90° Cable Lug M10</v>
          </cell>
          <cell r="N194">
            <v>250</v>
          </cell>
          <cell r="O194" t="str">
            <v>Adet</v>
          </cell>
          <cell r="Q194">
            <v>4.09</v>
          </cell>
        </row>
        <row r="195">
          <cell r="H195" t="str">
            <v>DE90 03506</v>
          </cell>
          <cell r="J195" t="str">
            <v>EURO TİP KABLO PABUCU 35mm2 M6-90 DERECE</v>
          </cell>
          <cell r="L195" t="str">
            <v>35 mm² Euro Type 90° Cable Lug M6</v>
          </cell>
          <cell r="N195">
            <v>150</v>
          </cell>
          <cell r="O195" t="str">
            <v>Adet</v>
          </cell>
          <cell r="Q195">
            <v>3.38</v>
          </cell>
        </row>
        <row r="196">
          <cell r="H196" t="str">
            <v>DE90 03508</v>
          </cell>
          <cell r="J196" t="str">
            <v>EURO TİP KABLO PABUCU 35mm2 M8-90 DERECE</v>
          </cell>
          <cell r="L196" t="str">
            <v>35 mm² Euro Type 90° Cable Lug M8</v>
          </cell>
          <cell r="N196">
            <v>150</v>
          </cell>
          <cell r="O196" t="str">
            <v>Adet</v>
          </cell>
          <cell r="Q196">
            <v>3.71</v>
          </cell>
        </row>
        <row r="197">
          <cell r="H197" t="str">
            <v>DE90 03510</v>
          </cell>
          <cell r="J197" t="str">
            <v>EURO TİP KABLO PABUCU 35mm2 M10-90 DERECE</v>
          </cell>
          <cell r="L197" t="str">
            <v>35 mm² Euro Type 90° Cable Lug M10</v>
          </cell>
          <cell r="N197">
            <v>150</v>
          </cell>
          <cell r="O197" t="str">
            <v>Adet</v>
          </cell>
          <cell r="Q197">
            <v>3.82</v>
          </cell>
        </row>
        <row r="198">
          <cell r="H198" t="str">
            <v>DE90 05006</v>
          </cell>
          <cell r="J198" t="str">
            <v>EURO TİP KABLO PABUCU 50mm2 M6-90 DERECE</v>
          </cell>
          <cell r="L198" t="str">
            <v>50 mm² Euro Type 90° Cable Lug M6</v>
          </cell>
          <cell r="N198">
            <v>90</v>
          </cell>
          <cell r="O198" t="str">
            <v>Adet</v>
          </cell>
          <cell r="Q198">
            <v>3.34</v>
          </cell>
        </row>
        <row r="199">
          <cell r="H199" t="str">
            <v>DE90 05008</v>
          </cell>
          <cell r="J199" t="str">
            <v>EURO TİP KABLO PABUCU 50mm2 M8-90 DERECE</v>
          </cell>
          <cell r="L199" t="str">
            <v>50 mm² Euro Type 90° Cable Lug M8</v>
          </cell>
          <cell r="N199">
            <v>90</v>
          </cell>
          <cell r="O199" t="str">
            <v>Adet</v>
          </cell>
          <cell r="Q199">
            <v>3.28</v>
          </cell>
        </row>
        <row r="200">
          <cell r="H200" t="str">
            <v>DE90 05010</v>
          </cell>
          <cell r="J200" t="str">
            <v>EURO TİP KABLO PABUCU 50mm2 M10-90 DERECE</v>
          </cell>
          <cell r="L200" t="str">
            <v>50 mm² Euro Type 90° Cable Lug M10</v>
          </cell>
          <cell r="N200">
            <v>90</v>
          </cell>
          <cell r="O200" t="str">
            <v>Adet</v>
          </cell>
          <cell r="Q200">
            <v>3.41</v>
          </cell>
        </row>
        <row r="201">
          <cell r="H201" t="str">
            <v>DE90 05012</v>
          </cell>
          <cell r="J201" t="str">
            <v>EURO TİP KABLO PABUCU 50mm2 M12-90 DERECE</v>
          </cell>
          <cell r="L201" t="str">
            <v>50 mm² Euro Type 90° Cable Lug M12</v>
          </cell>
          <cell r="N201">
            <v>90</v>
          </cell>
          <cell r="O201" t="str">
            <v>Adet</v>
          </cell>
          <cell r="Q201">
            <v>3.47</v>
          </cell>
        </row>
        <row r="202">
          <cell r="H202" t="str">
            <v>DE90 07008</v>
          </cell>
          <cell r="J202" t="str">
            <v>EURO TİP KABLO PABUCU 70mm2 M8-90 DERECE</v>
          </cell>
          <cell r="L202" t="str">
            <v>70 mm² Euro Type 90° Cable Lug M8</v>
          </cell>
          <cell r="N202">
            <v>65</v>
          </cell>
          <cell r="O202" t="str">
            <v>Adet</v>
          </cell>
          <cell r="Q202">
            <v>3.13</v>
          </cell>
        </row>
        <row r="203">
          <cell r="H203" t="str">
            <v>DE90 07010</v>
          </cell>
          <cell r="J203" t="str">
            <v>EURO TİP KABLO PABUCU 70mm2 M10-90 DERECE</v>
          </cell>
          <cell r="L203" t="str">
            <v>70 mm² Euro Type 90° Cable Lug M10</v>
          </cell>
          <cell r="N203">
            <v>65</v>
          </cell>
          <cell r="O203" t="str">
            <v>Adet</v>
          </cell>
          <cell r="Q203">
            <v>3.34</v>
          </cell>
        </row>
        <row r="204">
          <cell r="H204" t="str">
            <v>DE90 07012</v>
          </cell>
          <cell r="J204" t="str">
            <v>EURO TİP KABLO PABUCU 70mm2 M12-90 DERECE</v>
          </cell>
          <cell r="L204" t="str">
            <v>70 mm² Euro Type 90° Cable Lug M12</v>
          </cell>
          <cell r="N204">
            <v>65</v>
          </cell>
          <cell r="O204" t="str">
            <v>Adet</v>
          </cell>
          <cell r="Q204">
            <v>3.23</v>
          </cell>
        </row>
        <row r="205">
          <cell r="H205" t="str">
            <v>DE90 09508</v>
          </cell>
          <cell r="J205" t="str">
            <v>EURO TİP KABLO PABUCU 95mm2 M8-90 DERECE</v>
          </cell>
          <cell r="L205" t="str">
            <v>95 mm² Euro Type 90° Cable Lug M8</v>
          </cell>
          <cell r="N205">
            <v>50</v>
          </cell>
          <cell r="O205" t="str">
            <v>Adet</v>
          </cell>
          <cell r="Q205">
            <v>3.06</v>
          </cell>
        </row>
        <row r="206">
          <cell r="H206" t="str">
            <v>DE90 09510</v>
          </cell>
          <cell r="J206" t="str">
            <v>EURO TİP KABLO PABUCU 95mm2 M10-90 DERECE</v>
          </cell>
          <cell r="L206" t="str">
            <v>95 mm² Euro Type 90° Cable Lug M10</v>
          </cell>
          <cell r="N206">
            <v>50</v>
          </cell>
          <cell r="O206" t="str">
            <v>Adet</v>
          </cell>
          <cell r="Q206">
            <v>3.05</v>
          </cell>
        </row>
        <row r="207">
          <cell r="H207" t="str">
            <v>DE90 09512</v>
          </cell>
          <cell r="J207" t="str">
            <v>EURO TİP KABLO PABUCU 95mm2 M12-90 DERECE</v>
          </cell>
          <cell r="L207" t="str">
            <v>95 mm² Euro Type 90° Cable Lug M12</v>
          </cell>
          <cell r="N207">
            <v>50</v>
          </cell>
          <cell r="O207" t="str">
            <v>Adet</v>
          </cell>
          <cell r="Q207">
            <v>3.07</v>
          </cell>
        </row>
        <row r="208">
          <cell r="H208" t="str">
            <v>DE90 12010</v>
          </cell>
          <cell r="J208" t="str">
            <v>EURO TİP KABLO PABUCU 120mm2 M10-90 DERECE</v>
          </cell>
          <cell r="L208" t="str">
            <v>120 mm² Euro Type 90° Cable Lug M10</v>
          </cell>
          <cell r="N208">
            <v>40</v>
          </cell>
          <cell r="O208" t="str">
            <v>Adet</v>
          </cell>
          <cell r="Q208">
            <v>3.02</v>
          </cell>
        </row>
        <row r="209">
          <cell r="H209" t="str">
            <v>DE90 12012</v>
          </cell>
          <cell r="J209" t="str">
            <v>EURO TİP KABLO PABUCU 120mm2 M12-90 DERECE</v>
          </cell>
          <cell r="L209" t="str">
            <v>120 mm² Euro Type 90° Cable Lug M12</v>
          </cell>
          <cell r="N209">
            <v>40</v>
          </cell>
          <cell r="O209" t="str">
            <v>Adet</v>
          </cell>
          <cell r="Q209">
            <v>3</v>
          </cell>
        </row>
        <row r="210">
          <cell r="H210" t="str">
            <v>DE90 15010</v>
          </cell>
          <cell r="J210" t="str">
            <v>EURO TİP KABLO PABUCU 150mm2 M10-90 DERECE</v>
          </cell>
          <cell r="L210" t="str">
            <v>150 mm² Euro Type 90° Cable Lug M10</v>
          </cell>
          <cell r="N210">
            <v>30</v>
          </cell>
          <cell r="O210" t="str">
            <v>Adet</v>
          </cell>
          <cell r="Q210">
            <v>2.29</v>
          </cell>
        </row>
        <row r="211">
          <cell r="H211" t="str">
            <v>DE90 15012</v>
          </cell>
          <cell r="J211" t="str">
            <v>EURO TİP KABLO PABUCU 150mm2 M12-90 DERECE</v>
          </cell>
          <cell r="L211" t="str">
            <v>150 mm² Euro Type 90° Cable Lug M12</v>
          </cell>
          <cell r="N211">
            <v>30</v>
          </cell>
          <cell r="O211" t="str">
            <v>Adet</v>
          </cell>
          <cell r="Q211">
            <v>2.2999999999999998</v>
          </cell>
        </row>
        <row r="212">
          <cell r="H212" t="str">
            <v>DE90 15016</v>
          </cell>
          <cell r="J212" t="str">
            <v>EURO TİP KABLO PABUCU 150mm2 M16-90 DERECE</v>
          </cell>
          <cell r="L212" t="str">
            <v>150 mm² Euro Type 90° Cable Lug M16</v>
          </cell>
          <cell r="N212">
            <v>30</v>
          </cell>
          <cell r="O212" t="str">
            <v>Adet</v>
          </cell>
          <cell r="Q212">
            <v>2.33</v>
          </cell>
        </row>
        <row r="213">
          <cell r="H213" t="str">
            <v>DE90 18510</v>
          </cell>
          <cell r="J213" t="str">
            <v>EURO TİP KABLO PABUCU 185mm2 M10-90 DERECE</v>
          </cell>
          <cell r="L213" t="str">
            <v>185 mm² Euro Type 90° Cable Lug M10</v>
          </cell>
          <cell r="N213">
            <v>30</v>
          </cell>
          <cell r="O213" t="str">
            <v>Adet</v>
          </cell>
          <cell r="Q213">
            <v>2.98</v>
          </cell>
        </row>
        <row r="214">
          <cell r="H214" t="str">
            <v>DE90 18512</v>
          </cell>
          <cell r="J214" t="str">
            <v>EURO TİP KABLO PABUCU 185mm2 M12-90 DERECE</v>
          </cell>
          <cell r="L214" t="str">
            <v>185 mm² Euro Type 90° Cable Lug M12</v>
          </cell>
          <cell r="N214">
            <v>30</v>
          </cell>
          <cell r="O214" t="str">
            <v>Adet</v>
          </cell>
          <cell r="Q214">
            <v>2.97</v>
          </cell>
        </row>
        <row r="215">
          <cell r="H215" t="str">
            <v>DE90 18516</v>
          </cell>
          <cell r="J215" t="str">
            <v>EURO TİP KABLO PABUCU 185mm2 M16-90 DERECE</v>
          </cell>
          <cell r="L215" t="str">
            <v>185 mm² Euro Type 90° Cable Lug M16</v>
          </cell>
          <cell r="N215">
            <v>30</v>
          </cell>
          <cell r="O215" t="str">
            <v>Adet</v>
          </cell>
          <cell r="Q215">
            <v>2.98</v>
          </cell>
        </row>
        <row r="216">
          <cell r="H216" t="str">
            <v>DE90 24010</v>
          </cell>
          <cell r="J216" t="str">
            <v>EURO TİP KABLO PABUCU 240mm2 M10-90 DERECE</v>
          </cell>
          <cell r="L216" t="str">
            <v>240 mm² Euro Type 90° Cable Lug M10</v>
          </cell>
          <cell r="N216">
            <v>25</v>
          </cell>
          <cell r="O216" t="str">
            <v>Adet</v>
          </cell>
          <cell r="Q216">
            <v>3.06</v>
          </cell>
        </row>
        <row r="217">
          <cell r="H217" t="str">
            <v>DE90 24012</v>
          </cell>
          <cell r="J217" t="str">
            <v>EURO TİP KABLO PABUCU 240mm2 M12-90 DERECE</v>
          </cell>
          <cell r="L217" t="str">
            <v>240 mm² Euro Type 90° Cable Lug M12</v>
          </cell>
          <cell r="N217">
            <v>25</v>
          </cell>
          <cell r="O217" t="str">
            <v>Adet</v>
          </cell>
          <cell r="Q217">
            <v>3.04</v>
          </cell>
        </row>
        <row r="218">
          <cell r="H218" t="str">
            <v>DE90 24016</v>
          </cell>
          <cell r="J218" t="str">
            <v>EURO TİP KABLO PABUCU 240mm2 M16-90 DERECE</v>
          </cell>
          <cell r="L218" t="str">
            <v>240 mm² Euro Type 90° Cable Lug M16</v>
          </cell>
          <cell r="N218">
            <v>25</v>
          </cell>
          <cell r="O218" t="str">
            <v>Adet</v>
          </cell>
          <cell r="Q218">
            <v>2.99</v>
          </cell>
        </row>
        <row r="219">
          <cell r="H219" t="str">
            <v>DE EM010</v>
          </cell>
          <cell r="J219" t="str">
            <v>EK MUF 10mm2</v>
          </cell>
          <cell r="L219" t="str">
            <v>10 mm²  Butt Connector</v>
          </cell>
          <cell r="N219">
            <v>600</v>
          </cell>
          <cell r="O219" t="str">
            <v>Adet</v>
          </cell>
          <cell r="Q219">
            <v>4.32</v>
          </cell>
        </row>
        <row r="220">
          <cell r="H220" t="str">
            <v>DE EM016</v>
          </cell>
          <cell r="J220" t="str">
            <v>EK MUF 16mm2</v>
          </cell>
          <cell r="L220" t="str">
            <v>16 mm²  Butt Connector</v>
          </cell>
          <cell r="N220">
            <v>400</v>
          </cell>
          <cell r="O220" t="str">
            <v>Adet</v>
          </cell>
          <cell r="Q220">
            <v>4</v>
          </cell>
        </row>
        <row r="221">
          <cell r="H221" t="str">
            <v>DE EM025</v>
          </cell>
          <cell r="J221" t="str">
            <v>EK MUF 25mm2</v>
          </cell>
          <cell r="L221" t="str">
            <v>25 mm²  Butt Connector</v>
          </cell>
          <cell r="N221">
            <v>250</v>
          </cell>
          <cell r="O221" t="str">
            <v>Adet</v>
          </cell>
          <cell r="Q221">
            <v>3.52</v>
          </cell>
        </row>
        <row r="222">
          <cell r="H222" t="str">
            <v>DE EM035</v>
          </cell>
          <cell r="J222" t="str">
            <v>EK MUF 35mm2</v>
          </cell>
          <cell r="L222" t="str">
            <v>35 mm²  Butt Connector</v>
          </cell>
          <cell r="N222">
            <v>150</v>
          </cell>
          <cell r="O222" t="str">
            <v>Adet</v>
          </cell>
          <cell r="Q222">
            <v>3.36</v>
          </cell>
        </row>
        <row r="223">
          <cell r="H223" t="str">
            <v>DE EM050</v>
          </cell>
          <cell r="J223" t="str">
            <v>EK MUF 50mm2</v>
          </cell>
          <cell r="L223" t="str">
            <v>50 mm²  Butt Connector</v>
          </cell>
          <cell r="N223">
            <v>90</v>
          </cell>
          <cell r="O223" t="str">
            <v>Adet</v>
          </cell>
          <cell r="Q223">
            <v>3.02</v>
          </cell>
        </row>
        <row r="224">
          <cell r="H224" t="str">
            <v>DE EM070</v>
          </cell>
          <cell r="J224" t="str">
            <v>EK MUF 70mm2</v>
          </cell>
          <cell r="L224" t="str">
            <v>70 mm²  Butt Connector</v>
          </cell>
          <cell r="N224">
            <v>60</v>
          </cell>
          <cell r="O224" t="str">
            <v>Adet</v>
          </cell>
          <cell r="Q224">
            <v>2.95</v>
          </cell>
        </row>
        <row r="225">
          <cell r="H225" t="str">
            <v>DE EM095</v>
          </cell>
          <cell r="J225" t="str">
            <v>EK MUF 95mm2</v>
          </cell>
          <cell r="L225" t="str">
            <v>95 mm²  Butt Connector</v>
          </cell>
          <cell r="N225">
            <v>50</v>
          </cell>
          <cell r="O225" t="str">
            <v>Adet</v>
          </cell>
          <cell r="Q225">
            <v>2.9</v>
          </cell>
        </row>
        <row r="226">
          <cell r="H226" t="str">
            <v>DE EM120</v>
          </cell>
          <cell r="J226" t="str">
            <v>EK MUF 120mm2</v>
          </cell>
          <cell r="L226" t="str">
            <v>120 mm²  Butt Connector</v>
          </cell>
          <cell r="N226">
            <v>40</v>
          </cell>
          <cell r="O226" t="str">
            <v>Adet</v>
          </cell>
          <cell r="Q226">
            <v>2.8</v>
          </cell>
        </row>
        <row r="227">
          <cell r="H227" t="str">
            <v>DE EM150</v>
          </cell>
          <cell r="J227" t="str">
            <v>EK MUF 150mm2</v>
          </cell>
          <cell r="L227" t="str">
            <v>150 mm²  Butt Connector</v>
          </cell>
          <cell r="N227">
            <v>25</v>
          </cell>
          <cell r="O227" t="str">
            <v>Adet</v>
          </cell>
          <cell r="Q227">
            <v>2.1</v>
          </cell>
        </row>
        <row r="228">
          <cell r="H228" t="str">
            <v>DE EM185</v>
          </cell>
          <cell r="J228" t="str">
            <v>EK MUF 185mm2</v>
          </cell>
          <cell r="L228" t="str">
            <v>185 mm²  Butt Connector</v>
          </cell>
          <cell r="N228">
            <v>20</v>
          </cell>
          <cell r="O228" t="str">
            <v>Adet</v>
          </cell>
          <cell r="Q228">
            <v>2.02</v>
          </cell>
        </row>
        <row r="229">
          <cell r="H229" t="str">
            <v>DE EM240</v>
          </cell>
          <cell r="J229" t="str">
            <v>EK MUF 240mm2</v>
          </cell>
          <cell r="L229" t="str">
            <v>240 mm²  Butt Connector</v>
          </cell>
          <cell r="N229">
            <v>18</v>
          </cell>
          <cell r="O229" t="str">
            <v>Adet</v>
          </cell>
          <cell r="Q229">
            <v>2.76</v>
          </cell>
        </row>
        <row r="230">
          <cell r="H230" t="str">
            <v>DE EM300</v>
          </cell>
          <cell r="J230" t="str">
            <v>EK MUF 300mm2</v>
          </cell>
          <cell r="L230" t="str">
            <v>300 mm²  Butt Connector</v>
          </cell>
          <cell r="N230">
            <v>10</v>
          </cell>
          <cell r="O230" t="str">
            <v>Adet</v>
          </cell>
          <cell r="Q230">
            <v>2</v>
          </cell>
        </row>
        <row r="231">
          <cell r="H231" t="str">
            <v>DE EM400</v>
          </cell>
          <cell r="J231" t="str">
            <v>EK MUF 400mm2</v>
          </cell>
          <cell r="L231" t="str">
            <v>400 mm²  Butt Connector</v>
          </cell>
          <cell r="N231">
            <v>5</v>
          </cell>
          <cell r="O231" t="str">
            <v>Adet</v>
          </cell>
          <cell r="Q231">
            <v>2.2999999999999998</v>
          </cell>
        </row>
        <row r="232">
          <cell r="H232" t="str">
            <v>CD 01606-16</v>
          </cell>
          <cell r="J232" t="str">
            <v>ÇİFT DELİKLİ KABLO PABUCU 16mm2 M6 (DELİK ARASI 16MM)</v>
          </cell>
          <cell r="L232" t="str">
            <v>16 mm² SE Type Double Bolt Cable Lug M6, x=16 mm.</v>
          </cell>
          <cell r="N232">
            <v>400</v>
          </cell>
          <cell r="O232" t="str">
            <v>Adet</v>
          </cell>
          <cell r="Q232">
            <v>0.88074550043389832</v>
          </cell>
        </row>
        <row r="233">
          <cell r="H233" t="str">
            <v>CD 01606-25</v>
          </cell>
          <cell r="J233" t="str">
            <v>ÇİFT DELİKLİ KABLO PABUCU 16mm2 M6 (DELİK ARASI 25MM)</v>
          </cell>
          <cell r="L233" t="str">
            <v>16 mm² Double Hole Cable Lug M6 (hole distance 25mm)</v>
          </cell>
          <cell r="N233">
            <v>400</v>
          </cell>
          <cell r="O233" t="str">
            <v>Adet</v>
          </cell>
          <cell r="Q233">
            <v>0.88074550043389832</v>
          </cell>
        </row>
        <row r="234">
          <cell r="H234" t="str">
            <v>CD 02506-16</v>
          </cell>
          <cell r="J234" t="str">
            <v>ÇİFT DELİKLİ KABLO PABUCU 25mm2 M6 (DELİK ARASI 16MM)</v>
          </cell>
          <cell r="L234" t="str">
            <v>25 mm² SE Type Double Bolt Cable Lug M6, x=16 mm.</v>
          </cell>
          <cell r="N234">
            <v>250</v>
          </cell>
          <cell r="O234" t="str">
            <v>Adet</v>
          </cell>
          <cell r="Q234">
            <v>1.0694766790983052</v>
          </cell>
        </row>
        <row r="235">
          <cell r="H235" t="str">
            <v>CD 02506-25</v>
          </cell>
          <cell r="J235" t="str">
            <v>ÇİFT DELİKLİ KABLO PABUCU 25mm2 M6 (DELİK ARASI 25MM)</v>
          </cell>
          <cell r="L235" t="str">
            <v>25 mm² Double Hole Cable Lug M6 (hole distance 25mm)</v>
          </cell>
          <cell r="N235">
            <v>250</v>
          </cell>
          <cell r="O235" t="str">
            <v>Adet</v>
          </cell>
          <cell r="Q235">
            <v>1.0694766790983052</v>
          </cell>
        </row>
        <row r="236">
          <cell r="H236" t="str">
            <v>CD 02508-16</v>
          </cell>
          <cell r="J236" t="str">
            <v>ÇİFT DELİKLİ KABLO PABUCU 25mm2 M8 (DELİK ARASI 16MM)</v>
          </cell>
          <cell r="L236" t="str">
            <v>25 mm² Double Hole Cable Lug M8 (hole distance 16mm)</v>
          </cell>
          <cell r="N236">
            <v>250</v>
          </cell>
          <cell r="O236" t="str">
            <v>Adet</v>
          </cell>
          <cell r="Q236">
            <v>1.0694766790983052</v>
          </cell>
        </row>
        <row r="237">
          <cell r="H237" t="str">
            <v>CD 02508-25</v>
          </cell>
          <cell r="J237" t="str">
            <v>ÇİFT DELİKLİ KABLO PABUCU 25mm2 M8 (DELİK ARASI 25MM)</v>
          </cell>
          <cell r="L237" t="str">
            <v>25 mm² Double Hole Cable Lug M8 (hole distance 25mm)</v>
          </cell>
          <cell r="N237">
            <v>250</v>
          </cell>
          <cell r="O237" t="str">
            <v>Adet</v>
          </cell>
          <cell r="Q237">
            <v>1.0694766790983052</v>
          </cell>
        </row>
        <row r="238">
          <cell r="H238" t="str">
            <v>CD 03508-16</v>
          </cell>
          <cell r="J238" t="str">
            <v>ÇİFT DELİKLİ KABLO PABUCU 35mm2 M8 (DELİK ARASI 16MM)</v>
          </cell>
          <cell r="L238" t="str">
            <v>35 mm² Double Hole Cable Lug M8 (hole distance 16mm)</v>
          </cell>
          <cell r="N238">
            <v>150</v>
          </cell>
          <cell r="O238" t="str">
            <v>Adet</v>
          </cell>
          <cell r="Q238">
            <v>1.5046068965745769</v>
          </cell>
        </row>
        <row r="239">
          <cell r="H239" t="str">
            <v>CD 03508-25</v>
          </cell>
          <cell r="J239" t="str">
            <v>ÇİFT DELİKLİ KABLO PABUCU 35mm2 M8 (DELİK ARASI 25MM)</v>
          </cell>
          <cell r="L239" t="str">
            <v>35 mm² Double Hole Cable Lug M8 (hole distance 25mm)</v>
          </cell>
          <cell r="N239">
            <v>150</v>
          </cell>
          <cell r="O239" t="str">
            <v>Adet</v>
          </cell>
          <cell r="Q239">
            <v>1.5046068965745769</v>
          </cell>
        </row>
        <row r="240">
          <cell r="H240" t="str">
            <v>CD 03508-40</v>
          </cell>
          <cell r="J240" t="str">
            <v>ÇİFT DELİKLİ KABLO PABUCU 35mm2 M8 (DELİK ARASI 40MM)</v>
          </cell>
          <cell r="L240" t="str">
            <v>35 mm² Double Hole Cable Lug M8 (hole distance 40mm)</v>
          </cell>
          <cell r="N240">
            <v>150</v>
          </cell>
          <cell r="O240" t="str">
            <v>Adet</v>
          </cell>
          <cell r="Q240">
            <v>1.5046068965745769</v>
          </cell>
        </row>
        <row r="241">
          <cell r="H241" t="str">
            <v>CD 03510-25</v>
          </cell>
          <cell r="J241" t="str">
            <v>ÇİFT DELİKLİ KABLO PABUCU 35mm2 M10 (DELİK ARASI 25MM)</v>
          </cell>
          <cell r="L241" t="str">
            <v>35 mm² Double Hole Cable Lug M10 (hole distance 25mm)</v>
          </cell>
          <cell r="N241">
            <v>150</v>
          </cell>
          <cell r="O241" t="str">
            <v>Adet</v>
          </cell>
          <cell r="Q241">
            <v>1.5046068965745769</v>
          </cell>
        </row>
        <row r="242">
          <cell r="H242" t="str">
            <v>CD 03510-40</v>
          </cell>
          <cell r="J242" t="str">
            <v>ÇİFT DELİKLİ KABLO PABUCU 35mm2 M10 (DELİK ARASI 40MM)</v>
          </cell>
          <cell r="L242" t="str">
            <v>35 mm² Double Hole Cable Lug M10 (hole distance 40mm)</v>
          </cell>
          <cell r="N242">
            <v>150</v>
          </cell>
          <cell r="O242" t="str">
            <v>Adet</v>
          </cell>
          <cell r="Q242">
            <v>1.5046068965745769</v>
          </cell>
        </row>
        <row r="243">
          <cell r="H243" t="str">
            <v>CD 05006-25</v>
          </cell>
          <cell r="J243" t="str">
            <v>ÇİFT DELİKLİ KABLO PABUCU 50mm2 M6 (DELİK ARASI 25MM)</v>
          </cell>
          <cell r="L243" t="str">
            <v>50 mm² Double Hole Cable Lug M6 (hole distance 25mm)</v>
          </cell>
          <cell r="N243">
            <v>120</v>
          </cell>
          <cell r="O243" t="str">
            <v>Adet</v>
          </cell>
          <cell r="Q243">
            <v>2.0131325724203393</v>
          </cell>
        </row>
        <row r="244">
          <cell r="H244" t="str">
            <v>CD 05006-40</v>
          </cell>
          <cell r="J244" t="str">
            <v>ÇİFT DELİKLİ KABLO PABUCU 50mm2 M6 (DELİK ARASI 40MM)</v>
          </cell>
          <cell r="L244" t="str">
            <v>50 mm² Double Hole Cable Lug M6 (hole distance 40mm)</v>
          </cell>
          <cell r="N244">
            <v>120</v>
          </cell>
          <cell r="O244" t="str">
            <v>Adet</v>
          </cell>
          <cell r="Q244">
            <v>2.0131325724203393</v>
          </cell>
        </row>
        <row r="245">
          <cell r="H245" t="str">
            <v>CD 05008-25</v>
          </cell>
          <cell r="J245" t="str">
            <v>ÇİFT DELİKLİ KABLO PABUCU 50mm2 M8 (DELİK ARASI 25MM)</v>
          </cell>
          <cell r="L245" t="str">
            <v>50 mm² Double Hole Cable Lug M8 (hole distance 25mm)</v>
          </cell>
          <cell r="N245">
            <v>120</v>
          </cell>
          <cell r="O245" t="str">
            <v>Adet</v>
          </cell>
          <cell r="Q245">
            <v>2.0131325724203393</v>
          </cell>
        </row>
        <row r="246">
          <cell r="H246" t="str">
            <v>CD 05008-40</v>
          </cell>
          <cell r="J246" t="str">
            <v>ÇİFT DELİKLİ KABLO PABUCU 50mm2 M8 (DELİK ARASI 40MM)</v>
          </cell>
          <cell r="L246" t="str">
            <v>50 mm² Double Hole Cable Lug M8 (hole distance 40mm)</v>
          </cell>
          <cell r="N246">
            <v>120</v>
          </cell>
          <cell r="O246" t="str">
            <v>Adet</v>
          </cell>
          <cell r="Q246">
            <v>2.0131325724203393</v>
          </cell>
        </row>
        <row r="247">
          <cell r="H247" t="str">
            <v>CD 05010-25</v>
          </cell>
          <cell r="J247" t="str">
            <v>ÇİFT DELİKLİ KABLO PABUCU 50mm2 M10 (DELİK ARASI 25MM)</v>
          </cell>
          <cell r="L247" t="str">
            <v>50 mm² Double Hole Cable Lug M10 (hole distance 25mm)</v>
          </cell>
          <cell r="N247">
            <v>120</v>
          </cell>
          <cell r="O247" t="str">
            <v>Adet</v>
          </cell>
          <cell r="Q247">
            <v>2.0131325724203393</v>
          </cell>
        </row>
        <row r="248">
          <cell r="H248" t="str">
            <v>CD 05010-40</v>
          </cell>
          <cell r="J248" t="str">
            <v>ÇİFT DELİKLİ KABLO PABUCU 50mm2 M10 (DELİK ARASI 40MM)</v>
          </cell>
          <cell r="L248" t="str">
            <v>50 mm² Double Hole Cable Lug M10 (hole distance 45mm)</v>
          </cell>
          <cell r="N248">
            <v>120</v>
          </cell>
          <cell r="O248" t="str">
            <v>Adet</v>
          </cell>
          <cell r="Q248">
            <v>2.0131325724203393</v>
          </cell>
        </row>
        <row r="249">
          <cell r="H249" t="str">
            <v>CD 05012-25</v>
          </cell>
          <cell r="J249" t="str">
            <v>ÇİFT DELİKLİ KABLO PABUCU 50mm2 M12 (DELİK ARASI 25MM)</v>
          </cell>
          <cell r="L249" t="str">
            <v>50 mm² Double Hole Cable Lug M12 (hole distance 25mm)</v>
          </cell>
          <cell r="N249">
            <v>120</v>
          </cell>
          <cell r="O249" t="str">
            <v>Adet</v>
          </cell>
          <cell r="Q249">
            <v>2.0131325724203393</v>
          </cell>
        </row>
        <row r="250">
          <cell r="H250" t="str">
            <v>CD 05012-40</v>
          </cell>
          <cell r="J250" t="str">
            <v>ÇİFT DELİKLİ KABLO PABUCU 50mm2 M12 (DELİK ARASI 40MM)</v>
          </cell>
          <cell r="L250" t="str">
            <v>50 mm² Double Hole Cable Lug M12 (hole distance 40mm)</v>
          </cell>
          <cell r="N250">
            <v>120</v>
          </cell>
          <cell r="O250" t="str">
            <v>Adet</v>
          </cell>
          <cell r="Q250">
            <v>2.0131325724203393</v>
          </cell>
        </row>
        <row r="251">
          <cell r="H251" t="str">
            <v>CD 07008-25</v>
          </cell>
          <cell r="J251" t="str">
            <v>ÇİFT DELİKLİ KABLO PABUCU 70mm2 M8 (DELİK ARASI 25MM)</v>
          </cell>
          <cell r="L251" t="str">
            <v>70 mm² Double Hole Cable Lug M8 (hole distance 25mm)</v>
          </cell>
          <cell r="N251">
            <v>80</v>
          </cell>
          <cell r="O251" t="str">
            <v>Adet</v>
          </cell>
          <cell r="Q251">
            <v>2.6894192959677965</v>
          </cell>
        </row>
        <row r="252">
          <cell r="H252" t="str">
            <v>CD 07008-40</v>
          </cell>
          <cell r="J252" t="str">
            <v>ÇİFT DELİKLİ KABLO PABUCU 70mm2 M8 (DELİK ARASI 40MM)</v>
          </cell>
          <cell r="L252" t="str">
            <v>70 mm² Double Hole Cable Lug M8 (hole distance 40mm)</v>
          </cell>
          <cell r="N252">
            <v>80</v>
          </cell>
          <cell r="O252" t="str">
            <v>Adet</v>
          </cell>
          <cell r="Q252">
            <v>2.6894192959677965</v>
          </cell>
        </row>
        <row r="253">
          <cell r="H253" t="str">
            <v>CD 07010-25</v>
          </cell>
          <cell r="J253" t="str">
            <v>ÇİFT DELİKLİ KABLO PABUCU 70mm2 M10 (DELİK ARASI 25MM)</v>
          </cell>
          <cell r="L253" t="str">
            <v>70 mm² Double Hole Cable Lug M10 (hole distance 25mm)</v>
          </cell>
          <cell r="N253">
            <v>80</v>
          </cell>
          <cell r="O253" t="str">
            <v>Adet</v>
          </cell>
          <cell r="Q253">
            <v>2.6894192959677965</v>
          </cell>
        </row>
        <row r="254">
          <cell r="H254" t="str">
            <v>CD 07010-40</v>
          </cell>
          <cell r="J254" t="str">
            <v>ÇİFT DELİKLİ KABLO PABUCU 70mm2 M10 (DELİK ARASI 40MM)</v>
          </cell>
          <cell r="L254" t="str">
            <v>70 mm² Double Hole Cable Lug M10 (hole distance 40mm)</v>
          </cell>
          <cell r="N254">
            <v>80</v>
          </cell>
          <cell r="O254" t="str">
            <v>Adet</v>
          </cell>
          <cell r="Q254">
            <v>2.6894192959677965</v>
          </cell>
        </row>
        <row r="255">
          <cell r="H255" t="str">
            <v>CD 07012-25</v>
          </cell>
          <cell r="J255" t="str">
            <v>ÇİFT DELİKLİ KABLO PABUCU 70mm2 M12 (DELİK ARASI 25MM)</v>
          </cell>
          <cell r="L255" t="str">
            <v>70 mm² Double Hole Cable Lug M12 (hole distance 25mm)</v>
          </cell>
          <cell r="N255">
            <v>80</v>
          </cell>
          <cell r="O255" t="str">
            <v>Adet</v>
          </cell>
          <cell r="Q255">
            <v>2.6894192959677965</v>
          </cell>
        </row>
        <row r="256">
          <cell r="H256" t="str">
            <v>CD 07012-40</v>
          </cell>
          <cell r="J256" t="str">
            <v>ÇİFT DELİKLİ KABLO PABUCU 70mm2 M12 (DELİK ARASI 40MM)</v>
          </cell>
          <cell r="L256" t="str">
            <v>70 mm² Double Hole Cable Lug M12 (hole distance 40mm)</v>
          </cell>
          <cell r="N256">
            <v>80</v>
          </cell>
          <cell r="O256" t="str">
            <v>Adet</v>
          </cell>
          <cell r="Q256">
            <v>2.6894192959677965</v>
          </cell>
        </row>
        <row r="257">
          <cell r="H257" t="str">
            <v>CD 07012-45</v>
          </cell>
          <cell r="J257" t="str">
            <v>ÇİFT DELİKLİ KABLO PABUCU 70mm2 M12 (DELİK ARASI 45MM)</v>
          </cell>
          <cell r="L257" t="str">
            <v>70 mm² Double Hole Cable Lug M12 (hole distance 45mm)</v>
          </cell>
          <cell r="N257">
            <v>80</v>
          </cell>
          <cell r="O257" t="str">
            <v>Adet</v>
          </cell>
          <cell r="Q257">
            <v>2.6894192959677965</v>
          </cell>
        </row>
        <row r="258">
          <cell r="H258" t="str">
            <v>CD 07012-60</v>
          </cell>
          <cell r="J258" t="str">
            <v>ÇİFT DELİKLİ KABLO PABUCU 70mm2 M12 (DELİK ARASI 60MM)</v>
          </cell>
          <cell r="L258" t="str">
            <v>70 mm² Double Hole Cable Lug M12 (hole distance 60mm)</v>
          </cell>
          <cell r="N258">
            <v>80</v>
          </cell>
          <cell r="O258" t="str">
            <v>Adet</v>
          </cell>
          <cell r="Q258">
            <v>2.6894192959677965</v>
          </cell>
        </row>
        <row r="259">
          <cell r="H259" t="str">
            <v>CD 09510-25</v>
          </cell>
          <cell r="J259" t="str">
            <v>ÇİFT DELİKLİ KABLO PABUCU 95mm2 M10 (DELİK ARASI 25MM)</v>
          </cell>
          <cell r="L259" t="str">
            <v>95 mm² Double Hole Cable Lug M10(hole distance 25mm)</v>
          </cell>
          <cell r="N259">
            <v>60</v>
          </cell>
          <cell r="O259" t="str">
            <v>Adet</v>
          </cell>
          <cell r="Q259">
            <v>2.9725160639644077</v>
          </cell>
        </row>
        <row r="260">
          <cell r="H260" t="str">
            <v>CD 09510-40</v>
          </cell>
          <cell r="J260" t="str">
            <v>ÇİFT DELİKLİ KABLO PABUCU 95mm2 M10 (DELİK ARASI 40MM)</v>
          </cell>
          <cell r="L260" t="str">
            <v>95 mm² Double Hole Cable Lug M10(hole distance 40mm)</v>
          </cell>
          <cell r="N260">
            <v>60</v>
          </cell>
          <cell r="O260" t="str">
            <v>Adet</v>
          </cell>
          <cell r="Q260">
            <v>2.9725160639644077</v>
          </cell>
        </row>
        <row r="261">
          <cell r="H261" t="str">
            <v>CD 09512-25</v>
          </cell>
          <cell r="J261" t="str">
            <v>ÇİFT DELİKLİ KABLO PABUCU 95mm2 M12 (DELİK ARASI 25MM)</v>
          </cell>
          <cell r="L261" t="str">
            <v>95 mm² Double Hole Cable Lug M12(hole distance 25mm)</v>
          </cell>
          <cell r="N261">
            <v>60</v>
          </cell>
          <cell r="O261" t="str">
            <v>Adet</v>
          </cell>
          <cell r="Q261">
            <v>2.9725160639644077</v>
          </cell>
        </row>
        <row r="262">
          <cell r="H262" t="str">
            <v>CD 09512-40</v>
          </cell>
          <cell r="J262" t="str">
            <v>ÇİFT DELİKLİ KABLO PABUCU 95mm2 M12 (DELİK ARASI 40MM)</v>
          </cell>
          <cell r="L262" t="str">
            <v>95 mm² Double Hole Cable Lug M12(hole distance 40mm)</v>
          </cell>
          <cell r="N262">
            <v>60</v>
          </cell>
          <cell r="O262" t="str">
            <v>Adet</v>
          </cell>
          <cell r="Q262">
            <v>2.9725160639644077</v>
          </cell>
        </row>
        <row r="263">
          <cell r="H263" t="str">
            <v>CD 09512-45</v>
          </cell>
          <cell r="J263" t="str">
            <v>ÇİFT DELİKLİ KABLO PABUCU 95mm2 M12 (DELİK ARASI 45MM)</v>
          </cell>
          <cell r="L263" t="str">
            <v>95 mm² Double Hole Cable Lug M12(hole distance 45mm)</v>
          </cell>
          <cell r="N263">
            <v>60</v>
          </cell>
          <cell r="O263" t="str">
            <v>Adet</v>
          </cell>
          <cell r="Q263">
            <v>2.9725160639644077</v>
          </cell>
        </row>
        <row r="264">
          <cell r="H264" t="str">
            <v>CD 09512-60</v>
          </cell>
          <cell r="J264" t="str">
            <v>ÇİFT DELİKLİ KABLO PABUCU 95mm2 M12 (DELİK ARASI 60MM)</v>
          </cell>
          <cell r="L264" t="str">
            <v>95 mm² Double Hole Cable Lug M12(hole distance 60mm)</v>
          </cell>
          <cell r="N264">
            <v>60</v>
          </cell>
          <cell r="O264" t="str">
            <v>Adet</v>
          </cell>
          <cell r="Q264">
            <v>2.9725160639644077</v>
          </cell>
        </row>
        <row r="265">
          <cell r="H265" t="str">
            <v>CD 12012-25</v>
          </cell>
          <cell r="J265" t="str">
            <v>ÇİFT DELİKLİ KABLO PABUCU 120mm2 M12 (DELİK ARASI 25MM)</v>
          </cell>
          <cell r="L265" t="str">
            <v>120 mm² Double Hole Cable Lug M12(hole distance 25mm)</v>
          </cell>
          <cell r="N265">
            <v>50</v>
          </cell>
          <cell r="O265" t="str">
            <v>Adet</v>
          </cell>
          <cell r="Q265">
            <v>3.2556128319610176</v>
          </cell>
        </row>
        <row r="266">
          <cell r="H266" t="str">
            <v>CD 12012-40</v>
          </cell>
          <cell r="J266" t="str">
            <v>ÇİFT DELİKLİ KABLO PABUCU 120mm2 M12 (DELİK ARASI 40MM)</v>
          </cell>
          <cell r="L266" t="str">
            <v>120 mm² Double Hole Cable Lug M12(hole distance 40mm)</v>
          </cell>
          <cell r="N266">
            <v>50</v>
          </cell>
          <cell r="O266" t="str">
            <v>Adet</v>
          </cell>
          <cell r="Q266">
            <v>3.2556128319610176</v>
          </cell>
        </row>
        <row r="267">
          <cell r="H267" t="str">
            <v>CD 12012-45</v>
          </cell>
          <cell r="J267" t="str">
            <v>ÇİFT DELİKLİ KABLO PABUCU 120mm2 M12 (DELİK ARASI 45MM)</v>
          </cell>
          <cell r="L267" t="str">
            <v>120 mm² Double Hole Cable Lug M12(hole distance 45mm)</v>
          </cell>
          <cell r="N267">
            <v>50</v>
          </cell>
          <cell r="O267" t="str">
            <v>Adet</v>
          </cell>
          <cell r="Q267">
            <v>3.2556128319610176</v>
          </cell>
        </row>
        <row r="268">
          <cell r="H268" t="str">
            <v>CD 12012-60</v>
          </cell>
          <cell r="J268" t="str">
            <v>ÇİFT DELİKLİ KABLO PABUCU 120mm2 M12 (DELİK ARASI 60MM)</v>
          </cell>
          <cell r="L268" t="str">
            <v>120 mm² Double Hole Cable Lug M12(hole distance 60mm)</v>
          </cell>
          <cell r="N268">
            <v>50</v>
          </cell>
          <cell r="O268" t="str">
            <v>Adet</v>
          </cell>
          <cell r="Q268">
            <v>3.2556128319610176</v>
          </cell>
        </row>
        <row r="269">
          <cell r="H269" t="str">
            <v>CD 12016-40</v>
          </cell>
          <cell r="J269" t="str">
            <v>ÇİFT DELİKLİ KABLO PABUCU 120mm2 M16 (DELİK ARASI 40MM)</v>
          </cell>
          <cell r="L269" t="str">
            <v>120 mm² Double Hole Cable Lug M16(hole distance 40mm)</v>
          </cell>
          <cell r="N269">
            <v>50</v>
          </cell>
          <cell r="O269" t="str">
            <v>Adet</v>
          </cell>
          <cell r="Q269">
            <v>3.2556128319610176</v>
          </cell>
        </row>
        <row r="270">
          <cell r="H270" t="str">
            <v>CD 12016-50</v>
          </cell>
          <cell r="J270" t="str">
            <v>ÇİFT DELİKLİ KABLO PABUCU 120mm2 M16 (DELİK ARASI 50MM)</v>
          </cell>
          <cell r="L270" t="str">
            <v>120 mm² Double Hole Cable Lug M16(hole distance 50mm)</v>
          </cell>
          <cell r="N270">
            <v>50</v>
          </cell>
          <cell r="O270" t="str">
            <v>Adet</v>
          </cell>
          <cell r="Q270">
            <v>3.2556128319610176</v>
          </cell>
        </row>
        <row r="271">
          <cell r="H271" t="str">
            <v>CD 15012-25</v>
          </cell>
          <cell r="J271" t="str">
            <v>ÇİFT DELİKLİ KABLO PABUCU 150mm2 M12 (DELİK ARASI 25MM)</v>
          </cell>
          <cell r="L271" t="str">
            <v>150 mm² Double Hole Cable Lug M12 (hole distance 25mm)</v>
          </cell>
          <cell r="N271">
            <v>30</v>
          </cell>
          <cell r="O271" t="str">
            <v>Adet</v>
          </cell>
          <cell r="Q271">
            <v>3.5387095999576292</v>
          </cell>
        </row>
        <row r="272">
          <cell r="H272" t="str">
            <v>CD 15012-40</v>
          </cell>
          <cell r="J272" t="str">
            <v>ÇİFT DELİKLİ KABLO PABUCU 150mm2 M12 (DELİK ARASI 40MM)</v>
          </cell>
          <cell r="L272" t="str">
            <v>150 mm² Double Hole Cable Lug M12 (hole distance 40mm)</v>
          </cell>
          <cell r="N272">
            <v>30</v>
          </cell>
          <cell r="O272" t="str">
            <v>Adet</v>
          </cell>
          <cell r="Q272">
            <v>3.5387095999576292</v>
          </cell>
        </row>
        <row r="273">
          <cell r="H273" t="str">
            <v>CD 15012-45</v>
          </cell>
          <cell r="J273" t="str">
            <v>ÇİFT DELİKLİ KABLO PABUCU 150mm2 M12 (DELİK ARASI 45MM)</v>
          </cell>
          <cell r="L273" t="str">
            <v>150 mm² Double Hole Cable Lug M12 (hole distance 45mm)</v>
          </cell>
          <cell r="N273">
            <v>30</v>
          </cell>
          <cell r="O273" t="str">
            <v>Adet</v>
          </cell>
          <cell r="Q273">
            <v>3.5387095999576292</v>
          </cell>
        </row>
        <row r="274">
          <cell r="H274" t="str">
            <v>CD 15012-50</v>
          </cell>
          <cell r="J274" t="str">
            <v>ÇİFT DELİKLİ KABLO PABUCU 150mm2 M12 (DELİK ARASI 50MM)</v>
          </cell>
          <cell r="L274" t="str">
            <v>150 mm² Double Hole Cable Lug M12 (hole distance 50mm)</v>
          </cell>
          <cell r="N274">
            <v>30</v>
          </cell>
          <cell r="O274" t="str">
            <v>Adet</v>
          </cell>
          <cell r="Q274">
            <v>3.5387095999576292</v>
          </cell>
        </row>
        <row r="275">
          <cell r="H275" t="str">
            <v>CD 15012-60</v>
          </cell>
          <cell r="J275" t="str">
            <v>ÇİFT DELİKLİ KABLO PABUCU 150mm2 M12 (DELİK ARASI 60MM)</v>
          </cell>
          <cell r="L275" t="str">
            <v>150 mm² Double Hole Cable Lug M12 (hole distance 60mm)</v>
          </cell>
          <cell r="N275">
            <v>30</v>
          </cell>
          <cell r="O275" t="str">
            <v>Adet</v>
          </cell>
          <cell r="Q275">
            <v>3.5387095999576292</v>
          </cell>
        </row>
        <row r="276">
          <cell r="H276" t="str">
            <v>CD 15016-40</v>
          </cell>
          <cell r="J276" t="str">
            <v>ÇİFT DELİKLİ KABLO PABUCU 150mm2 M16 (DELİK ARASI 40MM)</v>
          </cell>
          <cell r="L276" t="str">
            <v>150 mm² Double Hole Cable Lug M16 (hole distance 40mm)</v>
          </cell>
          <cell r="N276">
            <v>30</v>
          </cell>
          <cell r="O276" t="str">
            <v>Adet</v>
          </cell>
          <cell r="Q276">
            <v>3.5387095999576292</v>
          </cell>
        </row>
        <row r="277">
          <cell r="H277" t="str">
            <v>CD 15016-50</v>
          </cell>
          <cell r="J277" t="str">
            <v>ÇİFT DELİKLİ KABLO PABUCU 150mm2 M16 (DELİK ARASI 50MM)</v>
          </cell>
          <cell r="L277" t="str">
            <v>150 mm² Double Hole Cable Lug M16 (hole distance 50mm)</v>
          </cell>
          <cell r="N277">
            <v>30</v>
          </cell>
          <cell r="O277" t="str">
            <v>Adet</v>
          </cell>
          <cell r="Q277">
            <v>3.5387095999576292</v>
          </cell>
        </row>
        <row r="278">
          <cell r="H278" t="str">
            <v>CD 18512-25</v>
          </cell>
          <cell r="J278" t="str">
            <v>ÇİFT DELİKLİ KABLO PABUCU 185mm2 M12 (DELİK ARASI 25MM)</v>
          </cell>
          <cell r="L278" t="str">
            <v>185 mm² Double Hole Cable Lug M12 (hole distance 25mm)</v>
          </cell>
          <cell r="N278">
            <v>25</v>
          </cell>
          <cell r="O278" t="str">
            <v>Adet</v>
          </cell>
          <cell r="Q278">
            <v>4.5085781569830505</v>
          </cell>
        </row>
        <row r="279">
          <cell r="H279" t="str">
            <v>CD 18512-40</v>
          </cell>
          <cell r="J279" t="str">
            <v>ÇİFT DELİKLİ KABLO PABUCU 185mm2 M12 (DELİK ARASI 40MM)</v>
          </cell>
          <cell r="L279" t="str">
            <v>185 mm² Double Hole Cable Lug M12 (hole distance 40mm)</v>
          </cell>
          <cell r="N279">
            <v>25</v>
          </cell>
          <cell r="O279" t="str">
            <v>Adet</v>
          </cell>
          <cell r="Q279">
            <v>4.5085781569830505</v>
          </cell>
        </row>
        <row r="280">
          <cell r="H280" t="str">
            <v>CD 18512-50</v>
          </cell>
          <cell r="J280" t="str">
            <v>ÇİFT DELİKLİ KABLO PABUCU 185mm2 M12 (DELİK ARASI 50MM)</v>
          </cell>
          <cell r="L280" t="str">
            <v>185 mm² Double Hole Cable Lug M12 (hole distance 50mm)</v>
          </cell>
          <cell r="N280">
            <v>25</v>
          </cell>
          <cell r="O280" t="str">
            <v>Adet</v>
          </cell>
          <cell r="Q280">
            <v>4.5085781569830505</v>
          </cell>
        </row>
        <row r="281">
          <cell r="H281" t="str">
            <v>CD 18516-40</v>
          </cell>
          <cell r="J281" t="str">
            <v>ÇİFT DELİKLİ KABLO PABUCU 185mm2 M16 (DELİK ARASI 40MM)</v>
          </cell>
          <cell r="L281" t="str">
            <v>185 mm² Double Hole Cable Lug M16 (hole distance 40mm)</v>
          </cell>
          <cell r="N281">
            <v>25</v>
          </cell>
          <cell r="O281" t="str">
            <v>Adet</v>
          </cell>
          <cell r="Q281">
            <v>4.5085781569830505</v>
          </cell>
        </row>
        <row r="282">
          <cell r="H282" t="str">
            <v>CD 18516-50</v>
          </cell>
          <cell r="J282" t="str">
            <v>ÇİFT DELİKLİ KABLO PABUCU 185mm2 M16 (DELİK ARASI 50MM)</v>
          </cell>
          <cell r="L282" t="str">
            <v>185 mm² Double Hole Cable Lug M16 (hole distance 50mm)</v>
          </cell>
          <cell r="N282">
            <v>25</v>
          </cell>
          <cell r="O282" t="str">
            <v>Adet</v>
          </cell>
          <cell r="Q282">
            <v>4.5085781569830505</v>
          </cell>
        </row>
        <row r="283">
          <cell r="H283" t="str">
            <v>CD 24012-25</v>
          </cell>
          <cell r="J283" t="str">
            <v>ÇİFT DELİKLİ KABLO PABUCU 240mm2 M12 (DELİK ARASI 25MM)</v>
          </cell>
          <cell r="L283" t="str">
            <v>240 mm² Double Hole Cable Lug M12 (hole distance 25mm)</v>
          </cell>
          <cell r="N283">
            <v>25</v>
          </cell>
          <cell r="O283" t="str">
            <v>Adet</v>
          </cell>
          <cell r="Q283">
            <v>5.1905268158904363</v>
          </cell>
        </row>
        <row r="284">
          <cell r="H284" t="str">
            <v>CD 24012-40</v>
          </cell>
          <cell r="J284" t="str">
            <v>ÇİFT DELİKLİ KABLO PABUCU 240mm2 M12 (DELİK ARASI 40MM)</v>
          </cell>
          <cell r="L284" t="str">
            <v>240 mm² Double Hole Cable Lug M12 (hole distance 40mm)</v>
          </cell>
          <cell r="N284">
            <v>25</v>
          </cell>
          <cell r="O284" t="str">
            <v>Adet</v>
          </cell>
          <cell r="Q284">
            <v>5.1905268158904363</v>
          </cell>
        </row>
        <row r="285">
          <cell r="H285" t="str">
            <v>CD 24012-50</v>
          </cell>
          <cell r="J285" t="str">
            <v>ÇİFT DELİKLİ KABLO PABUCU 240mm2 M12 (DELİK ARASI 50MM)</v>
          </cell>
          <cell r="L285" t="str">
            <v>240 mm² Double Hole Cable Lug M12 (hole distance 50mm)</v>
          </cell>
          <cell r="N285">
            <v>25</v>
          </cell>
          <cell r="O285" t="str">
            <v>Adet</v>
          </cell>
          <cell r="Q285">
            <v>5.1905268158904363</v>
          </cell>
        </row>
        <row r="286">
          <cell r="H286" t="str">
            <v>CD 24016-40</v>
          </cell>
          <cell r="J286" t="str">
            <v>ÇİFT DELİKLİ KABLO PABUCU 240mm2 M16 (DELİK ARASI 40MM)</v>
          </cell>
          <cell r="L286" t="str">
            <v>240 mm² Double Hole Cable Lug M16 (hole distance 40mm)</v>
          </cell>
          <cell r="N286">
            <v>25</v>
          </cell>
          <cell r="O286" t="str">
            <v>Adet</v>
          </cell>
          <cell r="Q286">
            <v>5.1905268158904363</v>
          </cell>
        </row>
        <row r="287">
          <cell r="H287" t="str">
            <v>CD 24016-50</v>
          </cell>
          <cell r="J287" t="str">
            <v>ÇİFT DELİKLİ KABLO PABUCU 240mm2 M16 (DELİK ARASI 50MM)</v>
          </cell>
          <cell r="L287" t="str">
            <v>240 mm² Double Hole Cable Lug M16 (hole distance 50mm)</v>
          </cell>
          <cell r="N287">
            <v>25</v>
          </cell>
          <cell r="O287" t="str">
            <v>Adet</v>
          </cell>
          <cell r="Q287">
            <v>5.1905268158904363</v>
          </cell>
        </row>
        <row r="288">
          <cell r="H288" t="str">
            <v>DIN 01005</v>
          </cell>
          <cell r="J288" t="str">
            <v>DIN NORM KABLO PABUCU 10mm2 M5</v>
          </cell>
          <cell r="L288" t="str">
            <v>10 mm² DIN 46 235 Type Cable Lug M5</v>
          </cell>
          <cell r="N288">
            <v>500</v>
          </cell>
          <cell r="O288" t="str">
            <v>Adet</v>
          </cell>
          <cell r="Q288">
            <v>1.6</v>
          </cell>
        </row>
        <row r="289">
          <cell r="H289" t="str">
            <v>DIN 01006</v>
          </cell>
          <cell r="J289" t="str">
            <v>DIN NORM KABLO PABUCU 10mm2 M6</v>
          </cell>
          <cell r="L289" t="str">
            <v>10 mm² DIN 46 235 Type Cable Lug M6</v>
          </cell>
          <cell r="N289">
            <v>500</v>
          </cell>
          <cell r="O289" t="str">
            <v>Adet</v>
          </cell>
          <cell r="Q289">
            <v>1.6</v>
          </cell>
        </row>
        <row r="290">
          <cell r="H290" t="str">
            <v>DIN 01606</v>
          </cell>
          <cell r="J290" t="str">
            <v>DIN NORM KABLO PABUCU 16mm2 M6</v>
          </cell>
          <cell r="L290" t="str">
            <v>16 mm² DIN 46 235 Type Cable Lug M6</v>
          </cell>
          <cell r="N290">
            <v>250</v>
          </cell>
          <cell r="O290" t="str">
            <v>Adet</v>
          </cell>
          <cell r="Q290">
            <v>3</v>
          </cell>
        </row>
        <row r="291">
          <cell r="H291" t="str">
            <v>DIN 01608</v>
          </cell>
          <cell r="J291" t="str">
            <v>DIN NORM KABLO PABUCU 16mm2 M8</v>
          </cell>
          <cell r="L291" t="str">
            <v>16 mm² DIN 46 235 Type Cable Lug M8</v>
          </cell>
          <cell r="N291">
            <v>250</v>
          </cell>
          <cell r="O291" t="str">
            <v>Adet</v>
          </cell>
          <cell r="Q291">
            <v>3.3</v>
          </cell>
        </row>
        <row r="292">
          <cell r="H292" t="str">
            <v>DIN 01610</v>
          </cell>
          <cell r="J292" t="str">
            <v>DIN NORM KABLO PABUCU 16mm2 M10</v>
          </cell>
          <cell r="L292" t="str">
            <v>16 mm² DIN 46 235 Type Cable Lug M10</v>
          </cell>
          <cell r="N292">
            <v>250</v>
          </cell>
          <cell r="O292" t="str">
            <v>Adet</v>
          </cell>
          <cell r="Q292">
            <v>3.2</v>
          </cell>
        </row>
        <row r="293">
          <cell r="H293" t="str">
            <v>DIN 02506</v>
          </cell>
          <cell r="J293" t="str">
            <v>DIN NORM KABLO PABUCU 25mm2 M6</v>
          </cell>
          <cell r="L293" t="str">
            <v>25 mm² DIN 46 235 Type Cable Lug M6</v>
          </cell>
          <cell r="N293">
            <v>200</v>
          </cell>
          <cell r="O293" t="str">
            <v>Adet</v>
          </cell>
          <cell r="Q293">
            <v>2.9</v>
          </cell>
        </row>
        <row r="294">
          <cell r="H294" t="str">
            <v>DIN 02508</v>
          </cell>
          <cell r="J294" t="str">
            <v>DIN NORM KABLO PABUCU 25mm2 M8</v>
          </cell>
          <cell r="L294" t="str">
            <v>25 mm² DIN 46 235 Type Cable Lug M8</v>
          </cell>
          <cell r="N294">
            <v>200</v>
          </cell>
          <cell r="O294" t="str">
            <v>Adet</v>
          </cell>
          <cell r="Q294">
            <v>3</v>
          </cell>
        </row>
        <row r="295">
          <cell r="H295" t="str">
            <v>DIN 02510</v>
          </cell>
          <cell r="J295" t="str">
            <v>DIN NORM KABLO PABUCU 25mm2 M10</v>
          </cell>
          <cell r="L295" t="str">
            <v>25 mm² DIN 46 235 Type Cable Lug M10</v>
          </cell>
          <cell r="N295">
            <v>200</v>
          </cell>
          <cell r="O295" t="str">
            <v>Adet</v>
          </cell>
          <cell r="Q295">
            <v>3.2</v>
          </cell>
        </row>
        <row r="296">
          <cell r="H296" t="str">
            <v>DIN 02512</v>
          </cell>
          <cell r="J296" t="str">
            <v>DIN NORM KABLO PABUCU 25mm2 M12</v>
          </cell>
          <cell r="L296" t="str">
            <v>25 mm² DIN 46 235 Type Cable Lug M12</v>
          </cell>
          <cell r="N296">
            <v>200</v>
          </cell>
          <cell r="O296" t="str">
            <v>Adet</v>
          </cell>
          <cell r="Q296">
            <v>3.2</v>
          </cell>
        </row>
        <row r="297">
          <cell r="H297" t="str">
            <v>DIN 03508</v>
          </cell>
          <cell r="J297" t="str">
            <v>DIN NORM KABLO PABUCU 35mm2 M8</v>
          </cell>
          <cell r="L297" t="str">
            <v>35 mm² DIN 46 235 Type Cable Lug M8</v>
          </cell>
          <cell r="N297">
            <v>120</v>
          </cell>
          <cell r="O297" t="str">
            <v>Adet</v>
          </cell>
          <cell r="Q297">
            <v>3.5</v>
          </cell>
        </row>
        <row r="298">
          <cell r="H298" t="str">
            <v>DIN 03510</v>
          </cell>
          <cell r="J298" t="str">
            <v>DIN NORM KABLO PABUCU 35mm2 M10</v>
          </cell>
          <cell r="L298" t="str">
            <v>35 mm² DIN 46 235 Type Cable Lug M10</v>
          </cell>
          <cell r="N298">
            <v>120</v>
          </cell>
          <cell r="O298" t="str">
            <v>Adet</v>
          </cell>
          <cell r="Q298">
            <v>3.5</v>
          </cell>
        </row>
        <row r="299">
          <cell r="H299" t="str">
            <v>DIN 03512</v>
          </cell>
          <cell r="J299" t="str">
            <v>DIN NORM KABLO PABUCU 35mm2 M12</v>
          </cell>
          <cell r="L299" t="str">
            <v>35 mm² DIN 46 235 Type Cable Lug M12</v>
          </cell>
          <cell r="N299">
            <v>120</v>
          </cell>
          <cell r="O299" t="str">
            <v>Adet</v>
          </cell>
          <cell r="Q299">
            <v>3.6</v>
          </cell>
        </row>
        <row r="300">
          <cell r="H300" t="str">
            <v>DIN 05008</v>
          </cell>
          <cell r="J300" t="str">
            <v>DIN NORM KABLO PABUCU 50mm2 M8</v>
          </cell>
          <cell r="L300" t="str">
            <v>50 mm² DIN 46 235 Type Cable Lug M8</v>
          </cell>
          <cell r="N300">
            <v>65</v>
          </cell>
          <cell r="O300" t="str">
            <v>Adet</v>
          </cell>
          <cell r="Q300">
            <v>2.9</v>
          </cell>
        </row>
        <row r="301">
          <cell r="H301" t="str">
            <v>DIN 05010</v>
          </cell>
          <cell r="J301" t="str">
            <v>DIN NORM KABLO PABUCU 50mm2 M10</v>
          </cell>
          <cell r="L301" t="str">
            <v>50 mm² DIN 46 235 Type Cable Lug M10</v>
          </cell>
          <cell r="N301">
            <v>65</v>
          </cell>
          <cell r="O301" t="str">
            <v>Adet</v>
          </cell>
          <cell r="Q301">
            <v>3</v>
          </cell>
        </row>
        <row r="302">
          <cell r="H302" t="str">
            <v>DIN 05012</v>
          </cell>
          <cell r="J302" t="str">
            <v>DIN NORM KABLO PABUCU 50mm2 M12</v>
          </cell>
          <cell r="L302" t="str">
            <v>50 mm² DIN 46 235 Type Cable Lug M12</v>
          </cell>
          <cell r="N302">
            <v>65</v>
          </cell>
          <cell r="O302" t="str">
            <v>Adet</v>
          </cell>
          <cell r="Q302">
            <v>2.9</v>
          </cell>
        </row>
        <row r="303">
          <cell r="H303" t="str">
            <v>DIN 05016</v>
          </cell>
          <cell r="J303" t="str">
            <v>DIN NORM KABLO PABUCU 50mm2 M16</v>
          </cell>
          <cell r="L303" t="str">
            <v>50 mm² DIN 46 235 Type Cable Lug M16</v>
          </cell>
          <cell r="N303">
            <v>65</v>
          </cell>
          <cell r="O303" t="str">
            <v>Adet</v>
          </cell>
          <cell r="Q303">
            <v>2.9</v>
          </cell>
        </row>
        <row r="304">
          <cell r="H304" t="str">
            <v>DIN 07008</v>
          </cell>
          <cell r="J304" t="str">
            <v>DIN NORM KABLO PABUCU 70mm2 M8</v>
          </cell>
          <cell r="L304" t="str">
            <v>70 mm² DIN 46 235 Type Cable Lug M8</v>
          </cell>
          <cell r="N304">
            <v>50</v>
          </cell>
          <cell r="O304" t="str">
            <v>Adet</v>
          </cell>
          <cell r="Q304">
            <v>2.9</v>
          </cell>
        </row>
        <row r="305">
          <cell r="H305" t="str">
            <v>DIN 07010</v>
          </cell>
          <cell r="J305" t="str">
            <v>DIN NORM KABLO PABUCU 70mm2 M10</v>
          </cell>
          <cell r="L305" t="str">
            <v>70 mm² DIN 46 235 Type Cable Lug M10</v>
          </cell>
          <cell r="N305">
            <v>50</v>
          </cell>
          <cell r="O305" t="str">
            <v>Adet</v>
          </cell>
          <cell r="Q305">
            <v>3</v>
          </cell>
        </row>
        <row r="306">
          <cell r="H306" t="str">
            <v>DIN 07012</v>
          </cell>
          <cell r="J306" t="str">
            <v>DIN NORM KABLO PABUCU 70mm2 M12</v>
          </cell>
          <cell r="L306" t="str">
            <v>70 mm² DIN 46 235 Type Cable Lug M12</v>
          </cell>
          <cell r="N306">
            <v>50</v>
          </cell>
          <cell r="O306" t="str">
            <v>Adet</v>
          </cell>
          <cell r="Q306">
            <v>3</v>
          </cell>
        </row>
        <row r="307">
          <cell r="H307" t="str">
            <v>DIN 07016</v>
          </cell>
          <cell r="J307" t="str">
            <v>DIN NORM KABLO PABUCU 70mm2 M16</v>
          </cell>
          <cell r="L307" t="str">
            <v>70 mm² DIN 46 235 Type Cable Lug M16</v>
          </cell>
          <cell r="N307">
            <v>50</v>
          </cell>
          <cell r="O307" t="str">
            <v>Adet</v>
          </cell>
          <cell r="Q307">
            <v>3.2</v>
          </cell>
        </row>
        <row r="308">
          <cell r="H308" t="str">
            <v>DIN 09510</v>
          </cell>
          <cell r="J308" t="str">
            <v>DIN NORM KABLO PABUCU 95mm2 M10</v>
          </cell>
          <cell r="L308" t="str">
            <v>95 mm² DIN 46 235 Type Cable Lug M10</v>
          </cell>
          <cell r="N308">
            <v>30</v>
          </cell>
          <cell r="O308" t="str">
            <v>Adet</v>
          </cell>
          <cell r="Q308">
            <v>2.7</v>
          </cell>
        </row>
        <row r="309">
          <cell r="H309" t="str">
            <v>DIN 09512</v>
          </cell>
          <cell r="J309" t="str">
            <v>DIN NORM KABLO PABUCU 95mm2 M12</v>
          </cell>
          <cell r="L309" t="str">
            <v>95 mm² DIN 46 235 Type Cable Lug M12</v>
          </cell>
          <cell r="N309">
            <v>30</v>
          </cell>
          <cell r="O309" t="str">
            <v>Adet</v>
          </cell>
          <cell r="Q309">
            <v>2.7</v>
          </cell>
        </row>
        <row r="310">
          <cell r="H310" t="str">
            <v>DIN 09516</v>
          </cell>
          <cell r="J310" t="str">
            <v>DIN NORM KABLO PABUCU 95mm2 M16</v>
          </cell>
          <cell r="L310" t="str">
            <v>95 mm² DIN 46 235 Type Cable Lug M16</v>
          </cell>
          <cell r="N310">
            <v>30</v>
          </cell>
          <cell r="O310" t="str">
            <v>Adet</v>
          </cell>
          <cell r="Q310">
            <v>2.8</v>
          </cell>
        </row>
        <row r="311">
          <cell r="H311" t="str">
            <v>DIN 12010</v>
          </cell>
          <cell r="J311" t="str">
            <v>DIN NORM KABLO PABUCU 120mm2 M10</v>
          </cell>
          <cell r="L311" t="str">
            <v>120 mm² DIN 46 235 Type Cable Lug M10</v>
          </cell>
          <cell r="N311">
            <v>25</v>
          </cell>
          <cell r="O311" t="str">
            <v>Adet</v>
          </cell>
          <cell r="Q311">
            <v>2.9</v>
          </cell>
        </row>
        <row r="312">
          <cell r="H312" t="str">
            <v>DIN 12012</v>
          </cell>
          <cell r="J312" t="str">
            <v>DIN NORM KABLO PABUCU 120mm2 M12</v>
          </cell>
          <cell r="L312" t="str">
            <v>120 mm² DIN 46 235 Type Cable Lug M12</v>
          </cell>
          <cell r="N312">
            <v>25</v>
          </cell>
          <cell r="O312" t="str">
            <v>Adet</v>
          </cell>
          <cell r="Q312">
            <v>2.9</v>
          </cell>
        </row>
        <row r="313">
          <cell r="H313" t="str">
            <v>DIN 12016</v>
          </cell>
          <cell r="J313" t="str">
            <v>DIN NORM KABLO PABUCU 120mm2 M16</v>
          </cell>
          <cell r="L313" t="str">
            <v>120 mm² DIN 46 235 Type Cable Lug M16</v>
          </cell>
          <cell r="N313">
            <v>25</v>
          </cell>
          <cell r="O313" t="str">
            <v>Adet</v>
          </cell>
          <cell r="Q313">
            <v>2.9</v>
          </cell>
        </row>
        <row r="314">
          <cell r="H314" t="str">
            <v>DIN 12020</v>
          </cell>
          <cell r="J314" t="str">
            <v>DIN NORM KABLO PABUCU 120mm2 M20</v>
          </cell>
          <cell r="L314" t="str">
            <v>120 mm² DIN 46 235 Type Cable Lug M20</v>
          </cell>
          <cell r="N314">
            <v>25</v>
          </cell>
          <cell r="O314" t="str">
            <v>Adet</v>
          </cell>
          <cell r="Q314">
            <v>2.9</v>
          </cell>
        </row>
        <row r="315">
          <cell r="H315" t="str">
            <v>DIN 15010</v>
          </cell>
          <cell r="J315" t="str">
            <v>DIN NORM KABLO PABUCU 150mm2 M10</v>
          </cell>
          <cell r="L315" t="str">
            <v>150 mm² DIN 46 235 Type Cable Lug M10</v>
          </cell>
          <cell r="N315">
            <v>20</v>
          </cell>
          <cell r="O315" t="str">
            <v>Adet</v>
          </cell>
          <cell r="Q315">
            <v>3.2</v>
          </cell>
        </row>
        <row r="316">
          <cell r="H316" t="str">
            <v>DIN 15012</v>
          </cell>
          <cell r="J316" t="str">
            <v>DIN NORM KABLO PABUCU 150mm2 M12</v>
          </cell>
          <cell r="L316" t="str">
            <v>150 mm² DIN 46 235 Type Cable Lug M12</v>
          </cell>
          <cell r="N316">
            <v>20</v>
          </cell>
          <cell r="O316" t="str">
            <v>Adet</v>
          </cell>
          <cell r="Q316">
            <v>3.1</v>
          </cell>
        </row>
        <row r="317">
          <cell r="H317" t="str">
            <v>DIN 15016</v>
          </cell>
          <cell r="J317" t="str">
            <v>DIN NORM KABLO PABUCU 150mm2 M16</v>
          </cell>
          <cell r="L317" t="str">
            <v>150 mm² DIN 46 235 Type Cable Lug M16</v>
          </cell>
          <cell r="N317">
            <v>20</v>
          </cell>
          <cell r="O317" t="str">
            <v>Adet</v>
          </cell>
          <cell r="Q317">
            <v>3.4</v>
          </cell>
        </row>
        <row r="318">
          <cell r="H318" t="str">
            <v>DIN 15020</v>
          </cell>
          <cell r="J318" t="str">
            <v>DIN NORM KABLO PABUCU 150mm2 M20</v>
          </cell>
          <cell r="L318" t="str">
            <v>150 mm² DIN 46 235 Type Cable Lug M20</v>
          </cell>
          <cell r="N318">
            <v>20</v>
          </cell>
          <cell r="O318" t="str">
            <v>Adet</v>
          </cell>
          <cell r="Q318">
            <v>3.4</v>
          </cell>
        </row>
        <row r="319">
          <cell r="H319" t="str">
            <v>DIN 18510</v>
          </cell>
          <cell r="J319" t="str">
            <v>DIN NORM KABLO PABUCU 185mm2 M10</v>
          </cell>
          <cell r="L319" t="str">
            <v>185 mm² DIN 46 235 Type Cable Lug M10</v>
          </cell>
          <cell r="N319">
            <v>15</v>
          </cell>
          <cell r="O319" t="str">
            <v>Adet</v>
          </cell>
          <cell r="Q319">
            <v>2.9</v>
          </cell>
        </row>
        <row r="320">
          <cell r="H320" t="str">
            <v>DIN 18512</v>
          </cell>
          <cell r="J320" t="str">
            <v>DIN NORM KABLO PABUCU 185mm2 M12</v>
          </cell>
          <cell r="L320" t="str">
            <v>185 mm² DIN 46 235 Type Cable Lug M12</v>
          </cell>
          <cell r="N320">
            <v>15</v>
          </cell>
          <cell r="O320" t="str">
            <v>Adet</v>
          </cell>
          <cell r="Q320">
            <v>2.8</v>
          </cell>
        </row>
        <row r="321">
          <cell r="H321" t="str">
            <v>DIN 18516</v>
          </cell>
          <cell r="J321" t="str">
            <v>DIN NORM KABLO PABUCU 185mm2 M16</v>
          </cell>
          <cell r="L321" t="str">
            <v>185 mm² DIN 46 235 Type Cable Lug M16</v>
          </cell>
          <cell r="N321">
            <v>15</v>
          </cell>
          <cell r="O321" t="str">
            <v>Adet</v>
          </cell>
          <cell r="Q321">
            <v>3</v>
          </cell>
        </row>
        <row r="322">
          <cell r="H322" t="str">
            <v>DIN 18520</v>
          </cell>
          <cell r="J322" t="str">
            <v>DIN NORM KABLO PABUCU 185mm2 M20</v>
          </cell>
          <cell r="L322" t="str">
            <v>185 mm² DIN 46 235 Type Cable Lug M20</v>
          </cell>
          <cell r="N322">
            <v>15</v>
          </cell>
          <cell r="O322" t="str">
            <v>Adet</v>
          </cell>
          <cell r="Q322">
            <v>3.1</v>
          </cell>
        </row>
        <row r="323">
          <cell r="H323" t="str">
            <v>DIN 24012</v>
          </cell>
          <cell r="J323" t="str">
            <v>DIN NORM KABLO PABUCU 240mm2 M12</v>
          </cell>
          <cell r="L323" t="str">
            <v>240 mm² DIN 46 235 Type Cable Lug M12</v>
          </cell>
          <cell r="N323">
            <v>10</v>
          </cell>
          <cell r="O323" t="str">
            <v>Adet</v>
          </cell>
          <cell r="Q323">
            <v>2.7</v>
          </cell>
        </row>
        <row r="324">
          <cell r="H324" t="str">
            <v>DIN 24016</v>
          </cell>
          <cell r="J324" t="str">
            <v>DIN NORM KABLO PABUCU 240mm2 M16</v>
          </cell>
          <cell r="L324" t="str">
            <v>240 mm² DIN 46 235 Type Cable Lug M16</v>
          </cell>
          <cell r="N324">
            <v>10</v>
          </cell>
          <cell r="O324" t="str">
            <v>Adet</v>
          </cell>
          <cell r="Q324">
            <v>2.8</v>
          </cell>
        </row>
        <row r="325">
          <cell r="H325" t="str">
            <v>DIN 24020</v>
          </cell>
          <cell r="J325" t="str">
            <v>DIN NORM KABLO PABUCU 240mm2 M20</v>
          </cell>
          <cell r="L325" t="str">
            <v>240 mm² DIN 46 235 Type Cable Lug M20</v>
          </cell>
          <cell r="N325">
            <v>10</v>
          </cell>
          <cell r="O325" t="str">
            <v>Adet</v>
          </cell>
          <cell r="Q325">
            <v>2.9</v>
          </cell>
        </row>
        <row r="326">
          <cell r="H326" t="str">
            <v>DIN 30016</v>
          </cell>
          <cell r="J326" t="str">
            <v>DIN NORM KABLO PABUCU 300mm2 M16</v>
          </cell>
          <cell r="L326" t="str">
            <v>300 mm² DIN 46 235 Type Cable Lug M16</v>
          </cell>
          <cell r="N326">
            <v>10</v>
          </cell>
          <cell r="O326" t="str">
            <v>Adet</v>
          </cell>
          <cell r="Q326">
            <v>3.4</v>
          </cell>
        </row>
        <row r="327">
          <cell r="H327" t="str">
            <v>DIN 30020</v>
          </cell>
          <cell r="J327" t="str">
            <v>DIN NORM KABLO PABUCU 300mm2 M20</v>
          </cell>
          <cell r="L327" t="str">
            <v>300 mm² DIN 46 235 Type Cable Lug M20</v>
          </cell>
          <cell r="N327">
            <v>10</v>
          </cell>
          <cell r="O327" t="str">
            <v>Adet</v>
          </cell>
          <cell r="Q327">
            <v>3.4</v>
          </cell>
        </row>
        <row r="328">
          <cell r="H328" t="str">
            <v>DIN 40016</v>
          </cell>
          <cell r="J328" t="str">
            <v>DIN NORM KABLO PABUCU 400mm2 M16</v>
          </cell>
          <cell r="L328" t="str">
            <v>400 mm² DIN 46 235 Type Cable Lug M16</v>
          </cell>
          <cell r="N328">
            <v>8</v>
          </cell>
          <cell r="O328" t="str">
            <v>Adet</v>
          </cell>
          <cell r="Q328">
            <v>5.3</v>
          </cell>
        </row>
        <row r="329">
          <cell r="H329" t="str">
            <v>DIN 40020</v>
          </cell>
          <cell r="J329" t="str">
            <v>DIN NORM KABLO PABUCU 400mm2 M20</v>
          </cell>
          <cell r="L329" t="str">
            <v>400 mm² DIN 46 235 Type Cable Lug M20</v>
          </cell>
          <cell r="N329">
            <v>8</v>
          </cell>
          <cell r="O329" t="str">
            <v>Adet</v>
          </cell>
          <cell r="Q329">
            <v>5.4</v>
          </cell>
        </row>
        <row r="330">
          <cell r="H330" t="str">
            <v>DIN 50020</v>
          </cell>
          <cell r="J330" t="str">
            <v>DIN NORM KABLO PABUCU 500mm2 M20</v>
          </cell>
          <cell r="L330" t="str">
            <v>500 mm² DIN 46 235 Type Cable Lug M20</v>
          </cell>
          <cell r="N330">
            <v>4</v>
          </cell>
          <cell r="O330" t="str">
            <v>Adet</v>
          </cell>
          <cell r="Q330">
            <v>3.26</v>
          </cell>
        </row>
        <row r="331">
          <cell r="H331" t="str">
            <v>DIN 62520</v>
          </cell>
          <cell r="J331" t="str">
            <v>DIN NORM KABLO PABUCU 625mm2 M20</v>
          </cell>
          <cell r="L331" t="str">
            <v>625 mm² DIN 46 235 Type Cable Lug M20</v>
          </cell>
          <cell r="N331">
            <v>4</v>
          </cell>
          <cell r="O331" t="str">
            <v>Adet</v>
          </cell>
          <cell r="Q331">
            <v>3.19</v>
          </cell>
        </row>
        <row r="332">
          <cell r="H332" t="str">
            <v>DIN EM010</v>
          </cell>
          <cell r="J332" t="str">
            <v>EK MUF 10mm2 DIN NORM</v>
          </cell>
          <cell r="L332" t="str">
            <v>10 mm² Butt Connector - DIN Norm</v>
          </cell>
          <cell r="N332">
            <v>300</v>
          </cell>
          <cell r="O332" t="str">
            <v>Adet</v>
          </cell>
          <cell r="Q332">
            <v>2.6</v>
          </cell>
        </row>
        <row r="333">
          <cell r="H333" t="str">
            <v>DIN EM016</v>
          </cell>
          <cell r="J333" t="str">
            <v>EK MUF 16mm2 DIN NORM</v>
          </cell>
          <cell r="L333" t="str">
            <v>16 mm² Butt Connector - DIN Norm</v>
          </cell>
          <cell r="N333">
            <v>200</v>
          </cell>
          <cell r="O333" t="str">
            <v>Adet</v>
          </cell>
          <cell r="Q333">
            <v>2.8</v>
          </cell>
        </row>
        <row r="334">
          <cell r="H334" t="str">
            <v>DIN EM025</v>
          </cell>
          <cell r="J334" t="str">
            <v>EK MUF 25mm2 DIN NORM</v>
          </cell>
          <cell r="L334" t="str">
            <v>25 mm² Butt Connector - DIN Norm</v>
          </cell>
          <cell r="N334">
            <v>150</v>
          </cell>
          <cell r="O334" t="str">
            <v>Adet</v>
          </cell>
          <cell r="Q334">
            <v>2.7</v>
          </cell>
        </row>
        <row r="335">
          <cell r="H335" t="str">
            <v>DIN EM035</v>
          </cell>
          <cell r="J335" t="str">
            <v>EK MUF 35mm2 DIN NORM</v>
          </cell>
          <cell r="L335" t="str">
            <v>35 mm² Butt Connector - DIN Norm</v>
          </cell>
          <cell r="N335">
            <v>100</v>
          </cell>
          <cell r="O335" t="str">
            <v>Adet</v>
          </cell>
          <cell r="Q335">
            <v>3</v>
          </cell>
        </row>
        <row r="336">
          <cell r="H336" t="str">
            <v>DIN EM050</v>
          </cell>
          <cell r="J336" t="str">
            <v>EK MUF 50mm2 DIN NORM</v>
          </cell>
          <cell r="L336" t="str">
            <v>50 mm² Butt Connector - DIN Norm</v>
          </cell>
          <cell r="N336">
            <v>60</v>
          </cell>
          <cell r="O336" t="str">
            <v>Adet</v>
          </cell>
          <cell r="Q336">
            <v>2.6</v>
          </cell>
        </row>
        <row r="337">
          <cell r="H337" t="str">
            <v>DIN EM070</v>
          </cell>
          <cell r="J337" t="str">
            <v>EK MUF 70mm2 DIN NORM</v>
          </cell>
          <cell r="L337" t="str">
            <v>70 mm² Butt Connector - DIN Norm</v>
          </cell>
          <cell r="N337">
            <v>50</v>
          </cell>
          <cell r="O337" t="str">
            <v>Adet</v>
          </cell>
          <cell r="Q337">
            <v>2.69</v>
          </cell>
        </row>
        <row r="338">
          <cell r="H338" t="str">
            <v>DIN EM095</v>
          </cell>
          <cell r="J338" t="str">
            <v>EK MUF 95mm2 DIN NORM</v>
          </cell>
          <cell r="L338" t="str">
            <v>95 mm² Butt Connector - DIN Norm</v>
          </cell>
          <cell r="N338">
            <v>30</v>
          </cell>
          <cell r="O338" t="str">
            <v>Adet</v>
          </cell>
          <cell r="Q338">
            <v>2.64</v>
          </cell>
        </row>
        <row r="339">
          <cell r="H339" t="str">
            <v>DIN EM120</v>
          </cell>
          <cell r="J339" t="str">
            <v>EK MUF 120mm2 DIN NORM</v>
          </cell>
          <cell r="L339" t="str">
            <v>120 mm² Butt Connector - DIN Norm</v>
          </cell>
          <cell r="N339">
            <v>25</v>
          </cell>
          <cell r="O339" t="str">
            <v>Adet</v>
          </cell>
          <cell r="Q339">
            <v>2.44</v>
          </cell>
        </row>
        <row r="340">
          <cell r="H340" t="str">
            <v>DIN EM150</v>
          </cell>
          <cell r="J340" t="str">
            <v>EK MUF 150mm2 DIN NORM</v>
          </cell>
          <cell r="L340" t="str">
            <v>150 mm² Butt Connector - DIN Norm</v>
          </cell>
          <cell r="N340">
            <v>20</v>
          </cell>
          <cell r="O340" t="str">
            <v>Adet</v>
          </cell>
          <cell r="Q340">
            <v>2.8</v>
          </cell>
        </row>
        <row r="341">
          <cell r="H341" t="str">
            <v>DIN EM185</v>
          </cell>
          <cell r="J341" t="str">
            <v>EK MUF 185mm2 DIN NORM</v>
          </cell>
          <cell r="L341" t="str">
            <v>185 mm² Butt Connector - DIN Norm</v>
          </cell>
          <cell r="N341">
            <v>15</v>
          </cell>
          <cell r="O341" t="str">
            <v>Adet</v>
          </cell>
          <cell r="Q341">
            <v>2.52</v>
          </cell>
        </row>
        <row r="342">
          <cell r="H342" t="str">
            <v>DIN EM240</v>
          </cell>
          <cell r="J342" t="str">
            <v>EK MUF 240mm2 DIN NORM</v>
          </cell>
          <cell r="L342" t="str">
            <v>240 mm² Butt Connector - DIN Norm</v>
          </cell>
          <cell r="N342">
            <v>10</v>
          </cell>
          <cell r="O342" t="str">
            <v>Adet</v>
          </cell>
          <cell r="Q342">
            <v>2.4</v>
          </cell>
        </row>
        <row r="343">
          <cell r="H343" t="str">
            <v>DIN EM300</v>
          </cell>
          <cell r="J343" t="str">
            <v>EK MUF 300mm2 DIN NORM</v>
          </cell>
          <cell r="L343" t="str">
            <v>300 mm² Butt Connector - DIN Norm</v>
          </cell>
          <cell r="N343">
            <v>10</v>
          </cell>
          <cell r="O343" t="str">
            <v>Adet</v>
          </cell>
          <cell r="Q343">
            <v>3.02</v>
          </cell>
        </row>
        <row r="344">
          <cell r="H344" t="str">
            <v>DIN EM400</v>
          </cell>
          <cell r="J344" t="str">
            <v>EK MUF 400mm2 DIN NORM</v>
          </cell>
          <cell r="L344" t="str">
            <v>400 mm² Butt Connector - DIN Norm</v>
          </cell>
          <cell r="N344">
            <v>10</v>
          </cell>
          <cell r="O344" t="str">
            <v>Adet</v>
          </cell>
          <cell r="Q344">
            <v>3.78</v>
          </cell>
        </row>
        <row r="345">
          <cell r="H345" t="str">
            <v>DIN EM500</v>
          </cell>
          <cell r="J345" t="str">
            <v>EK MUF 500mm2 DIN NORM</v>
          </cell>
          <cell r="L345" t="str">
            <v>500 mm² Butt Connector - DIN Norm</v>
          </cell>
          <cell r="N345">
            <v>5</v>
          </cell>
          <cell r="O345" t="str">
            <v>Adet</v>
          </cell>
          <cell r="Q345">
            <v>4.5999999999999996</v>
          </cell>
        </row>
        <row r="346">
          <cell r="H346" t="str">
            <v>DIN EM625</v>
          </cell>
          <cell r="J346" t="str">
            <v>EK MUF 625mm2 DIN NORM</v>
          </cell>
          <cell r="L346" t="str">
            <v>625 mm² Butt Connector - DIN Norm</v>
          </cell>
          <cell r="N346">
            <v>5</v>
          </cell>
          <cell r="O346" t="str">
            <v>Adet</v>
          </cell>
          <cell r="Q346">
            <v>4.08</v>
          </cell>
        </row>
        <row r="347">
          <cell r="H347" t="str">
            <v>DG 03506</v>
          </cell>
          <cell r="J347" t="str">
            <v>DAR GİRİŞLİ SKP KABLO PABUCU 35mm2 M6</v>
          </cell>
          <cell r="L347" t="str">
            <v>35 mm² Narrow Palm Cable Lug M6</v>
          </cell>
          <cell r="N347">
            <v>150</v>
          </cell>
          <cell r="O347" t="str">
            <v>Adet</v>
          </cell>
          <cell r="Q347">
            <v>2.9</v>
          </cell>
        </row>
        <row r="348">
          <cell r="H348" t="str">
            <v>DG 05006</v>
          </cell>
          <cell r="J348" t="str">
            <v>DAR GİRİŞLİ SKP KABLO PABUCU 50mm2 M6</v>
          </cell>
          <cell r="L348" t="str">
            <v>50 mm² Narrow Palm Cable Lug M6</v>
          </cell>
          <cell r="N348">
            <v>120</v>
          </cell>
          <cell r="O348" t="str">
            <v>Adet</v>
          </cell>
          <cell r="Q348">
            <v>3.8</v>
          </cell>
        </row>
        <row r="349">
          <cell r="H349" t="str">
            <v>DG 05008</v>
          </cell>
          <cell r="J349" t="str">
            <v>DAR GİRİŞLİ SKP KABLO PABUCU 50mm2 M8</v>
          </cell>
          <cell r="L349" t="str">
            <v>50 mm² Narrow Palm Cable Lug M8</v>
          </cell>
          <cell r="N349">
            <v>120</v>
          </cell>
          <cell r="O349" t="str">
            <v>Adet</v>
          </cell>
          <cell r="Q349">
            <v>3.8</v>
          </cell>
        </row>
        <row r="350">
          <cell r="H350" t="str">
            <v>DG 05010</v>
          </cell>
          <cell r="J350" t="str">
            <v>DAR GİRİŞLİ SKP KABLO PABUCU 50mm2 M10</v>
          </cell>
          <cell r="L350" t="str">
            <v>50 mm² Narrow Palm Cable Lug M10</v>
          </cell>
          <cell r="N350">
            <v>120</v>
          </cell>
          <cell r="O350" t="str">
            <v>Adet</v>
          </cell>
          <cell r="Q350">
            <v>3.7</v>
          </cell>
        </row>
        <row r="351">
          <cell r="H351" t="str">
            <v>DG 07008</v>
          </cell>
          <cell r="J351" t="str">
            <v>DAR GİRİŞLİ SKP KABLO PABUCU 70mm2 M8</v>
          </cell>
          <cell r="L351" t="str">
            <v>70 mm² Narrow Palm Cable Lug M8</v>
          </cell>
          <cell r="N351">
            <v>80</v>
          </cell>
          <cell r="O351" t="str">
            <v>Adet</v>
          </cell>
          <cell r="Q351">
            <v>3.5</v>
          </cell>
        </row>
        <row r="352">
          <cell r="H352" t="str">
            <v>DG 07010</v>
          </cell>
          <cell r="J352" t="str">
            <v>DAR GİRİŞLİ SKP KABLO PABUCU 70mm2 M10</v>
          </cell>
          <cell r="L352" t="str">
            <v>70 mm² Narrow Palm Cable Lug M10</v>
          </cell>
          <cell r="N352">
            <v>80</v>
          </cell>
          <cell r="O352" t="str">
            <v>Adet</v>
          </cell>
          <cell r="Q352">
            <v>3.4</v>
          </cell>
        </row>
        <row r="353">
          <cell r="H353" t="str">
            <v>DG 07012</v>
          </cell>
          <cell r="J353" t="str">
            <v>DAR GİRİŞLİ SKP KABLO PABUCU 70mm2 M12</v>
          </cell>
          <cell r="L353" t="str">
            <v>70 mm² Narrow Palm Cable Lug M12</v>
          </cell>
          <cell r="N353">
            <v>80</v>
          </cell>
          <cell r="O353" t="str">
            <v>Adet</v>
          </cell>
          <cell r="Q353">
            <v>3.8</v>
          </cell>
        </row>
        <row r="354">
          <cell r="H354" t="str">
            <v>DG 09508</v>
          </cell>
          <cell r="J354" t="str">
            <v>DAR GİRİŞLİ SKP KABLO PABUCU 95mm2 M8</v>
          </cell>
          <cell r="L354" t="str">
            <v>95 mm² Narrow Palm Cable Lug M8</v>
          </cell>
          <cell r="N354">
            <v>60</v>
          </cell>
          <cell r="O354" t="str">
            <v>Adet</v>
          </cell>
          <cell r="Q354">
            <v>3.5</v>
          </cell>
        </row>
        <row r="355">
          <cell r="H355" t="str">
            <v>DG 09510</v>
          </cell>
          <cell r="J355" t="str">
            <v>DAR GİRİŞLİ SKP KABLO PABUCU 95mm2 M10</v>
          </cell>
          <cell r="L355" t="str">
            <v>95 mm² Narrow Palm Cable Lug M10</v>
          </cell>
          <cell r="N355">
            <v>60</v>
          </cell>
          <cell r="O355" t="str">
            <v>Adet</v>
          </cell>
          <cell r="Q355">
            <v>3.4</v>
          </cell>
        </row>
        <row r="356">
          <cell r="H356" t="str">
            <v>DG 09512</v>
          </cell>
          <cell r="J356" t="str">
            <v>DAR GİRİŞLİ SKP KABLO PABUCU 95mm2 M12</v>
          </cell>
          <cell r="L356" t="str">
            <v>95 mm² Narrow Palm Cable Lug M12</v>
          </cell>
          <cell r="N356">
            <v>60</v>
          </cell>
          <cell r="O356" t="str">
            <v>Adet</v>
          </cell>
          <cell r="Q356">
            <v>3.2</v>
          </cell>
        </row>
        <row r="357">
          <cell r="H357" t="str">
            <v>DG 12008</v>
          </cell>
          <cell r="J357" t="str">
            <v>DAR GİRİŞLİ SKP KABLO PABUCU 120mm2 M8</v>
          </cell>
          <cell r="L357" t="str">
            <v>120 mm² Narrow Palm Cable Lug M8</v>
          </cell>
          <cell r="N357">
            <v>50</v>
          </cell>
          <cell r="O357" t="str">
            <v>Adet</v>
          </cell>
          <cell r="Q357">
            <v>3.1</v>
          </cell>
        </row>
        <row r="358">
          <cell r="H358" t="str">
            <v>DG 12010</v>
          </cell>
          <cell r="J358" t="str">
            <v>DAR GİRİŞLİ SKP KABLO PABUCU 120mm2 M10</v>
          </cell>
          <cell r="L358" t="str">
            <v>120 mm² Narrow Palm Cable Lug M10</v>
          </cell>
          <cell r="N358">
            <v>50</v>
          </cell>
          <cell r="O358" t="str">
            <v>Adet</v>
          </cell>
          <cell r="Q358">
            <v>3.1</v>
          </cell>
        </row>
        <row r="359">
          <cell r="H359" t="str">
            <v>DG 12012</v>
          </cell>
          <cell r="J359" t="str">
            <v>DAR GİRİŞLİ SKP KABLO PABUCU 120mm2 M12</v>
          </cell>
          <cell r="L359" t="str">
            <v>120 mm² Narrow Palm Cable Lug M12</v>
          </cell>
          <cell r="N359">
            <v>50</v>
          </cell>
          <cell r="O359" t="str">
            <v>Adet</v>
          </cell>
          <cell r="Q359">
            <v>3.1</v>
          </cell>
        </row>
        <row r="360">
          <cell r="H360" t="str">
            <v>DG 15008</v>
          </cell>
          <cell r="J360" t="str">
            <v>DAR GİRİŞLİ SKP KABLO PABUCU 150mm2 M8</v>
          </cell>
          <cell r="L360" t="str">
            <v>150 mm² Narrow Palm Cable Lug M8</v>
          </cell>
          <cell r="N360">
            <v>30</v>
          </cell>
          <cell r="O360" t="str">
            <v>Adet</v>
          </cell>
          <cell r="Q360">
            <v>2.4</v>
          </cell>
        </row>
        <row r="361">
          <cell r="H361" t="str">
            <v>DG 15010</v>
          </cell>
          <cell r="J361" t="str">
            <v>DAR GİRİŞLİ SKP KABLO PABUCU 150mm2 M10</v>
          </cell>
          <cell r="L361" t="str">
            <v>150 mm² Narrow Palm Cable Lug M10</v>
          </cell>
          <cell r="N361">
            <v>30</v>
          </cell>
          <cell r="O361" t="str">
            <v>Adet</v>
          </cell>
          <cell r="Q361">
            <v>2.4</v>
          </cell>
        </row>
        <row r="362">
          <cell r="H362" t="str">
            <v>DG 15012</v>
          </cell>
          <cell r="J362" t="str">
            <v>DAR GİRİŞLİ SKP KABLO PABUCU 150mm2 M12</v>
          </cell>
          <cell r="L362" t="str">
            <v>150 mm² Narrow Palm Cable Lug M12</v>
          </cell>
          <cell r="N362">
            <v>30</v>
          </cell>
          <cell r="O362" t="str">
            <v>Adet</v>
          </cell>
          <cell r="Q362">
            <v>2.2999999999999998</v>
          </cell>
        </row>
        <row r="363">
          <cell r="H363" t="str">
            <v>DG 18510</v>
          </cell>
          <cell r="J363" t="str">
            <v>DAR GİRİŞLİ SKP KABLO PABUCU 185mm2 M10</v>
          </cell>
          <cell r="L363" t="str">
            <v>185 mm² Narrow Palm Cable Lug M10</v>
          </cell>
          <cell r="N363">
            <v>25</v>
          </cell>
          <cell r="O363" t="str">
            <v>Adet</v>
          </cell>
          <cell r="Q363">
            <v>2.9</v>
          </cell>
        </row>
        <row r="364">
          <cell r="H364" t="str">
            <v>DG 18512</v>
          </cell>
          <cell r="J364" t="str">
            <v>DAR GİRİŞLİ SKP KABLO PABUCU 185mm2 M12</v>
          </cell>
          <cell r="L364" t="str">
            <v>185 mm² Narrow Palm Cable Lug M12</v>
          </cell>
          <cell r="N364">
            <v>25</v>
          </cell>
          <cell r="O364" t="str">
            <v>Adet</v>
          </cell>
          <cell r="Q364">
            <v>2.9</v>
          </cell>
        </row>
        <row r="365">
          <cell r="H365" t="str">
            <v>DG 18516</v>
          </cell>
          <cell r="J365" t="str">
            <v>DAR GİRİŞLİ SKP KABLO PABUCU 185mm2 M16</v>
          </cell>
          <cell r="L365" t="str">
            <v>185 mm² Narrow Palm Cable Lug M16</v>
          </cell>
          <cell r="N365">
            <v>25</v>
          </cell>
          <cell r="O365" t="str">
            <v>Adet</v>
          </cell>
          <cell r="Q365">
            <v>2.9</v>
          </cell>
        </row>
        <row r="366">
          <cell r="H366" t="str">
            <v>DG 24010</v>
          </cell>
          <cell r="J366" t="str">
            <v>DAR GİRİŞLİ SKP KABLO PABUCU 240mm2 M10</v>
          </cell>
          <cell r="L366" t="str">
            <v>240 mm² Narrow Palm Cable Lug M10</v>
          </cell>
          <cell r="N366">
            <v>25</v>
          </cell>
          <cell r="O366" t="str">
            <v>Adet</v>
          </cell>
          <cell r="Q366">
            <v>3.7</v>
          </cell>
        </row>
        <row r="367">
          <cell r="H367" t="str">
            <v>DG 24012</v>
          </cell>
          <cell r="J367" t="str">
            <v>DAR GİRİŞLİ SKP KABLO PABUCU 240mm2 M12</v>
          </cell>
          <cell r="L367" t="str">
            <v>240 mm² Narrow Palm Cable Lug M12</v>
          </cell>
          <cell r="N367">
            <v>25</v>
          </cell>
          <cell r="O367" t="str">
            <v>Adet</v>
          </cell>
          <cell r="Q367">
            <v>3.7</v>
          </cell>
        </row>
        <row r="368">
          <cell r="H368" t="str">
            <v>DG 24016</v>
          </cell>
          <cell r="J368" t="str">
            <v>DAR GİRİŞLİ SKP KABLO PABUCU 240mm2 M16</v>
          </cell>
          <cell r="L368" t="str">
            <v>240 mm² Narrow Palm Cable Lug M16</v>
          </cell>
          <cell r="N368">
            <v>25</v>
          </cell>
          <cell r="O368" t="str">
            <v>Adet</v>
          </cell>
          <cell r="Q368">
            <v>3.7</v>
          </cell>
        </row>
        <row r="369">
          <cell r="H369" t="str">
            <v>SFK-3-1</v>
          </cell>
          <cell r="J369" t="str">
            <v>SFK 3-1 KAYNAKLI KABLO PABUCU</v>
          </cell>
          <cell r="L369" t="str">
            <v>1 mm² DIN 46 234 Type Cable Lug M3</v>
          </cell>
          <cell r="N369">
            <v>1000</v>
          </cell>
          <cell r="O369" t="str">
            <v>Adet</v>
          </cell>
          <cell r="Q369">
            <v>0.6</v>
          </cell>
        </row>
        <row r="370">
          <cell r="H370" t="str">
            <v>SFK-4-1</v>
          </cell>
          <cell r="J370" t="str">
            <v>SFK 4-1 KAYNAKLI KABLO PABUCU</v>
          </cell>
          <cell r="L370" t="str">
            <v>1 mm² DIN 46 234 Type Cable Lug M4</v>
          </cell>
          <cell r="N370">
            <v>1000</v>
          </cell>
          <cell r="O370" t="str">
            <v>Adet</v>
          </cell>
          <cell r="Q370">
            <v>0.7</v>
          </cell>
        </row>
        <row r="371">
          <cell r="H371" t="str">
            <v>SFK-5-1</v>
          </cell>
          <cell r="J371" t="str">
            <v>SFK 5-1 KAYNAKLI KABLO PABUCU</v>
          </cell>
          <cell r="L371" t="str">
            <v>1 mm² DIN 46 234 Type Cable Lug M5</v>
          </cell>
          <cell r="N371">
            <v>1000</v>
          </cell>
          <cell r="O371" t="str">
            <v>Adet</v>
          </cell>
          <cell r="Q371">
            <v>0.8</v>
          </cell>
        </row>
        <row r="372">
          <cell r="H372" t="str">
            <v>SFK-6-1</v>
          </cell>
          <cell r="J372" t="str">
            <v>SFK 6-1 KAYNAKLI KABLO PABUCU</v>
          </cell>
          <cell r="L372" t="str">
            <v>1 mm² DIN 46 234 Type Cable Lug M6</v>
          </cell>
          <cell r="N372">
            <v>1000</v>
          </cell>
          <cell r="O372" t="str">
            <v>Adet</v>
          </cell>
          <cell r="Q372">
            <v>0.7</v>
          </cell>
        </row>
        <row r="373">
          <cell r="H373" t="str">
            <v>SFK-3-2,5</v>
          </cell>
          <cell r="J373" t="str">
            <v>SFK 3-2,5 KAYNAKLI KABLO PABUCU</v>
          </cell>
          <cell r="L373" t="str">
            <v>2,5 mm² DIN 46 234 Type Cable Lug M3</v>
          </cell>
          <cell r="N373">
            <v>1000</v>
          </cell>
          <cell r="O373" t="str">
            <v>Adet</v>
          </cell>
          <cell r="Q373">
            <v>0.7</v>
          </cell>
        </row>
        <row r="374">
          <cell r="H374" t="str">
            <v>SFK-4-2,5</v>
          </cell>
          <cell r="J374" t="str">
            <v>SFK 4-2,5 KAYNAKLI KABLO PABUCU</v>
          </cell>
          <cell r="L374" t="str">
            <v>2,5 mm² DIN 46 234 Type Cable Lug M4</v>
          </cell>
          <cell r="N374">
            <v>1000</v>
          </cell>
          <cell r="O374" t="str">
            <v>Adet</v>
          </cell>
          <cell r="Q374">
            <v>0.8</v>
          </cell>
        </row>
        <row r="375">
          <cell r="H375" t="str">
            <v>SFK-5-2,5</v>
          </cell>
          <cell r="J375" t="str">
            <v>SFK 5-2,5 KAYNAKLI KABLO PABUCU</v>
          </cell>
          <cell r="L375" t="str">
            <v>2,5 mm² DIN 46 234 Type Cable Lug M5</v>
          </cell>
          <cell r="N375">
            <v>1000</v>
          </cell>
          <cell r="O375" t="str">
            <v>Adet</v>
          </cell>
          <cell r="Q375">
            <v>1</v>
          </cell>
        </row>
        <row r="376">
          <cell r="H376" t="str">
            <v>SFK-6-2,5</v>
          </cell>
          <cell r="J376" t="str">
            <v>SFK 6-2,5 KAYNAKLI KABLO PABUCU</v>
          </cell>
          <cell r="L376" t="str">
            <v>2,5 mm² DIN 46 234 Type Cable Lug M6</v>
          </cell>
          <cell r="N376">
            <v>1000</v>
          </cell>
          <cell r="O376" t="str">
            <v>Adet</v>
          </cell>
          <cell r="Q376">
            <v>1.1000000000000001</v>
          </cell>
        </row>
        <row r="377">
          <cell r="H377" t="str">
            <v>SFK-8-2,5</v>
          </cell>
          <cell r="J377" t="str">
            <v>SFK 8-2,5 KAYNAKLI KABLO PABUCU</v>
          </cell>
          <cell r="L377" t="str">
            <v>2,5 mm² DIN 46 234 Type Cable Lug M8</v>
          </cell>
          <cell r="N377">
            <v>1000</v>
          </cell>
          <cell r="O377" t="str">
            <v>Adet</v>
          </cell>
          <cell r="Q377">
            <v>1.3</v>
          </cell>
        </row>
        <row r="378">
          <cell r="H378" t="str">
            <v>SFK-10-2,5</v>
          </cell>
          <cell r="J378" t="str">
            <v>SFK 10-2,5 KAYNAKLI KABLO PABUCU</v>
          </cell>
          <cell r="L378" t="str">
            <v>2,5 mm² DIN 46 234 Type Cable Lug M10</v>
          </cell>
          <cell r="N378">
            <v>1000</v>
          </cell>
          <cell r="O378" t="str">
            <v>Adet</v>
          </cell>
          <cell r="Q378">
            <v>1.2</v>
          </cell>
        </row>
        <row r="379">
          <cell r="H379" t="str">
            <v>SFK-12-2,5</v>
          </cell>
          <cell r="J379" t="str">
            <v>SFK 12-2,5 KAYNAKLI KABLO PABUCU</v>
          </cell>
          <cell r="L379" t="str">
            <v>2,5 mm² DIN 46 234 Type Cable Lug M12</v>
          </cell>
          <cell r="N379">
            <v>1000</v>
          </cell>
          <cell r="O379" t="str">
            <v>Adet</v>
          </cell>
          <cell r="Q379">
            <v>1.5</v>
          </cell>
        </row>
        <row r="380">
          <cell r="H380" t="str">
            <v>SFK-4-6</v>
          </cell>
          <cell r="J380" t="str">
            <v>SFK 4-6 KAYNAKLI KABLO PABUCU</v>
          </cell>
          <cell r="L380" t="str">
            <v>6 mm² DIN 46 234 Type Cable Lug M4</v>
          </cell>
          <cell r="N380">
            <v>1000</v>
          </cell>
          <cell r="O380" t="str">
            <v>Adet</v>
          </cell>
          <cell r="Q380">
            <v>1.4</v>
          </cell>
        </row>
        <row r="381">
          <cell r="H381" t="str">
            <v>SFK-5-6</v>
          </cell>
          <cell r="J381" t="str">
            <v>SFK 5-6 KAYNAKLI KABLO PABUCU</v>
          </cell>
          <cell r="L381" t="str">
            <v>6 mm² DIN 46 234 Type Cable Lug M5</v>
          </cell>
          <cell r="N381">
            <v>1000</v>
          </cell>
          <cell r="O381" t="str">
            <v>Adet</v>
          </cell>
          <cell r="Q381">
            <v>1.6</v>
          </cell>
        </row>
        <row r="382">
          <cell r="H382" t="str">
            <v>SFK-6-6</v>
          </cell>
          <cell r="J382" t="str">
            <v>SFK 6-6 KAYNAKLI KABLO PABUCU</v>
          </cell>
          <cell r="L382" t="str">
            <v>6 mm² DIN 46 234 Type Cable Lug M6</v>
          </cell>
          <cell r="N382">
            <v>1000</v>
          </cell>
          <cell r="O382" t="str">
            <v>Adet</v>
          </cell>
          <cell r="Q382">
            <v>1.7</v>
          </cell>
        </row>
        <row r="383">
          <cell r="H383" t="str">
            <v>SFK-8-6</v>
          </cell>
          <cell r="J383" t="str">
            <v>SFK 8-6 KAYNAKLI KABLO PABUCU</v>
          </cell>
          <cell r="L383" t="str">
            <v>6 mm² DIN 46 234 Type Cable Lug M8</v>
          </cell>
          <cell r="N383">
            <v>1000</v>
          </cell>
          <cell r="O383" t="str">
            <v>Adet</v>
          </cell>
          <cell r="Q383">
            <v>2.2000000000000002</v>
          </cell>
        </row>
        <row r="384">
          <cell r="H384" t="str">
            <v>SFK-10-6</v>
          </cell>
          <cell r="J384" t="str">
            <v>SFK 10-6 KAYNAKLI KABLO PABUCU</v>
          </cell>
          <cell r="L384" t="str">
            <v>6 mm² DIN 46 234 Type Cable Lug M10</v>
          </cell>
          <cell r="N384">
            <v>500</v>
          </cell>
          <cell r="O384" t="str">
            <v>Adet</v>
          </cell>
          <cell r="Q384">
            <v>1.4</v>
          </cell>
        </row>
        <row r="385">
          <cell r="H385" t="str">
            <v>SFK-12-6</v>
          </cell>
          <cell r="J385" t="str">
            <v>SFK 12-6 KAYNAKLI KABLO PABUCU</v>
          </cell>
          <cell r="L385" t="str">
            <v>6 mm² DIN 46 234 Type Cable Lug M12</v>
          </cell>
          <cell r="N385">
            <v>500</v>
          </cell>
          <cell r="O385" t="str">
            <v>Adet</v>
          </cell>
          <cell r="Q385">
            <v>1.4</v>
          </cell>
        </row>
        <row r="386">
          <cell r="H386" t="str">
            <v>SFK-5-10I</v>
          </cell>
          <cell r="J386" t="str">
            <v>SFK 5-10 KAYNAKLI KABLO PABUCU</v>
          </cell>
          <cell r="L386" t="str">
            <v>10 mm² DIN 46 234 Type Cable Lug M5</v>
          </cell>
          <cell r="N386">
            <v>500</v>
          </cell>
          <cell r="O386" t="str">
            <v>Adet</v>
          </cell>
          <cell r="Q386">
            <v>1.2</v>
          </cell>
        </row>
        <row r="387">
          <cell r="H387" t="str">
            <v>SFK-6-10I</v>
          </cell>
          <cell r="J387" t="str">
            <v>SFK 6-10 KAYNAKLI KABLO PABUCU</v>
          </cell>
          <cell r="L387" t="str">
            <v>10 mm² DIN 46 234 Type Cable Lug M6</v>
          </cell>
          <cell r="N387">
            <v>500</v>
          </cell>
          <cell r="O387" t="str">
            <v>Adet</v>
          </cell>
          <cell r="Q387">
            <v>1.3</v>
          </cell>
        </row>
        <row r="388">
          <cell r="H388" t="str">
            <v>SFK-8-10I</v>
          </cell>
          <cell r="J388" t="str">
            <v>SFK 8-10 KAYNAKLI KABLO PABUCU</v>
          </cell>
          <cell r="L388" t="str">
            <v>10 mm²  DIN 46 234 Type Cable Lug M8</v>
          </cell>
          <cell r="N388">
            <v>500</v>
          </cell>
          <cell r="O388" t="str">
            <v>Adet</v>
          </cell>
          <cell r="Q388">
            <v>1.5</v>
          </cell>
        </row>
        <row r="389">
          <cell r="H389" t="str">
            <v>SFK-10-10I</v>
          </cell>
          <cell r="J389" t="str">
            <v>SFK-10-10 KAYNAKLI KABLO PABUCU</v>
          </cell>
          <cell r="L389" t="str">
            <v>10 mm² DIN 46 234 Type Cable Lug M10</v>
          </cell>
          <cell r="N389">
            <v>500</v>
          </cell>
          <cell r="O389" t="str">
            <v>Adet</v>
          </cell>
          <cell r="Q389">
            <v>1.8</v>
          </cell>
        </row>
        <row r="390">
          <cell r="H390" t="str">
            <v>SFK-12-10I</v>
          </cell>
          <cell r="J390" t="str">
            <v>SFK 12-10 KAYNAKLI KABLO PABUCU</v>
          </cell>
          <cell r="L390" t="str">
            <v>10 mm² DIN 46 234 Type Cable Lug M12</v>
          </cell>
          <cell r="N390">
            <v>500</v>
          </cell>
          <cell r="O390" t="str">
            <v>Adet</v>
          </cell>
          <cell r="Q390">
            <v>2.2000000000000002</v>
          </cell>
        </row>
        <row r="391">
          <cell r="H391" t="str">
            <v>SFK-5-16I</v>
          </cell>
          <cell r="J391" t="str">
            <v>SFK 5-16 KAYNAKLI KABLO PABUCU</v>
          </cell>
          <cell r="L391" t="str">
            <v>16 mm² DIN 46 234 Type Cable Lug M5</v>
          </cell>
          <cell r="N391">
            <v>500</v>
          </cell>
          <cell r="O391" t="str">
            <v>Adet</v>
          </cell>
          <cell r="Q391">
            <v>1.9</v>
          </cell>
        </row>
        <row r="392">
          <cell r="H392" t="str">
            <v>SFK-6-16I</v>
          </cell>
          <cell r="J392" t="str">
            <v>SFK 6-16 KAYNAKLI KABLO PABUCU</v>
          </cell>
          <cell r="L392" t="str">
            <v>16 mm² DIN 46 234 Type Cable Lug M6</v>
          </cell>
          <cell r="N392">
            <v>500</v>
          </cell>
          <cell r="O392" t="str">
            <v>Adet</v>
          </cell>
          <cell r="Q392">
            <v>2</v>
          </cell>
        </row>
        <row r="393">
          <cell r="H393" t="str">
            <v>SFK-8-16I</v>
          </cell>
          <cell r="J393" t="str">
            <v>SFK 8-16 KAYNAKLI KABLO PABUCU</v>
          </cell>
          <cell r="L393" t="str">
            <v>16 mm² DIN 46 234 Type Cable Lug M8</v>
          </cell>
          <cell r="N393">
            <v>500</v>
          </cell>
          <cell r="O393" t="str">
            <v>Adet</v>
          </cell>
          <cell r="Q393">
            <v>2.2000000000000002</v>
          </cell>
        </row>
        <row r="394">
          <cell r="H394" t="str">
            <v>SFK-10-16I</v>
          </cell>
          <cell r="J394" t="str">
            <v>SFK 10-16 KAYNAKLI KABLO PABUCU</v>
          </cell>
          <cell r="L394" t="str">
            <v>16 mm² DIN 46 234 Type Cable Lug M10</v>
          </cell>
          <cell r="N394">
            <v>500</v>
          </cell>
          <cell r="O394" t="str">
            <v>Adet</v>
          </cell>
          <cell r="Q394">
            <v>2.5</v>
          </cell>
        </row>
        <row r="395">
          <cell r="H395" t="str">
            <v>SFK-12-16I</v>
          </cell>
          <cell r="J395" t="str">
            <v>SFK 12-16 KAYNAKLI KABLO PABUCU</v>
          </cell>
          <cell r="L395" t="str">
            <v>16 mm² DIN 46 234 Type Cable Lug M12</v>
          </cell>
          <cell r="N395">
            <v>250</v>
          </cell>
          <cell r="O395" t="str">
            <v>Adet</v>
          </cell>
          <cell r="Q395">
            <v>1.5</v>
          </cell>
        </row>
        <row r="396">
          <cell r="H396" t="str">
            <v>SFK-5-25I</v>
          </cell>
          <cell r="J396" t="str">
            <v>SFK 5-25 KAYNAKLI KABLO PABUCU</v>
          </cell>
          <cell r="L396" t="str">
            <v>25 mm² DIN 46 234 Type Cable Lug M5</v>
          </cell>
          <cell r="N396">
            <v>250</v>
          </cell>
          <cell r="O396" t="str">
            <v>Adet</v>
          </cell>
          <cell r="Q396">
            <v>1.8</v>
          </cell>
        </row>
        <row r="397">
          <cell r="H397" t="str">
            <v>SFK-6-25I</v>
          </cell>
          <cell r="J397" t="str">
            <v>SFK 6-25 KAYNAKLI KABLO PABUCU</v>
          </cell>
          <cell r="L397" t="str">
            <v>25 mm² DIN 46 234 Type Cable Lug M6</v>
          </cell>
          <cell r="N397">
            <v>250</v>
          </cell>
          <cell r="O397" t="str">
            <v>Adet</v>
          </cell>
          <cell r="Q397">
            <v>1.5</v>
          </cell>
        </row>
        <row r="398">
          <cell r="H398" t="str">
            <v>SFK-8-25I</v>
          </cell>
          <cell r="J398" t="str">
            <v>SFK 8-25 KAYNAKLI KABLO PABUCU</v>
          </cell>
          <cell r="L398" t="str">
            <v>25 mm² DIN 46 234 Type Cable Lug M8</v>
          </cell>
          <cell r="N398">
            <v>200</v>
          </cell>
          <cell r="O398" t="str">
            <v>Adet</v>
          </cell>
          <cell r="Q398">
            <v>1.6</v>
          </cell>
        </row>
        <row r="399">
          <cell r="H399" t="str">
            <v>SFK-10-25I</v>
          </cell>
          <cell r="J399" t="str">
            <v>SFK 10-25 KAYNAKLI KABLO PABUCU</v>
          </cell>
          <cell r="L399" t="str">
            <v>25 mm² DIN 46 234 Type Cable Lug M10</v>
          </cell>
          <cell r="N399">
            <v>200</v>
          </cell>
          <cell r="O399" t="str">
            <v>Adet</v>
          </cell>
          <cell r="Q399">
            <v>1.7</v>
          </cell>
        </row>
        <row r="400">
          <cell r="H400" t="str">
            <v>SFK-12-25I</v>
          </cell>
          <cell r="J400" t="str">
            <v>SFK 12-25 KAYNAKLI KABLO PABUCU</v>
          </cell>
          <cell r="L400" t="str">
            <v>25 mm² DIN 46 234 Type Cable Lug M12</v>
          </cell>
          <cell r="N400">
            <v>200</v>
          </cell>
          <cell r="O400" t="str">
            <v>Adet</v>
          </cell>
          <cell r="Q400">
            <v>2</v>
          </cell>
        </row>
        <row r="401">
          <cell r="H401" t="str">
            <v>SFK-16-25I</v>
          </cell>
          <cell r="J401" t="str">
            <v>SFK 16-25 KAYNAKLI KABLO PABUCU</v>
          </cell>
          <cell r="L401" t="str">
            <v>25 mm² DIN 46 234 Type Cable Lug M16</v>
          </cell>
          <cell r="N401">
            <v>250</v>
          </cell>
          <cell r="O401" t="str">
            <v>Adet</v>
          </cell>
          <cell r="Q401">
            <v>2.2000000000000002</v>
          </cell>
        </row>
        <row r="402">
          <cell r="H402" t="str">
            <v>SFK-6-35I</v>
          </cell>
          <cell r="J402" t="str">
            <v>SFK 6-35 KAYNAKLI KABLO PABUCU</v>
          </cell>
          <cell r="L402" t="str">
            <v>35 mm² DIN 46 234 Type Cable Lug M6</v>
          </cell>
          <cell r="N402">
            <v>200</v>
          </cell>
          <cell r="O402" t="str">
            <v>Adet</v>
          </cell>
          <cell r="Q402">
            <v>2</v>
          </cell>
        </row>
        <row r="403">
          <cell r="H403" t="str">
            <v>SFK-8-35I</v>
          </cell>
          <cell r="J403" t="str">
            <v>SFK 8-35 KAYNAKLI KABLO PABUCU</v>
          </cell>
          <cell r="L403" t="str">
            <v>35 mm²  DIN 46 234 Type Cable Lug M8</v>
          </cell>
          <cell r="N403">
            <v>200</v>
          </cell>
          <cell r="O403" t="str">
            <v>Adet</v>
          </cell>
          <cell r="Q403">
            <v>2</v>
          </cell>
        </row>
        <row r="404">
          <cell r="H404" t="str">
            <v>SFK-10-35I</v>
          </cell>
          <cell r="J404" t="str">
            <v>SFK 10-35 KAYNAKLI KABLO PABUCU</v>
          </cell>
          <cell r="L404" t="str">
            <v>35 mm² DIN 46 234 Type Cable Lug M10</v>
          </cell>
          <cell r="N404">
            <v>200</v>
          </cell>
          <cell r="O404" t="str">
            <v>Adet</v>
          </cell>
          <cell r="Q404">
            <v>2</v>
          </cell>
        </row>
        <row r="405">
          <cell r="H405" t="str">
            <v>SFK-12-35I</v>
          </cell>
          <cell r="J405" t="str">
            <v>SFK 12-35 KAYNAKLI KABLO PABUCU</v>
          </cell>
          <cell r="L405" t="str">
            <v>35 mm² DIN 46 234 Type Cable Lug M12</v>
          </cell>
          <cell r="N405">
            <v>200</v>
          </cell>
          <cell r="O405" t="str">
            <v>Adet</v>
          </cell>
          <cell r="Q405">
            <v>2.4</v>
          </cell>
        </row>
        <row r="406">
          <cell r="H406" t="str">
            <v>SFK-16-35I</v>
          </cell>
          <cell r="J406" t="str">
            <v>SFK 16-35 KAYNAKLI KABLO PABUCU</v>
          </cell>
          <cell r="L406" t="str">
            <v>35 mm² DIN 46 234 Type Cable Lug M16</v>
          </cell>
          <cell r="N406">
            <v>100</v>
          </cell>
          <cell r="O406" t="str">
            <v>Adet</v>
          </cell>
          <cell r="Q406">
            <v>1.5</v>
          </cell>
        </row>
        <row r="407">
          <cell r="H407" t="str">
            <v>SFK-6-50I</v>
          </cell>
          <cell r="J407" t="str">
            <v>SFK 6-50 KAYNAKLI KABLO PABUCU</v>
          </cell>
          <cell r="L407" t="str">
            <v>50 mm² DIN 46 234 Type Cable Lug M6</v>
          </cell>
          <cell r="N407">
            <v>100</v>
          </cell>
          <cell r="O407" t="str">
            <v>Adet</v>
          </cell>
          <cell r="Q407">
            <v>1.8</v>
          </cell>
        </row>
        <row r="408">
          <cell r="H408" t="str">
            <v>SFK-8-50I</v>
          </cell>
          <cell r="J408" t="str">
            <v>SFK 8-50 KAYNAKLI KABLO PABUCU</v>
          </cell>
          <cell r="L408" t="str">
            <v>50 mm²  DIN 46 234 Type Cable Lug M8</v>
          </cell>
          <cell r="N408">
            <v>100</v>
          </cell>
          <cell r="O408" t="str">
            <v>Adet</v>
          </cell>
          <cell r="Q408">
            <v>1.8</v>
          </cell>
        </row>
        <row r="409">
          <cell r="H409" t="str">
            <v>SFK-10-50I</v>
          </cell>
          <cell r="J409" t="str">
            <v>SFK 10-50 KAYNAKLI KABLO PABUCU</v>
          </cell>
          <cell r="L409" t="str">
            <v>50 mm² DIN 46 234 Type Cable Lug M10</v>
          </cell>
          <cell r="N409">
            <v>100</v>
          </cell>
          <cell r="O409" t="str">
            <v>Adet</v>
          </cell>
          <cell r="Q409">
            <v>1.7</v>
          </cell>
        </row>
        <row r="410">
          <cell r="H410" t="str">
            <v>SFK-12-50I</v>
          </cell>
          <cell r="J410" t="str">
            <v>SFK 12-50 KAYNAKLI KABLO PABUCU</v>
          </cell>
          <cell r="L410" t="str">
            <v>50 mm² DIN 46 234 Type Cable Lug M12</v>
          </cell>
          <cell r="N410">
            <v>50</v>
          </cell>
          <cell r="O410" t="str">
            <v>Adet</v>
          </cell>
          <cell r="Q410">
            <v>1</v>
          </cell>
        </row>
        <row r="411">
          <cell r="H411" t="str">
            <v>SFK-16-50I</v>
          </cell>
          <cell r="J411" t="str">
            <v>SFK 16-50 KAYNAKLI KABLO PABUCU</v>
          </cell>
          <cell r="L411" t="str">
            <v>50 mm² DIN 46 234 Type Cable Lug M16</v>
          </cell>
          <cell r="N411">
            <v>50</v>
          </cell>
          <cell r="O411" t="str">
            <v>Adet</v>
          </cell>
          <cell r="Q411">
            <v>1.1000000000000001</v>
          </cell>
        </row>
        <row r="412">
          <cell r="H412" t="str">
            <v>SFK-6-70I</v>
          </cell>
          <cell r="J412" t="str">
            <v>SFK 6-70 KAYNAKLI KABLO PABUCU</v>
          </cell>
          <cell r="L412" t="str">
            <v>70 mm² DIN 46 234 Type Cable Lug M6</v>
          </cell>
          <cell r="N412">
            <v>100</v>
          </cell>
          <cell r="O412" t="str">
            <v>Adet</v>
          </cell>
          <cell r="Q412">
            <v>2.7</v>
          </cell>
        </row>
        <row r="413">
          <cell r="H413" t="str">
            <v>SFK-8-70I</v>
          </cell>
          <cell r="J413" t="str">
            <v>SFK 8-70 KAYNAKLI KABLO PABUCU</v>
          </cell>
          <cell r="L413" t="str">
            <v>70 mm² DIN 46 234 Type Cable Lug M8</v>
          </cell>
          <cell r="N413">
            <v>100</v>
          </cell>
          <cell r="O413" t="str">
            <v>Adet</v>
          </cell>
          <cell r="Q413">
            <v>2.6</v>
          </cell>
        </row>
        <row r="414">
          <cell r="H414" t="str">
            <v>SFK-10-70I</v>
          </cell>
          <cell r="J414" t="str">
            <v>SFK 10-70 KAYNAKLI KABLO PABUCU</v>
          </cell>
          <cell r="L414" t="str">
            <v>70 mm² DIN 46 234 Type Cable Lug M10</v>
          </cell>
          <cell r="N414">
            <v>100</v>
          </cell>
          <cell r="O414" t="str">
            <v>Adet</v>
          </cell>
          <cell r="Q414">
            <v>2.6</v>
          </cell>
        </row>
        <row r="415">
          <cell r="H415" t="str">
            <v>SFK-12-70I</v>
          </cell>
          <cell r="J415" t="str">
            <v>SFK 12-70 KAYNAKLI KABLO PABUCU</v>
          </cell>
          <cell r="L415" t="str">
            <v>70 mm² DIN 46 234 Type Cable Lug M12</v>
          </cell>
          <cell r="N415">
            <v>100</v>
          </cell>
          <cell r="O415" t="str">
            <v>Adet</v>
          </cell>
          <cell r="Q415">
            <v>2.5</v>
          </cell>
        </row>
        <row r="416">
          <cell r="H416" t="str">
            <v>SFK-16-70I</v>
          </cell>
          <cell r="J416" t="str">
            <v>SFK 16-70 KAYNAKLI KABLO PABUCU</v>
          </cell>
          <cell r="L416" t="str">
            <v>70 mm² DIN 46 234 Type Cable Lug M16</v>
          </cell>
          <cell r="N416">
            <v>50</v>
          </cell>
          <cell r="O416" t="str">
            <v>Adet</v>
          </cell>
          <cell r="Q416">
            <v>1.4</v>
          </cell>
        </row>
        <row r="417">
          <cell r="H417" t="str">
            <v>SFK-8-95I</v>
          </cell>
          <cell r="J417" t="str">
            <v>SFK 8-95 KAYNAKLI KABLO PABUCU</v>
          </cell>
          <cell r="L417" t="str">
            <v>95 mm² DIN 46 234 Type Cable Lug M8</v>
          </cell>
          <cell r="N417">
            <v>50</v>
          </cell>
          <cell r="O417" t="str">
            <v>Adet</v>
          </cell>
          <cell r="Q417">
            <v>2</v>
          </cell>
        </row>
        <row r="418">
          <cell r="H418" t="str">
            <v>SFK-10-95I</v>
          </cell>
          <cell r="J418" t="str">
            <v>SFK 10-95 KAYNAKLI KABLO PABUCU</v>
          </cell>
          <cell r="L418" t="str">
            <v>95 mm² DIN 46 234 Type Cable Lug M10</v>
          </cell>
          <cell r="N418">
            <v>50</v>
          </cell>
          <cell r="O418" t="str">
            <v>Adet</v>
          </cell>
          <cell r="Q418">
            <v>2</v>
          </cell>
        </row>
        <row r="419">
          <cell r="H419" t="str">
            <v>SFK-12-95I</v>
          </cell>
          <cell r="J419" t="str">
            <v>SFK 12-95 KAYNAKLI KABLO PABUCU</v>
          </cell>
          <cell r="L419" t="str">
            <v>95 mm² DIN 46 234 Type Cable Lug M12</v>
          </cell>
          <cell r="N419">
            <v>50</v>
          </cell>
          <cell r="O419" t="str">
            <v>Adet</v>
          </cell>
          <cell r="Q419">
            <v>2</v>
          </cell>
        </row>
        <row r="420">
          <cell r="H420" t="str">
            <v>SFK-16-95I</v>
          </cell>
          <cell r="J420" t="str">
            <v>SFK 16-95 KAYNAKLI KABLO PABUCU</v>
          </cell>
          <cell r="L420" t="str">
            <v>95 mm² DIN 46 234 Type Cable Lug M16</v>
          </cell>
          <cell r="N420">
            <v>25</v>
          </cell>
          <cell r="O420" t="str">
            <v>Adet</v>
          </cell>
          <cell r="Q420">
            <v>1.1000000000000001</v>
          </cell>
        </row>
        <row r="421">
          <cell r="H421" t="str">
            <v>SFK-8-120I</v>
          </cell>
          <cell r="J421" t="str">
            <v>SFK 8-120 KAYNAKLI KABLO PABUCU</v>
          </cell>
          <cell r="L421" t="str">
            <v>120 mm²  DIN 46 234 Type Cable Lug M8</v>
          </cell>
          <cell r="N421">
            <v>25</v>
          </cell>
          <cell r="O421" t="str">
            <v>Adet</v>
          </cell>
          <cell r="Q421">
            <v>1.5</v>
          </cell>
        </row>
        <row r="422">
          <cell r="H422" t="str">
            <v>SFK-10-120I</v>
          </cell>
          <cell r="J422" t="str">
            <v>SFK 10-120 KAYNAKLI KABLO PABUCU</v>
          </cell>
          <cell r="L422" t="str">
            <v>120 mm² DIN 46 234 Type Cable Lug M10</v>
          </cell>
          <cell r="N422">
            <v>25</v>
          </cell>
          <cell r="O422" t="str">
            <v>Adet</v>
          </cell>
          <cell r="Q422">
            <v>1.4</v>
          </cell>
        </row>
        <row r="423">
          <cell r="H423" t="str">
            <v>SFK-12-120I</v>
          </cell>
          <cell r="J423" t="str">
            <v>SFK 12-120 KAYNAKLI KABLO PABUCU</v>
          </cell>
          <cell r="L423" t="str">
            <v>120 mm² DIN 46 234 Type Cable Lug M12</v>
          </cell>
          <cell r="N423">
            <v>25</v>
          </cell>
          <cell r="O423" t="str">
            <v>Adet</v>
          </cell>
          <cell r="Q423">
            <v>1.4</v>
          </cell>
        </row>
        <row r="424">
          <cell r="H424" t="str">
            <v>SFK-16-120I</v>
          </cell>
          <cell r="J424" t="str">
            <v>SFK 16-120 KAYNAKLI KABLO PABUCU</v>
          </cell>
          <cell r="L424" t="str">
            <v>120 mm² DIN 46 234 Type Cable Lug M16</v>
          </cell>
          <cell r="N424">
            <v>25</v>
          </cell>
          <cell r="O424" t="str">
            <v>Adet</v>
          </cell>
          <cell r="Q424">
            <v>1.5</v>
          </cell>
        </row>
        <row r="425">
          <cell r="H425" t="str">
            <v>SFK-10-150I</v>
          </cell>
          <cell r="J425" t="str">
            <v>150MM2 M10 KAYNAKLI KABLO PABUCU</v>
          </cell>
          <cell r="L425" t="str">
            <v>150 mm² DIN 46 234 Type Cable Lug M10</v>
          </cell>
          <cell r="N425">
            <v>25</v>
          </cell>
          <cell r="O425" t="str">
            <v>Adet</v>
          </cell>
          <cell r="Q425">
            <v>2.1</v>
          </cell>
        </row>
        <row r="426">
          <cell r="H426" t="str">
            <v>SFK-12-150I</v>
          </cell>
          <cell r="J426" t="str">
            <v>150MM2 M12 KAYNAKLI KABLO PABUCU</v>
          </cell>
          <cell r="L426" t="str">
            <v>150 mm² DIN 46 234 Type Cable Lug M12</v>
          </cell>
          <cell r="N426">
            <v>25</v>
          </cell>
          <cell r="O426" t="str">
            <v>Adet</v>
          </cell>
          <cell r="Q426">
            <v>2</v>
          </cell>
        </row>
        <row r="427">
          <cell r="H427" t="str">
            <v>SFK-16-150I</v>
          </cell>
          <cell r="J427" t="str">
            <v>150MM2 M16 KAYNAKLI KABLO PABUCU</v>
          </cell>
          <cell r="L427" t="str">
            <v>150 mm² DIN 46 234 Type Cable Lug M16</v>
          </cell>
          <cell r="N427">
            <v>25</v>
          </cell>
          <cell r="O427" t="str">
            <v>Adet</v>
          </cell>
          <cell r="Q427">
            <v>2</v>
          </cell>
        </row>
        <row r="428">
          <cell r="H428" t="str">
            <v>SFK-12-185I</v>
          </cell>
          <cell r="J428" t="str">
            <v>185MM2 M12 KAYNAKLI KABLO PABUCU</v>
          </cell>
          <cell r="L428" t="str">
            <v>185 mm² DIN 46 234 Type Cable Lug M12</v>
          </cell>
          <cell r="N428">
            <v>25</v>
          </cell>
          <cell r="O428" t="str">
            <v>Adet</v>
          </cell>
          <cell r="Q428">
            <v>2.7</v>
          </cell>
        </row>
        <row r="429">
          <cell r="H429" t="str">
            <v>SFK-16-185I</v>
          </cell>
          <cell r="J429" t="str">
            <v>185MM2 M16 KAYNAKLI KABLO PABUCU</v>
          </cell>
          <cell r="L429" t="str">
            <v>185 mm² DIN 46 234 Type Cable Lug M16</v>
          </cell>
          <cell r="N429">
            <v>25</v>
          </cell>
          <cell r="O429" t="str">
            <v>Adet</v>
          </cell>
          <cell r="Q429">
            <v>2.1</v>
          </cell>
        </row>
        <row r="430">
          <cell r="H430" t="str">
            <v>SFK-12-240I</v>
          </cell>
          <cell r="J430" t="str">
            <v>240MM2 M12 KAYNAKLI KABLO PABUCU</v>
          </cell>
          <cell r="L430" t="str">
            <v>240 mm² DIN 46 234 Type Cable Lug M12</v>
          </cell>
          <cell r="N430">
            <v>20</v>
          </cell>
          <cell r="O430" t="str">
            <v>Adet</v>
          </cell>
          <cell r="Q430">
            <v>3</v>
          </cell>
        </row>
        <row r="431">
          <cell r="H431" t="str">
            <v>SFK-16-240I</v>
          </cell>
          <cell r="J431" t="str">
            <v>240MM2 M16 KAYNAKLI KABLO PABUCU</v>
          </cell>
          <cell r="L431" t="str">
            <v>240 mm² DIN 46 234 Type Cable Lug M16</v>
          </cell>
          <cell r="N431">
            <v>10</v>
          </cell>
          <cell r="O431" t="str">
            <v>Adet</v>
          </cell>
          <cell r="Q431">
            <v>1.5</v>
          </cell>
        </row>
        <row r="432">
          <cell r="H432" t="str">
            <v>AL 01608</v>
          </cell>
          <cell r="J432" t="str">
            <v>16mm M8 ALÜMİNYUM KABLO PABUCU</v>
          </cell>
          <cell r="L432" t="str">
            <v>16 mm² Aluminum Cable Lug M8</v>
          </cell>
          <cell r="N432">
            <v>200</v>
          </cell>
          <cell r="O432" t="str">
            <v>Adet</v>
          </cell>
          <cell r="Q432">
            <v>0</v>
          </cell>
        </row>
        <row r="433">
          <cell r="H433" t="str">
            <v>AL 01610</v>
          </cell>
          <cell r="J433" t="str">
            <v>16mm M10 ALÜMİNYUM KABLO PABUCU</v>
          </cell>
          <cell r="L433" t="str">
            <v>16 mm² Aluminum Cable Lug M10</v>
          </cell>
          <cell r="N433">
            <v>200</v>
          </cell>
          <cell r="O433" t="str">
            <v>Adet</v>
          </cell>
          <cell r="Q433">
            <v>0</v>
          </cell>
        </row>
        <row r="434">
          <cell r="H434" t="str">
            <v>AL 02508</v>
          </cell>
          <cell r="J434" t="str">
            <v>25mm M8 ALÜMİNYUM KABLO PABUCU</v>
          </cell>
          <cell r="L434" t="str">
            <v>25 mm² Aluminum Cable Lug M8</v>
          </cell>
          <cell r="N434">
            <v>100</v>
          </cell>
          <cell r="O434" t="str">
            <v>Adet</v>
          </cell>
          <cell r="Q434">
            <v>0</v>
          </cell>
        </row>
        <row r="435">
          <cell r="H435" t="str">
            <v>AL 02510</v>
          </cell>
          <cell r="J435" t="str">
            <v>25mm M10 ALÜMİNYUM KABLO PABUCU</v>
          </cell>
          <cell r="L435" t="str">
            <v>25 mm² Aluminum Cable Lug M10</v>
          </cell>
          <cell r="N435">
            <v>100</v>
          </cell>
          <cell r="O435" t="str">
            <v>Adet</v>
          </cell>
          <cell r="Q435">
            <v>0</v>
          </cell>
        </row>
        <row r="436">
          <cell r="H436" t="str">
            <v>AL 03510</v>
          </cell>
          <cell r="J436" t="str">
            <v>35mm M10 ALÜMİNYUM KABLO PABUCU</v>
          </cell>
          <cell r="L436" t="str">
            <v>35 mm² Aluminum Cable Lug M10</v>
          </cell>
          <cell r="N436">
            <v>60</v>
          </cell>
          <cell r="O436" t="str">
            <v>Adet</v>
          </cell>
          <cell r="Q436">
            <v>0</v>
          </cell>
        </row>
        <row r="437">
          <cell r="H437" t="str">
            <v>AL 03512</v>
          </cell>
          <cell r="J437" t="str">
            <v>35mm M12 ALÜMİNYUM KABLO PABUCU</v>
          </cell>
          <cell r="L437" t="str">
            <v>35 mm² Aluminum Cable Lug M12</v>
          </cell>
          <cell r="N437">
            <v>60</v>
          </cell>
          <cell r="O437" t="str">
            <v>Adet</v>
          </cell>
          <cell r="Q437">
            <v>0</v>
          </cell>
        </row>
        <row r="438">
          <cell r="H438" t="str">
            <v>AL 05010</v>
          </cell>
          <cell r="J438" t="str">
            <v>50mm M10 ALÜMİNYUM KABLO PABUCU</v>
          </cell>
          <cell r="L438" t="str">
            <v>50 mm² Aluminum Cable Lug M10</v>
          </cell>
          <cell r="N438">
            <v>50</v>
          </cell>
          <cell r="O438" t="str">
            <v>Adet</v>
          </cell>
          <cell r="Q438">
            <v>0</v>
          </cell>
        </row>
        <row r="439">
          <cell r="H439" t="str">
            <v>AL 05012</v>
          </cell>
          <cell r="J439" t="str">
            <v>50mm M12 ALÜMİNYUM KABLO PABUCU</v>
          </cell>
          <cell r="L439" t="str">
            <v>50 mm² Aluminum Cable Lug M12</v>
          </cell>
          <cell r="N439">
            <v>50</v>
          </cell>
          <cell r="O439" t="str">
            <v>Adet</v>
          </cell>
          <cell r="Q439">
            <v>0</v>
          </cell>
        </row>
        <row r="440">
          <cell r="H440" t="str">
            <v>AL 07010</v>
          </cell>
          <cell r="J440" t="str">
            <v>70mm M10 ALÜMİNYUM KABLO PABUCU</v>
          </cell>
          <cell r="L440" t="str">
            <v>70 mm² Aluminum Cable Lug M10</v>
          </cell>
          <cell r="N440">
            <v>30</v>
          </cell>
          <cell r="O440" t="str">
            <v>Adet</v>
          </cell>
          <cell r="Q440">
            <v>0</v>
          </cell>
        </row>
        <row r="441">
          <cell r="H441" t="str">
            <v>AL 07012</v>
          </cell>
          <cell r="J441" t="str">
            <v>70mm M12 ALÜMİNYUM KABLO PABUCU</v>
          </cell>
          <cell r="L441" t="str">
            <v>70 mm² Aluminum Cable Lug M12</v>
          </cell>
          <cell r="N441">
            <v>30</v>
          </cell>
          <cell r="O441" t="str">
            <v>Adet</v>
          </cell>
          <cell r="Q441">
            <v>0</v>
          </cell>
        </row>
        <row r="442">
          <cell r="H442" t="str">
            <v>AL 09510</v>
          </cell>
          <cell r="J442" t="str">
            <v>95mm M10 ALÜMİNYUM KABLO PABUCU</v>
          </cell>
          <cell r="L442" t="str">
            <v>95 mm² Aluminum Cable Lug M10</v>
          </cell>
          <cell r="N442">
            <v>25</v>
          </cell>
          <cell r="O442" t="str">
            <v>Adet</v>
          </cell>
          <cell r="Q442">
            <v>0</v>
          </cell>
        </row>
        <row r="443">
          <cell r="H443" t="str">
            <v>AL 09512</v>
          </cell>
          <cell r="J443" t="str">
            <v>95mm M12 ALÜMİNYUM KABLO PABUCU</v>
          </cell>
          <cell r="L443" t="str">
            <v>95 mm² Aluminum Cable Lug M12</v>
          </cell>
          <cell r="N443">
            <v>25</v>
          </cell>
          <cell r="O443" t="str">
            <v>Adet</v>
          </cell>
          <cell r="Q443">
            <v>0</v>
          </cell>
        </row>
        <row r="444">
          <cell r="H444" t="str">
            <v>AL 09516</v>
          </cell>
          <cell r="J444" t="str">
            <v>95mm M16 ALÜMİNYUM KABLO PABUCU</v>
          </cell>
          <cell r="L444" t="str">
            <v>95 mm² Aluminum Cable Lug M16</v>
          </cell>
          <cell r="N444">
            <v>25</v>
          </cell>
          <cell r="O444" t="str">
            <v>Adet</v>
          </cell>
          <cell r="Q444">
            <v>0</v>
          </cell>
        </row>
        <row r="445">
          <cell r="H445" t="str">
            <v>AL 12012</v>
          </cell>
          <cell r="J445" t="str">
            <v>120mm M12 ALÜMİNYUM KABLO PABUCU</v>
          </cell>
          <cell r="L445" t="str">
            <v>120 mm² Aluminum Cable Lug M12</v>
          </cell>
          <cell r="N445">
            <v>20</v>
          </cell>
          <cell r="O445" t="str">
            <v>Adet</v>
          </cell>
          <cell r="Q445">
            <v>0</v>
          </cell>
        </row>
        <row r="446">
          <cell r="H446" t="str">
            <v>AL 12016</v>
          </cell>
          <cell r="J446" t="str">
            <v>120mm M16 ALÜMİNYUM KABLO PABUCU</v>
          </cell>
          <cell r="L446" t="str">
            <v>120 mm² Aluminum Cable Lug M16</v>
          </cell>
          <cell r="N446">
            <v>20</v>
          </cell>
          <cell r="O446" t="str">
            <v>Adet</v>
          </cell>
          <cell r="Q446">
            <v>0</v>
          </cell>
        </row>
        <row r="447">
          <cell r="H447" t="str">
            <v>AL 15012</v>
          </cell>
          <cell r="J447" t="str">
            <v>150mm M12 ALÜMİNYUM KABLO PABUCU</v>
          </cell>
          <cell r="L447" t="str">
            <v>150 mm² Aluminum Cable Lug M12</v>
          </cell>
          <cell r="N447">
            <v>15</v>
          </cell>
          <cell r="O447" t="str">
            <v>Adet</v>
          </cell>
          <cell r="Q447">
            <v>0</v>
          </cell>
        </row>
        <row r="448">
          <cell r="H448" t="str">
            <v>AL 15016</v>
          </cell>
          <cell r="J448" t="str">
            <v>150mm M16 ALÜMİNYUM KABLO PABUCU</v>
          </cell>
          <cell r="L448" t="str">
            <v>150 mm² Aluminum Cable Lug M16</v>
          </cell>
          <cell r="N448">
            <v>15</v>
          </cell>
          <cell r="O448" t="str">
            <v>Adet</v>
          </cell>
          <cell r="Q448">
            <v>0</v>
          </cell>
        </row>
        <row r="449">
          <cell r="H449" t="str">
            <v>AL 15020</v>
          </cell>
          <cell r="J449" t="str">
            <v>150mm M20 ALÜMİNYUM KABLO PABUCU</v>
          </cell>
          <cell r="L449" t="str">
            <v>150 mm² Aluminum Cable Lug M20</v>
          </cell>
          <cell r="N449">
            <v>15</v>
          </cell>
          <cell r="O449" t="str">
            <v>Adet</v>
          </cell>
          <cell r="Q449">
            <v>0</v>
          </cell>
        </row>
        <row r="450">
          <cell r="H450" t="str">
            <v>AL 18512</v>
          </cell>
          <cell r="J450" t="str">
            <v>185mm M12 ALÜMİNYUM KABLO PABUCU</v>
          </cell>
          <cell r="L450" t="str">
            <v>185 mm² Aluminum Cable Lug M12</v>
          </cell>
          <cell r="N450">
            <v>12</v>
          </cell>
          <cell r="O450" t="str">
            <v>Adet</v>
          </cell>
          <cell r="Q450">
            <v>0</v>
          </cell>
        </row>
        <row r="451">
          <cell r="H451" t="str">
            <v>AL 18516</v>
          </cell>
          <cell r="J451" t="str">
            <v>185mm M16 ALÜMİNYUM KABLO PABUCU</v>
          </cell>
          <cell r="L451" t="str">
            <v>185 mm² Aluminum Cable Lug M16</v>
          </cell>
          <cell r="N451">
            <v>12</v>
          </cell>
          <cell r="O451" t="str">
            <v>Adet</v>
          </cell>
          <cell r="Q451">
            <v>0</v>
          </cell>
        </row>
        <row r="452">
          <cell r="H452" t="str">
            <v>AL 18520</v>
          </cell>
          <cell r="J452" t="str">
            <v>185mm M20 ALÜMİNYUM KABLO PABUCU</v>
          </cell>
          <cell r="L452" t="str">
            <v>185 mm² Aluminum Cable Lug M20</v>
          </cell>
          <cell r="N452">
            <v>12</v>
          </cell>
          <cell r="O452" t="str">
            <v>Adet</v>
          </cell>
          <cell r="Q452">
            <v>0</v>
          </cell>
        </row>
        <row r="453">
          <cell r="H453" t="str">
            <v>AL 24012</v>
          </cell>
          <cell r="J453" t="str">
            <v>240mm M12 ALÜMİNYUM KABLO PABUCU</v>
          </cell>
          <cell r="L453" t="str">
            <v>240 mm² Aluminum Cable Lug M12</v>
          </cell>
          <cell r="N453">
            <v>8</v>
          </cell>
          <cell r="O453" t="str">
            <v>Adet</v>
          </cell>
          <cell r="Q453">
            <v>0</v>
          </cell>
        </row>
        <row r="454">
          <cell r="H454" t="str">
            <v>AL 24016</v>
          </cell>
          <cell r="J454" t="str">
            <v>240mm M16 ALÜMİNYUM KABLO PABUCU</v>
          </cell>
          <cell r="L454" t="str">
            <v>240 mm² Aluminum Cable Lug M16</v>
          </cell>
          <cell r="N454">
            <v>8</v>
          </cell>
          <cell r="O454" t="str">
            <v>Adet</v>
          </cell>
          <cell r="Q454">
            <v>0</v>
          </cell>
        </row>
        <row r="455">
          <cell r="H455" t="str">
            <v>AL 24020</v>
          </cell>
          <cell r="J455" t="str">
            <v>240mm M20 ALÜMİNYUM KABLO PABUCU</v>
          </cell>
          <cell r="L455" t="str">
            <v>240 mm² Aluminum Cable Lug M20</v>
          </cell>
          <cell r="N455">
            <v>8</v>
          </cell>
          <cell r="O455" t="str">
            <v>Adet</v>
          </cell>
          <cell r="Q455">
            <v>0</v>
          </cell>
        </row>
        <row r="456">
          <cell r="H456" t="str">
            <v>AL 30016</v>
          </cell>
          <cell r="J456" t="str">
            <v>300mm M16 ALÜMİNYUM KABLO PABUCU</v>
          </cell>
          <cell r="L456" t="str">
            <v>300 mm² Aluminum Cable Lug M16</v>
          </cell>
          <cell r="N456">
            <v>6</v>
          </cell>
          <cell r="O456" t="str">
            <v>Adet</v>
          </cell>
          <cell r="Q456">
            <v>0</v>
          </cell>
        </row>
        <row r="457">
          <cell r="H457" t="str">
            <v>AL 30020</v>
          </cell>
          <cell r="J457" t="str">
            <v>300mm M20 ALÜMİNYUM KABLO PABUCU</v>
          </cell>
          <cell r="L457" t="str">
            <v>300 mm² Aluminum Cable Lug M20</v>
          </cell>
          <cell r="N457">
            <v>6</v>
          </cell>
          <cell r="O457" t="str">
            <v>Adet</v>
          </cell>
          <cell r="Q457">
            <v>0</v>
          </cell>
        </row>
        <row r="458">
          <cell r="H458" t="str">
            <v>AL 40016</v>
          </cell>
          <cell r="J458" t="str">
            <v>400mm M16 ALÜMİNYUM KABLO PABUCU</v>
          </cell>
          <cell r="L458" t="str">
            <v>400 mm² Aluminum Cable Lug M16</v>
          </cell>
          <cell r="N458">
            <v>4</v>
          </cell>
          <cell r="O458" t="str">
            <v>Adet</v>
          </cell>
          <cell r="Q458">
            <v>0</v>
          </cell>
        </row>
        <row r="459">
          <cell r="H459" t="str">
            <v>AL 40020</v>
          </cell>
          <cell r="J459" t="str">
            <v>400mm M20 ALÜMİNYUM KABLO PABUCU</v>
          </cell>
          <cell r="L459" t="str">
            <v>400 mm² Aluminum Cable Lug M20</v>
          </cell>
          <cell r="N459">
            <v>4</v>
          </cell>
          <cell r="O459" t="str">
            <v>Adet</v>
          </cell>
          <cell r="Q459">
            <v>0</v>
          </cell>
        </row>
        <row r="460">
          <cell r="H460" t="str">
            <v>AL EM016</v>
          </cell>
          <cell r="J460" t="str">
            <v>16mm2 DIN NORMU ALÜMİNYUM EK MUF</v>
          </cell>
          <cell r="L460" t="str">
            <v>16 mm² DIN Norm Aluminium Butt-Connectors</v>
          </cell>
          <cell r="N460">
            <v>200</v>
          </cell>
          <cell r="O460" t="str">
            <v>Adet</v>
          </cell>
          <cell r="Q460">
            <v>0</v>
          </cell>
        </row>
        <row r="461">
          <cell r="H461" t="str">
            <v>AL EM025</v>
          </cell>
          <cell r="J461" t="str">
            <v>25mm2 DIN NORMU ALÜMİNYUM EK MUF</v>
          </cell>
          <cell r="L461" t="str">
            <v>25 mm² DIN Norm Aluminium Butt-Connectors</v>
          </cell>
          <cell r="N461">
            <v>150</v>
          </cell>
          <cell r="O461" t="str">
            <v>Adet</v>
          </cell>
          <cell r="Q461">
            <v>0</v>
          </cell>
        </row>
        <row r="462">
          <cell r="H462" t="str">
            <v>AL EM035</v>
          </cell>
          <cell r="J462" t="str">
            <v>35mm2 DIN NORMU ALÜMİNYUM EK MUF</v>
          </cell>
          <cell r="L462" t="str">
            <v>35 mm² DIN Norm Aluminium Butt-Connectors</v>
          </cell>
          <cell r="N462">
            <v>80</v>
          </cell>
          <cell r="O462" t="str">
            <v>Adet</v>
          </cell>
          <cell r="Q462">
            <v>0</v>
          </cell>
        </row>
        <row r="463">
          <cell r="H463" t="str">
            <v>AL EM050</v>
          </cell>
          <cell r="J463" t="str">
            <v>50mm2 DIN NORMU ALÜMİNYUM EK MUF</v>
          </cell>
          <cell r="L463" t="str">
            <v>50 mm² DIN Norm Aluminium Butt-Connectors</v>
          </cell>
          <cell r="N463">
            <v>50</v>
          </cell>
          <cell r="O463" t="str">
            <v>Adet</v>
          </cell>
          <cell r="Q463">
            <v>0</v>
          </cell>
        </row>
        <row r="464">
          <cell r="H464" t="str">
            <v>AL EM070</v>
          </cell>
          <cell r="J464" t="str">
            <v>70mm2 DIN NORMU ALÜMİNYUM EK MUF</v>
          </cell>
          <cell r="L464" t="str">
            <v>70 mm² DIN Norm Aluminium Butt-Connectors</v>
          </cell>
          <cell r="N464">
            <v>40</v>
          </cell>
          <cell r="O464" t="str">
            <v>Adet</v>
          </cell>
          <cell r="Q464">
            <v>0</v>
          </cell>
        </row>
        <row r="465">
          <cell r="H465" t="str">
            <v>AL EM095</v>
          </cell>
          <cell r="J465" t="str">
            <v>95mm2 DIN NORMU ALÜMİNYUM EK MUF</v>
          </cell>
          <cell r="L465" t="str">
            <v>95 mm² DIN Norm Aluminium Butt-Connectors</v>
          </cell>
          <cell r="N465">
            <v>30</v>
          </cell>
          <cell r="O465" t="str">
            <v>Adet</v>
          </cell>
          <cell r="Q465">
            <v>0</v>
          </cell>
        </row>
        <row r="466">
          <cell r="H466" t="str">
            <v>AL EM120</v>
          </cell>
          <cell r="J466" t="str">
            <v>120mm2 DIN NORMU ALÜMİNYUM EK MUF</v>
          </cell>
          <cell r="L466" t="str">
            <v>120 mm² DIN Norm Aluminium Butt-Connectors</v>
          </cell>
          <cell r="N466">
            <v>25</v>
          </cell>
          <cell r="O466" t="str">
            <v>Adet</v>
          </cell>
          <cell r="Q466">
            <v>0</v>
          </cell>
        </row>
        <row r="467">
          <cell r="H467" t="str">
            <v>AL EM150</v>
          </cell>
          <cell r="J467" t="str">
            <v>150mm2 DIN NORMU ALÜMİNYUM EK MUF</v>
          </cell>
          <cell r="L467" t="str">
            <v>150 mm² DIN Norm Aluminium Butt-Connectors</v>
          </cell>
          <cell r="N467">
            <v>15</v>
          </cell>
          <cell r="O467" t="str">
            <v>Adet</v>
          </cell>
          <cell r="Q467">
            <v>0</v>
          </cell>
        </row>
        <row r="468">
          <cell r="H468" t="str">
            <v>AL EM185</v>
          </cell>
          <cell r="J468" t="str">
            <v>185mm2 DIN NORMU ALÜMİNYUM EK MUF</v>
          </cell>
          <cell r="L468" t="str">
            <v>185 mm² DIN Norm Aluminium Butt-Connectors</v>
          </cell>
          <cell r="N468">
            <v>12</v>
          </cell>
          <cell r="O468" t="str">
            <v>Adet</v>
          </cell>
          <cell r="Q468">
            <v>0</v>
          </cell>
        </row>
        <row r="469">
          <cell r="H469" t="str">
            <v>AL EM240</v>
          </cell>
          <cell r="J469" t="str">
            <v>240mm2 DIN NORMU ALÜMİNYUM EK MUF</v>
          </cell>
          <cell r="L469" t="str">
            <v>240 mm² DIN Norm Aluminium Butt-Connectors</v>
          </cell>
          <cell r="N469">
            <v>8</v>
          </cell>
          <cell r="O469" t="str">
            <v>Adet</v>
          </cell>
          <cell r="Q469">
            <v>0</v>
          </cell>
        </row>
        <row r="470">
          <cell r="H470" t="str">
            <v>AL EM300</v>
          </cell>
          <cell r="J470" t="str">
            <v>300mm2 DIN NORMU ALÜMİNYUM EK MUF</v>
          </cell>
          <cell r="L470" t="str">
            <v>300 mm² DIN Norm Aluminium Butt-Connectors</v>
          </cell>
          <cell r="N470">
            <v>6</v>
          </cell>
          <cell r="O470" t="str">
            <v>Adet</v>
          </cell>
          <cell r="Q470">
            <v>0</v>
          </cell>
        </row>
        <row r="471">
          <cell r="H471" t="str">
            <v>AL EM400</v>
          </cell>
          <cell r="J471" t="str">
            <v>400mm2 DIN NORMU ALÜMİNYUM EK MUF</v>
          </cell>
          <cell r="L471" t="str">
            <v>400 mm² DIN Norm Aluminium Butt-Connectors</v>
          </cell>
          <cell r="N471">
            <v>4</v>
          </cell>
          <cell r="O471" t="str">
            <v>Adet</v>
          </cell>
          <cell r="Q471">
            <v>0</v>
          </cell>
        </row>
        <row r="472">
          <cell r="H472" t="str">
            <v>ML201-12</v>
          </cell>
          <cell r="J472" t="str">
            <v>25-95 mm² MEKANİK KABLO PABUCU</v>
          </cell>
          <cell r="L472" t="str">
            <v>MECHANICAL TERMINATION LUGS  25-95 mm²</v>
          </cell>
        </row>
        <row r="473">
          <cell r="H473" t="str">
            <v>ML202-12</v>
          </cell>
          <cell r="J473" t="str">
            <v>70-150 mm² MEKANİK KABLO PABUCU</v>
          </cell>
          <cell r="L473" t="str">
            <v>MECHANICAL TERMINATION LUGS  70-150 mm²</v>
          </cell>
        </row>
        <row r="474">
          <cell r="H474" t="str">
            <v>ML203-12</v>
          </cell>
          <cell r="J474" t="str">
            <v>120-240 mm² MEKANİK KABLO PABUCU</v>
          </cell>
          <cell r="L474" t="str">
            <v>MECHANICAL TERMINATION LUGS  120-240 mm²</v>
          </cell>
        </row>
        <row r="475">
          <cell r="H475" t="str">
            <v>ML2035-16</v>
          </cell>
          <cell r="J475" t="str">
            <v>185-300 mm² MEKANİK KABLO PABUCU</v>
          </cell>
          <cell r="L475" t="str">
            <v>MECHANICAL TERMINATION LUGS  185-300 mm²</v>
          </cell>
        </row>
        <row r="476">
          <cell r="H476" t="str">
            <v>ML204-16</v>
          </cell>
          <cell r="J476" t="str">
            <v>240-400 mm² MEKANİK KABLO PABUCU</v>
          </cell>
          <cell r="L476" t="str">
            <v>MECHANICAL TERMINATION LUGS  240-400 mm²</v>
          </cell>
        </row>
        <row r="477">
          <cell r="H477" t="str">
            <v>MF201</v>
          </cell>
          <cell r="J477" t="str">
            <v>25-95 MM² MEKANİK EK MUFU</v>
          </cell>
          <cell r="L477" t="str">
            <v>MECHANICAL SPLICING CONNECTOR 25-95 mm²</v>
          </cell>
        </row>
        <row r="478">
          <cell r="H478" t="str">
            <v>MF202</v>
          </cell>
          <cell r="J478" t="str">
            <v>70-150 MM² MEKANİK EK MUFU</v>
          </cell>
          <cell r="L478" t="str">
            <v>MECHANICAL SPLICING CONNECTOR 70-150 mm²</v>
          </cell>
        </row>
        <row r="479">
          <cell r="H479" t="str">
            <v>MF203</v>
          </cell>
          <cell r="J479" t="str">
            <v>120-240 MM² MEKANİK EK MUFU</v>
          </cell>
          <cell r="L479" t="str">
            <v>MECHANICAL SPLICING CONNECTOR 120-240 mm²</v>
          </cell>
        </row>
        <row r="480">
          <cell r="H480" t="str">
            <v>MF204</v>
          </cell>
          <cell r="J480" t="str">
            <v>240-400 MM² MEKANİK EK MUFU</v>
          </cell>
          <cell r="L480" t="str">
            <v>MECHANICAL SPLICING CONNECTOR 240-400 mm²</v>
          </cell>
        </row>
        <row r="481">
          <cell r="H481" t="str">
            <v>AL-VP-25-95-12/1</v>
          </cell>
          <cell r="J481" t="str">
            <v>240-400 mm² MEKANİK KABLO PABUCU</v>
          </cell>
          <cell r="L481" t="str">
            <v>Medium voltage 36 kV screw cable lugs 28-95 mm2 - M12 / 1 bolts</v>
          </cell>
          <cell r="N481">
            <v>40</v>
          </cell>
          <cell r="O481" t="str">
            <v>Adet</v>
          </cell>
          <cell r="Q481">
            <v>3.75</v>
          </cell>
        </row>
        <row r="482">
          <cell r="H482" t="str">
            <v>AL-VP-35-150-12/1</v>
          </cell>
          <cell r="J482" t="str">
            <v>35-150mm2 M12 TEK VİDALI ALÜMİNYUM KABLO PABUCU</v>
          </cell>
          <cell r="L482" t="str">
            <v>Medium voltage 36 kV screw cable lugs 35-150 mm2 - M12 / 1 bolts</v>
          </cell>
          <cell r="N482">
            <v>30</v>
          </cell>
          <cell r="O482" t="str">
            <v>Adet</v>
          </cell>
          <cell r="Q482">
            <v>4.25</v>
          </cell>
        </row>
        <row r="483">
          <cell r="H483" t="str">
            <v>AL-VP-35-150-16/1</v>
          </cell>
          <cell r="J483" t="str">
            <v>35-150mm2 M16 TEK VİDALI ALÜMİNYUM KABLO PABUCU</v>
          </cell>
          <cell r="L483" t="str">
            <v>Medium voltage 36 kV screw cable lugs 35-150 mm2 - M16 / 1 bolts</v>
          </cell>
          <cell r="N483">
            <v>30</v>
          </cell>
          <cell r="O483" t="str">
            <v>Adet</v>
          </cell>
          <cell r="Q483">
            <v>4.25</v>
          </cell>
        </row>
        <row r="484">
          <cell r="H484" t="str">
            <v>AL-VP-70-240-12/2</v>
          </cell>
          <cell r="J484" t="str">
            <v>70-240mm2 M12 İKİ VİDALI ALÜMİNYUM KABLO PABUCU</v>
          </cell>
          <cell r="L484" t="str">
            <v>Medium voltage 36 kV screw cable lugs 70-240 mm2  - M12 / 2 bolts</v>
          </cell>
          <cell r="N484">
            <v>12</v>
          </cell>
          <cell r="O484" t="str">
            <v>Adet</v>
          </cell>
          <cell r="Q484">
            <v>3.5</v>
          </cell>
        </row>
        <row r="485">
          <cell r="H485" t="str">
            <v>AL-VP-70-240-16/2</v>
          </cell>
          <cell r="J485" t="str">
            <v>70-240mm2 M16 İKİ VİDALI ALÜMİNYUM KABLO PABUCU</v>
          </cell>
          <cell r="L485" t="str">
            <v>Medium voltage 36 kV screw cable lugs 70-240 mm2 - M16 / 2 bolts</v>
          </cell>
          <cell r="N485">
            <v>12</v>
          </cell>
          <cell r="O485" t="str">
            <v>Adet</v>
          </cell>
          <cell r="Q485">
            <v>3.5</v>
          </cell>
        </row>
        <row r="486">
          <cell r="H486" t="str">
            <v>AL-VP-120-300-12/2</v>
          </cell>
          <cell r="J486" t="str">
            <v>120-300mm2 M12 İKİ VİDALI ALÜMİNYUM KABLO PABUCU</v>
          </cell>
          <cell r="L486" t="str">
            <v>Medium voltage 36 kV screw cable lugs 120-300 mm2 - M12 / 2 bolts</v>
          </cell>
          <cell r="N486">
            <v>9</v>
          </cell>
          <cell r="O486" t="str">
            <v>Adet</v>
          </cell>
          <cell r="Q486">
            <v>3.75</v>
          </cell>
        </row>
        <row r="487">
          <cell r="H487" t="str">
            <v>AL-VP-120-300-16/2</v>
          </cell>
          <cell r="J487" t="str">
            <v>120-300mm2 M16 İKİ VİDALI ALÜMİNYUM KABLO PABUCU</v>
          </cell>
          <cell r="L487" t="str">
            <v>Medium voltage 36 kV screw cable lugs 120-300 mm2 - M16 / 2 bolts</v>
          </cell>
          <cell r="N487">
            <v>9</v>
          </cell>
          <cell r="O487" t="str">
            <v>Adet</v>
          </cell>
          <cell r="Q487">
            <v>3.75</v>
          </cell>
        </row>
        <row r="488">
          <cell r="H488" t="str">
            <v>AL-VP-185-400-12/3</v>
          </cell>
          <cell r="J488" t="str">
            <v>185-400mm2 M12 ÜÇ VİDALI ALÜMİNYUM KABLO PABUCU</v>
          </cell>
          <cell r="L488" t="str">
            <v>Medium voltage 36 kV screw cable lugs 185-240 mm2 - M12 / 3 bolts</v>
          </cell>
          <cell r="N488">
            <v>7</v>
          </cell>
          <cell r="O488" t="str">
            <v>Adet</v>
          </cell>
          <cell r="Q488">
            <v>4</v>
          </cell>
        </row>
        <row r="489">
          <cell r="H489" t="str">
            <v>AL-VP-185-400-16/3</v>
          </cell>
          <cell r="J489" t="str">
            <v>185-400mm2 M16 ÜÇ VİDALI ALÜMİNYUM KABLO PABUCU</v>
          </cell>
          <cell r="L489" t="str">
            <v>Medium voltage 36 kV screw cable lugs 185-240 mm2 - M16 / 3 bolts</v>
          </cell>
          <cell r="N489">
            <v>7</v>
          </cell>
          <cell r="O489" t="str">
            <v>Adet</v>
          </cell>
          <cell r="Q489">
            <v>4</v>
          </cell>
        </row>
        <row r="490">
          <cell r="H490" t="str">
            <v>AL-VEMA-10-35/2</v>
          </cell>
          <cell r="J490" t="str">
            <v>10-35mm2 İKİ VİDALI ALÜMİNYUM EKMUF (ALÇAK GERİLİM)</v>
          </cell>
          <cell r="L490" t="str">
            <v>Low voltage 1 kV screw butt-connectors 10-35 mm2 / 2 bolts</v>
          </cell>
          <cell r="N490">
            <v>150</v>
          </cell>
          <cell r="O490" t="str">
            <v>Adet</v>
          </cell>
          <cell r="Q490">
            <v>3.75</v>
          </cell>
        </row>
        <row r="491">
          <cell r="H491" t="str">
            <v>AL-VEMA-25-50/2</v>
          </cell>
          <cell r="J491" t="str">
            <v>25-50mm2 İKİ VİDALI ALÜMİNYUM EKMUF (ALÇAK GERİLİM)</v>
          </cell>
          <cell r="L491" t="str">
            <v>Low voltage 1 kV screw butt-connectors 25-50 mm2 / 2 bolts</v>
          </cell>
          <cell r="N491">
            <v>100</v>
          </cell>
          <cell r="O491" t="str">
            <v>Adet</v>
          </cell>
          <cell r="Q491">
            <v>2.5</v>
          </cell>
        </row>
        <row r="492">
          <cell r="H492" t="str">
            <v>AL-VEMA-50-95/2</v>
          </cell>
          <cell r="J492" t="str">
            <v>50-95mm2 İKİ VİDALI ALÜMİNYUM EKMUF (ALÇAK GERİLİM)</v>
          </cell>
          <cell r="L492" t="str">
            <v>Low voltage 1 kV screw butt-connectors 50-95 mm2 / 2 bolts</v>
          </cell>
          <cell r="N492">
            <v>60</v>
          </cell>
          <cell r="O492" t="str">
            <v>Adet</v>
          </cell>
          <cell r="Q492">
            <v>3.5</v>
          </cell>
        </row>
        <row r="493">
          <cell r="H493" t="str">
            <v>AL-VEMA-120-185/2</v>
          </cell>
          <cell r="J493" t="str">
            <v>120-185mm2 İKİ VİDALI ALÜMİNYUM EKMUF (ALÇAK GERİLİM)</v>
          </cell>
          <cell r="L493" t="str">
            <v>Low voltage 1 kV screw butt-connectors 120-185 mm2 / 2 bolts</v>
          </cell>
          <cell r="N493">
            <v>30</v>
          </cell>
          <cell r="O493" t="str">
            <v>Adet</v>
          </cell>
          <cell r="Q493">
            <v>4</v>
          </cell>
        </row>
        <row r="494">
          <cell r="H494" t="str">
            <v>AL-VEMA-240-300/4</v>
          </cell>
          <cell r="J494" t="str">
            <v>240-300mm2 DÖRT VİDALI ALÜMİNYUM EKMUF (ALÇAK GERİLİM)</v>
          </cell>
          <cell r="L494" t="str">
            <v>Low voltage 1 kV screw butt-connectors 240-300 mm2 / 4 bolts</v>
          </cell>
          <cell r="N494">
            <v>15</v>
          </cell>
          <cell r="O494" t="str">
            <v>Adet</v>
          </cell>
          <cell r="Q494">
            <v>4.25</v>
          </cell>
        </row>
        <row r="495">
          <cell r="H495" t="str">
            <v>MT06-25TN</v>
          </cell>
          <cell r="J495" t="str">
            <v>6-25mm Bakır ve Alüminyum Kablolar için Ek Muf (1kV)</v>
          </cell>
          <cell r="L495" t="str">
            <v>Bolted Splices for Copper and Aluminum Cables (1kV)</v>
          </cell>
          <cell r="N495">
            <v>0</v>
          </cell>
          <cell r="O495" t="str">
            <v>Adet</v>
          </cell>
          <cell r="Q495">
            <v>0</v>
          </cell>
        </row>
        <row r="496">
          <cell r="H496" t="str">
            <v>MT10-70TN</v>
          </cell>
          <cell r="J496" t="str">
            <v>10-70mm Bakır ve Alüminyum Kablolar için Ek Muf (1kV)</v>
          </cell>
          <cell r="L496" t="str">
            <v>Bolted Splices for Copper and Aluminum Cables (1kV)</v>
          </cell>
          <cell r="N496">
            <v>0</v>
          </cell>
          <cell r="O496" t="str">
            <v>Adet</v>
          </cell>
          <cell r="Q496">
            <v>0</v>
          </cell>
        </row>
        <row r="497">
          <cell r="H497" t="str">
            <v>MT16-95TN</v>
          </cell>
          <cell r="J497" t="str">
            <v>16-95mm Bakır ve Alüminyum Kablolar için Ek Muf (1kV)</v>
          </cell>
          <cell r="L497" t="str">
            <v>Bolted Splices for Copper and Aluminum Cables (1kV)</v>
          </cell>
          <cell r="N497">
            <v>0</v>
          </cell>
          <cell r="O497" t="str">
            <v>Adet</v>
          </cell>
          <cell r="Q497">
            <v>0</v>
          </cell>
        </row>
        <row r="498">
          <cell r="H498" t="str">
            <v>AL-VEMO-10-35/2</v>
          </cell>
          <cell r="J498" t="str">
            <v>10-35mm2 İKİ VİDALI ALÜMİNYUM EKMUF (ORTA GERİLİM)</v>
          </cell>
          <cell r="L498" t="str">
            <v>Medium voltage 36 kV screw butt-connectors 10-35 mm2 / 2 bolts</v>
          </cell>
          <cell r="N498">
            <v>60</v>
          </cell>
          <cell r="O498" t="str">
            <v>Adet</v>
          </cell>
          <cell r="Q498">
            <v>2.75</v>
          </cell>
        </row>
        <row r="499">
          <cell r="H499" t="str">
            <v>AL-VEMO-25-95/2</v>
          </cell>
          <cell r="J499" t="str">
            <v>25-95mm2 DÖRT VİDALI ALÜMİNYUM EKMUF (ORTA GERİLİM)</v>
          </cell>
          <cell r="L499" t="str">
            <v>Medium voltage 36 kV screw butt-connectors 25-95 mm2 / 2 bolts</v>
          </cell>
          <cell r="N499">
            <v>40</v>
          </cell>
          <cell r="O499" t="str">
            <v>Adet</v>
          </cell>
          <cell r="Q499">
            <v>4.5</v>
          </cell>
        </row>
        <row r="500">
          <cell r="H500" t="str">
            <v>AL-VEMO-70-240/4</v>
          </cell>
          <cell r="J500" t="str">
            <v>70-240mm2 DÖRT VİDALI ALÜMİNYUM EKMUF (ORTA GERİLİM)</v>
          </cell>
          <cell r="L500" t="str">
            <v>Medium voltage 36 kV screw butt-connectors 70-240 mm2 / 4 bolts</v>
          </cell>
          <cell r="N500">
            <v>15</v>
          </cell>
          <cell r="O500" t="str">
            <v>Adet</v>
          </cell>
          <cell r="Q500">
            <v>6.25</v>
          </cell>
        </row>
        <row r="501">
          <cell r="H501" t="str">
            <v>AL-VEMO-120-300/4</v>
          </cell>
          <cell r="J501" t="str">
            <v>120-300mm2 DÖRT VİDALI ALÜMİNYUM EKMUF (ORTA GERİLİM)</v>
          </cell>
          <cell r="L501" t="str">
            <v>Medium voltage 36 kV screw butt-connectors 120-300 mm2 / 4 bolts</v>
          </cell>
          <cell r="N501">
            <v>10</v>
          </cell>
          <cell r="O501" t="str">
            <v>Adet</v>
          </cell>
          <cell r="Q501">
            <v>6</v>
          </cell>
        </row>
        <row r="502">
          <cell r="H502" t="str">
            <v>SFK-BVA-10-35-8/1</v>
          </cell>
          <cell r="J502" t="str">
            <v>10-35 M8 TEK VİDALI BİMETAL KABLO PABUCU (ALÇAK GERİLİM)</v>
          </cell>
          <cell r="L502" t="str">
            <v>Low voltage 1 kV bi-metal screw cable lugs 10-35mm2-M8/1 bolt</v>
          </cell>
          <cell r="N502">
            <v>125</v>
          </cell>
          <cell r="O502" t="str">
            <v>Adet</v>
          </cell>
          <cell r="Q502">
            <v>5.5</v>
          </cell>
        </row>
        <row r="503">
          <cell r="H503" t="str">
            <v>SFK-BVA-10-35-10/1</v>
          </cell>
          <cell r="J503" t="str">
            <v>10-35 M10 TEK VİDALI BİMETAL KABLO PABUCU (ALÇAK GERİLİM)</v>
          </cell>
          <cell r="L503" t="str">
            <v>Low voltage 1 kV bi-metal screw cable lugs 10-35 mm2 - M10 / 1 bolts</v>
          </cell>
          <cell r="N503">
            <v>125</v>
          </cell>
          <cell r="O503" t="str">
            <v>Adet</v>
          </cell>
          <cell r="Q503">
            <v>5.15</v>
          </cell>
        </row>
        <row r="504">
          <cell r="H504" t="str">
            <v>SFK-BVA-50-95-8/1</v>
          </cell>
          <cell r="J504" t="str">
            <v>50-95 M8 TEK VİDALI BİMETAL KABLO PABUCU (ALÇAK GERİLİM)</v>
          </cell>
          <cell r="L504" t="str">
            <v>Low voltage 1 kV bi-metal screw cable lugs 50-95mm2-M8/1 bolt</v>
          </cell>
          <cell r="N504">
            <v>70</v>
          </cell>
          <cell r="O504" t="str">
            <v>Adet</v>
          </cell>
          <cell r="Q504">
            <v>5.65</v>
          </cell>
        </row>
        <row r="505">
          <cell r="H505" t="str">
            <v>SFK-BVA-50-95-10/1</v>
          </cell>
          <cell r="J505" t="str">
            <v>50-95 M10 TEK VİDALI BİMETAL KABLO PABUCU (ALÇAK GERİLİM)</v>
          </cell>
          <cell r="L505" t="str">
            <v>Low voltage 1 kV bi-metal screw cable lugs 50-95 mm2 - M10 / 1 bolts</v>
          </cell>
          <cell r="N505">
            <v>70</v>
          </cell>
          <cell r="O505" t="str">
            <v>Adet</v>
          </cell>
          <cell r="Q505">
            <v>5.5</v>
          </cell>
        </row>
        <row r="506">
          <cell r="H506" t="str">
            <v>SFK-BVA-120-185-10/1</v>
          </cell>
          <cell r="J506" t="str">
            <v>120-185 M10 TEK VİDALI BİMETAL KABLO PABUCU (ALÇAK GERİLİM)</v>
          </cell>
          <cell r="L506" t="str">
            <v>Low voltage 1 kV bi-metal screw cable lugs 120-185mm2-M10/1 bolt</v>
          </cell>
          <cell r="N506">
            <v>35</v>
          </cell>
          <cell r="O506" t="str">
            <v>Adet</v>
          </cell>
          <cell r="Q506">
            <v>6</v>
          </cell>
        </row>
        <row r="507">
          <cell r="H507" t="str">
            <v>SFK-BVA-240-300-12/2</v>
          </cell>
          <cell r="J507" t="str">
            <v>240-300 M12 İKİ VİDALI BİMETAL KABLO PABUCU (ALÇAK GERİLİM)</v>
          </cell>
          <cell r="L507" t="str">
            <v>Low voltage 1 kV bi-metal screw cable lugs 240-300 mm2 - M12 / 2 bolts</v>
          </cell>
          <cell r="N507">
            <v>16</v>
          </cell>
          <cell r="O507" t="str">
            <v>Adet</v>
          </cell>
          <cell r="Q507">
            <v>5.5</v>
          </cell>
        </row>
        <row r="508">
          <cell r="H508" t="str">
            <v>SFK-BVO-35-150-12/2</v>
          </cell>
          <cell r="J508" t="str">
            <v>35-150 M12 İKİ VİDALI BİMETAL KABLO PABUCU (ORTA GERİLİM)</v>
          </cell>
          <cell r="L508" t="str">
            <v>Medium Voltage Bimetal Lug</v>
          </cell>
          <cell r="N508">
            <v>20</v>
          </cell>
          <cell r="O508" t="str">
            <v>Adet</v>
          </cell>
          <cell r="Q508">
            <v>5.25</v>
          </cell>
        </row>
        <row r="509">
          <cell r="H509" t="str">
            <v>SFK-BVO-35-150-16/2</v>
          </cell>
          <cell r="J509" t="str">
            <v>35-150 M16 İKİ VİDALI BİMETAL KABLO PABUCU (ORTA GERİLİM)</v>
          </cell>
          <cell r="L509" t="str">
            <v>Medium voltage 36 kV bi-metal screw cable lugs 35-150mm2-M16/2 bolts</v>
          </cell>
          <cell r="N509">
            <v>20</v>
          </cell>
          <cell r="O509" t="str">
            <v>Adet</v>
          </cell>
          <cell r="Q509">
            <v>5.25</v>
          </cell>
        </row>
        <row r="510">
          <cell r="H510" t="str">
            <v>SFK-BVO-70-240-12/2</v>
          </cell>
          <cell r="J510" t="str">
            <v>70-240 M12 İKİ VİDALI BİMETAL KABLO PABUCU (ORTA GERİLİM)</v>
          </cell>
          <cell r="L510" t="str">
            <v>Medium voltage 36 kV bi-metal screw cable lugs 70-240 mm2  - M12 / 2 bolts</v>
          </cell>
          <cell r="N510">
            <v>12</v>
          </cell>
          <cell r="O510" t="str">
            <v>Adet</v>
          </cell>
          <cell r="Q510">
            <v>4.25</v>
          </cell>
        </row>
        <row r="511">
          <cell r="H511" t="str">
            <v>SFK-BVO-70-240-16/2</v>
          </cell>
          <cell r="J511" t="str">
            <v>70-240 M16 İKİ VİDALI BİMETAL KABLO PABUCU (ORTA GERİLİM)</v>
          </cell>
          <cell r="L511" t="str">
            <v>Medium voltage 36 kV bi-metal screw cable lugs 70-240 mm2 - M16 / 2 bolts</v>
          </cell>
          <cell r="N511">
            <v>12</v>
          </cell>
          <cell r="O511" t="str">
            <v>Adet</v>
          </cell>
          <cell r="Q511">
            <v>4.25</v>
          </cell>
        </row>
        <row r="512">
          <cell r="H512" t="str">
            <v>SFK-BVO-120-300-12/2</v>
          </cell>
          <cell r="J512" t="str">
            <v>120-300 M12 İKİ VİDALI BİMETAL KABLO PABUCU (ORTA GERİLİM)</v>
          </cell>
          <cell r="L512" t="str">
            <v>Medium voltage 36 kV bi-metal screw cable lugs 120-300mm2-M12/2 bolts</v>
          </cell>
          <cell r="N512">
            <v>9</v>
          </cell>
          <cell r="O512" t="str">
            <v>Adet</v>
          </cell>
          <cell r="Q512">
            <v>4.5</v>
          </cell>
        </row>
        <row r="513">
          <cell r="H513" t="str">
            <v>SFK-BVO-120-300-16/2</v>
          </cell>
          <cell r="J513" t="str">
            <v>120-300 M16 İKİ VİDALI BİMETAL KABLO PABUCU (ORTA GERİLİM)</v>
          </cell>
          <cell r="L513" t="str">
            <v>Medium voltage 36 kV bi-metal screw cable lugs 120-300mm2- M16/2 bolts</v>
          </cell>
          <cell r="N513">
            <v>9</v>
          </cell>
          <cell r="O513" t="str">
            <v>Adet</v>
          </cell>
          <cell r="Q513">
            <v>4.5</v>
          </cell>
        </row>
        <row r="514">
          <cell r="H514" t="str">
            <v>SFK-BVO-185-400-12/3</v>
          </cell>
          <cell r="J514" t="str">
            <v>185-400 M12 ÜÇ VİDALI BİMETAL KABLO PABUCU (ORTA GERİLİM)</v>
          </cell>
          <cell r="L514" t="str">
            <v>Medium voltage 36 kV bi-metal screw cable lugs 185-240 mm2-M12/3 bolts</v>
          </cell>
          <cell r="N514">
            <v>7</v>
          </cell>
          <cell r="O514" t="str">
            <v>Adet</v>
          </cell>
          <cell r="Q514">
            <v>6.5</v>
          </cell>
        </row>
        <row r="515">
          <cell r="H515" t="str">
            <v>SFK-BVO-185-400-16/3</v>
          </cell>
          <cell r="J515" t="str">
            <v>185-400 M16 ÜÇ VİDALI BİMETAL KABLO PABUCU (ORTA GERİLİM)</v>
          </cell>
          <cell r="L515" t="str">
            <v>Medium voltage 36 kV bi-metal screw cable lugs 185-240mm2-M16/3 bolts</v>
          </cell>
          <cell r="N515">
            <v>7</v>
          </cell>
          <cell r="O515" t="str">
            <v>Adet</v>
          </cell>
          <cell r="Q515">
            <v>6.5</v>
          </cell>
        </row>
        <row r="516">
          <cell r="H516" t="str">
            <v>BS 01008</v>
          </cell>
          <cell r="J516" t="str">
            <v>10mm M8 DIN NORMU BİMETAL BAKIR-ALM KABLO PABUCU</v>
          </cell>
          <cell r="L516" t="str">
            <v>10 mm² Bi-metal AL/CU Cable Lug M8</v>
          </cell>
          <cell r="N516">
            <v>70</v>
          </cell>
          <cell r="O516" t="str">
            <v>Adet</v>
          </cell>
          <cell r="Q516">
            <v>3.21</v>
          </cell>
        </row>
        <row r="517">
          <cell r="H517" t="str">
            <v>BS 01608</v>
          </cell>
          <cell r="J517" t="str">
            <v>16mm M8 DIN NORMU BİMETAL BAKIR-ALM KABLO PABUCU</v>
          </cell>
          <cell r="L517" t="str">
            <v>16 mm² Bi-metal AL/CU Cable Lug M8</v>
          </cell>
          <cell r="N517">
            <v>70</v>
          </cell>
          <cell r="O517" t="str">
            <v>Adet</v>
          </cell>
          <cell r="Q517">
            <v>3.21</v>
          </cell>
        </row>
        <row r="518">
          <cell r="H518" t="str">
            <v>BS 01610</v>
          </cell>
          <cell r="J518" t="str">
            <v>16mm M10 DIN NORMU BİMETAL BAKIR-ALM KABLO PABUCU</v>
          </cell>
          <cell r="L518" t="str">
            <v>16 mm² Bi-metal AL/CU Cable Lug M10</v>
          </cell>
          <cell r="N518">
            <v>70</v>
          </cell>
          <cell r="O518" t="str">
            <v>Adet</v>
          </cell>
          <cell r="Q518">
            <v>3.21</v>
          </cell>
        </row>
        <row r="519">
          <cell r="H519" t="str">
            <v>BS 01612</v>
          </cell>
          <cell r="J519" t="str">
            <v>16mm M12 DIN NORMU BİMETAL BAKIR-ALM KABLO PABUCU</v>
          </cell>
          <cell r="L519" t="str">
            <v>16 mm² Bi-metal AL/CU Cable Lug M12</v>
          </cell>
          <cell r="N519">
            <v>70</v>
          </cell>
          <cell r="O519" t="str">
            <v>Adet</v>
          </cell>
          <cell r="Q519">
            <v>3.21</v>
          </cell>
        </row>
        <row r="520">
          <cell r="H520" t="str">
            <v>BS 02508</v>
          </cell>
          <cell r="J520" t="str">
            <v>25mm M8 DIN NORMU BİMETAL BAKIR-ALM KABLO PABUCU</v>
          </cell>
          <cell r="L520" t="str">
            <v>25 mm² Bi-metal AL/CU Cable Lug M8</v>
          </cell>
          <cell r="N520">
            <v>70</v>
          </cell>
          <cell r="O520" t="str">
            <v>Adet</v>
          </cell>
          <cell r="Q520">
            <v>3.16</v>
          </cell>
        </row>
        <row r="521">
          <cell r="H521" t="str">
            <v>BS 02510</v>
          </cell>
          <cell r="J521" t="str">
            <v>25mm M10 DIN NORMU BİMETAL BAKIR-ALM KABLO PABUCU</v>
          </cell>
          <cell r="L521" t="str">
            <v>25 mm² Bi-metal AL/CU Cable Lug M10</v>
          </cell>
          <cell r="N521">
            <v>70</v>
          </cell>
          <cell r="O521" t="str">
            <v>Adet</v>
          </cell>
          <cell r="Q521">
            <v>3.16</v>
          </cell>
        </row>
        <row r="522">
          <cell r="H522" t="str">
            <v>BS 02512</v>
          </cell>
          <cell r="J522" t="str">
            <v>25mm M12 DIN NORMU BİMETAL BAKIR-ALM KABLO PABUCU</v>
          </cell>
          <cell r="L522" t="str">
            <v>25 mm² Bi-metal AL/CU Cable Lug M12</v>
          </cell>
          <cell r="N522">
            <v>70</v>
          </cell>
          <cell r="O522" t="str">
            <v>Adet</v>
          </cell>
          <cell r="Q522">
            <v>3.16</v>
          </cell>
        </row>
        <row r="523">
          <cell r="H523" t="str">
            <v>BS 03508</v>
          </cell>
          <cell r="J523" t="str">
            <v>35mm M8 DIN NORMU BİMETAL BAKIR-ALM KABLO PABUCU</v>
          </cell>
          <cell r="L523" t="str">
            <v>35 mm² Bi-metal AL/CU Cable Lug M8</v>
          </cell>
          <cell r="N523">
            <v>70</v>
          </cell>
          <cell r="O523" t="str">
            <v>Adet</v>
          </cell>
          <cell r="Q523">
            <v>3</v>
          </cell>
        </row>
        <row r="524">
          <cell r="H524" t="str">
            <v>BS 03510</v>
          </cell>
          <cell r="J524" t="str">
            <v>35mm M10 DIN NORMU BİMETAL BAKIR-ALM KABLO PABUCU</v>
          </cell>
          <cell r="L524" t="str">
            <v>35 mm² Bi-metal AL/CU Cable Lug M10</v>
          </cell>
          <cell r="N524">
            <v>70</v>
          </cell>
          <cell r="O524" t="str">
            <v>Adet</v>
          </cell>
          <cell r="Q524">
            <v>3</v>
          </cell>
        </row>
        <row r="525">
          <cell r="H525" t="str">
            <v>BS 03512</v>
          </cell>
          <cell r="J525" t="str">
            <v>35mm M12 DIN NORMU BİMETAL BAKIR-ALM KABLO PABUCU</v>
          </cell>
          <cell r="L525" t="str">
            <v>35 mm² Bi-metal AL/CU Cable Lug M12</v>
          </cell>
          <cell r="N525">
            <v>70</v>
          </cell>
          <cell r="O525" t="str">
            <v>Adet</v>
          </cell>
          <cell r="Q525">
            <v>3</v>
          </cell>
        </row>
        <row r="526">
          <cell r="H526" t="str">
            <v>BS 05008</v>
          </cell>
          <cell r="J526" t="str">
            <v>50mm M8 DIN NORMU BİMETAL BAKIR-ALM KABLO PABUCU</v>
          </cell>
          <cell r="L526" t="str">
            <v>50 mm² Bi-metal AL/CU Cable Lug M8</v>
          </cell>
          <cell r="N526">
            <v>48</v>
          </cell>
          <cell r="O526" t="str">
            <v>Adet</v>
          </cell>
          <cell r="Q526">
            <v>3.72</v>
          </cell>
        </row>
        <row r="527">
          <cell r="H527" t="str">
            <v>BS 05010</v>
          </cell>
          <cell r="J527" t="str">
            <v>50mm M10 DIN NORMU BİMETAL BAKIR-ALM KABLO PABUCU</v>
          </cell>
          <cell r="L527" t="str">
            <v>50 mm² Bi-metal AL/CU Cable Lug M10</v>
          </cell>
          <cell r="N527">
            <v>48</v>
          </cell>
          <cell r="O527" t="str">
            <v>Adet</v>
          </cell>
          <cell r="Q527">
            <v>3.72</v>
          </cell>
        </row>
        <row r="528">
          <cell r="H528" t="str">
            <v>BS 05012</v>
          </cell>
          <cell r="J528" t="str">
            <v>50mm M12 DIN NORMU BİMETAL BAKIR-ALM KABLO PABUCU</v>
          </cell>
          <cell r="L528" t="str">
            <v>50 mm² Bi-metal AL/CU Cable Lug M12</v>
          </cell>
          <cell r="N528">
            <v>48</v>
          </cell>
          <cell r="O528" t="str">
            <v>Adet</v>
          </cell>
          <cell r="Q528">
            <v>3.72</v>
          </cell>
        </row>
        <row r="529">
          <cell r="H529" t="str">
            <v>BS 07008</v>
          </cell>
          <cell r="J529" t="str">
            <v>70mm M8 DIN NORMU BİMETAL BAKIR-ALM KABLO PABUCU</v>
          </cell>
          <cell r="L529" t="str">
            <v>70 mm² Bi-metal AL/CU Cable Lug M8</v>
          </cell>
          <cell r="N529">
            <v>48</v>
          </cell>
          <cell r="O529" t="str">
            <v>Adet</v>
          </cell>
          <cell r="Q529">
            <v>3.45</v>
          </cell>
        </row>
        <row r="530">
          <cell r="H530" t="str">
            <v>BS 07010</v>
          </cell>
          <cell r="J530" t="str">
            <v>70mm M10 DIN NORMU BİMETAL BAKIR-ALM KABLO PABUCU</v>
          </cell>
          <cell r="L530" t="str">
            <v>70 mm² Bi-metal AL/CU Cable Lug M10</v>
          </cell>
          <cell r="N530">
            <v>48</v>
          </cell>
          <cell r="O530" t="str">
            <v>Adet</v>
          </cell>
          <cell r="Q530">
            <v>3.45</v>
          </cell>
        </row>
        <row r="531">
          <cell r="H531" t="str">
            <v>BS 07012</v>
          </cell>
          <cell r="J531" t="str">
            <v>70mm M12 DIN NORMU BİMETAL BAKIR-ALM KABLO PABUCU</v>
          </cell>
          <cell r="L531" t="str">
            <v>70 mm² Bi-metal AL/CU Cable Lug M12</v>
          </cell>
          <cell r="N531">
            <v>48</v>
          </cell>
          <cell r="O531" t="str">
            <v>Adet</v>
          </cell>
          <cell r="Q531">
            <v>3.45</v>
          </cell>
        </row>
        <row r="532">
          <cell r="H532" t="str">
            <v>BS 09508</v>
          </cell>
          <cell r="J532" t="str">
            <v>95mm M8 DIN NORMU BİMETAL BAKIR-ALM KABLO PABUCU</v>
          </cell>
          <cell r="L532" t="str">
            <v>95 mm² Bi-metal AL/CU Cable Lug M8</v>
          </cell>
          <cell r="N532">
            <v>48</v>
          </cell>
          <cell r="O532" t="str">
            <v>Adet</v>
          </cell>
          <cell r="Q532">
            <v>3.34</v>
          </cell>
        </row>
        <row r="533">
          <cell r="H533" t="str">
            <v>BS 09510</v>
          </cell>
          <cell r="J533" t="str">
            <v>95mm M10 DIN NORMU BİMETAL BAKIR-ALM KABLO PABUCU</v>
          </cell>
          <cell r="L533" t="str">
            <v>95 mm² Bi-metal AL/CU Cable Lug M10</v>
          </cell>
          <cell r="N533">
            <v>48</v>
          </cell>
          <cell r="O533" t="str">
            <v>Adet</v>
          </cell>
          <cell r="Q533">
            <v>3.34</v>
          </cell>
        </row>
        <row r="534">
          <cell r="H534" t="str">
            <v>BS 09512</v>
          </cell>
          <cell r="J534" t="str">
            <v>95mm M12 DIN NORMU BİMETAL BAKIR-ALM KABLO PABUCU</v>
          </cell>
          <cell r="L534" t="str">
            <v>95 mm² Bi-metal AL/CU Cable Lug M12</v>
          </cell>
          <cell r="N534">
            <v>48</v>
          </cell>
          <cell r="O534" t="str">
            <v>Adet</v>
          </cell>
          <cell r="Q534">
            <v>3.34</v>
          </cell>
        </row>
        <row r="535">
          <cell r="H535" t="str">
            <v>BS 12008</v>
          </cell>
          <cell r="J535" t="str">
            <v>120mm M8 DIN NORMU BİMETAL BAKIR-ALM KABLO PABUCU</v>
          </cell>
          <cell r="L535" t="str">
            <v>120 mm² Bi-metal AL/CU Cable Lug M8</v>
          </cell>
          <cell r="N535">
            <v>20</v>
          </cell>
          <cell r="O535" t="str">
            <v>Adet</v>
          </cell>
          <cell r="Q535">
            <v>2.75</v>
          </cell>
        </row>
        <row r="536">
          <cell r="H536" t="str">
            <v>BS 12010</v>
          </cell>
          <cell r="J536" t="str">
            <v>120mm M10 DIN NORMU BİMETAL BAKIR-ALM KABLO PABUCU</v>
          </cell>
          <cell r="L536" t="str">
            <v>120 mm² Bi-metal AL/CU Cable Lug M10</v>
          </cell>
          <cell r="N536">
            <v>20</v>
          </cell>
          <cell r="O536" t="str">
            <v>Adet</v>
          </cell>
          <cell r="Q536">
            <v>2.75</v>
          </cell>
        </row>
        <row r="537">
          <cell r="H537" t="str">
            <v>BS 12012</v>
          </cell>
          <cell r="J537" t="str">
            <v>120mm M12 DIN NORMU BİMETAL BAKIR-ALM KABLO PABUCU</v>
          </cell>
          <cell r="L537" t="str">
            <v>120 mm² Bi-metal AL/CU Cable Lug M12</v>
          </cell>
          <cell r="N537">
            <v>20</v>
          </cell>
          <cell r="O537" t="str">
            <v>Adet</v>
          </cell>
          <cell r="Q537">
            <v>2.75</v>
          </cell>
        </row>
        <row r="538">
          <cell r="H538" t="str">
            <v>BS 15008</v>
          </cell>
          <cell r="J538" t="str">
            <v>150mm M8 DIN NORMU BİMETAL BAKIR-ALM KABLO PABUCU</v>
          </cell>
          <cell r="L538" t="str">
            <v>150 mm² Bi-metal AL/CU Cable Lug M8</v>
          </cell>
          <cell r="N538">
            <v>20</v>
          </cell>
          <cell r="O538" t="str">
            <v>Adet</v>
          </cell>
          <cell r="Q538">
            <v>2.62</v>
          </cell>
        </row>
        <row r="539">
          <cell r="H539" t="str">
            <v>BS 15010</v>
          </cell>
          <cell r="J539" t="str">
            <v>150mm M10 DIN NORMU BİMETAL BAKIR-ALM KABLO PABUCU</v>
          </cell>
          <cell r="L539" t="str">
            <v>150 mm² Bi-metal AL/CU Cable Lug M10</v>
          </cell>
          <cell r="N539">
            <v>20</v>
          </cell>
          <cell r="O539" t="str">
            <v>Adet</v>
          </cell>
          <cell r="Q539">
            <v>2.62</v>
          </cell>
        </row>
        <row r="540">
          <cell r="H540" t="str">
            <v>BS 15012</v>
          </cell>
          <cell r="J540" t="str">
            <v>150mm M12 DIN NORMU BİMETAL BAKIR-ALM KABLO PABUCU</v>
          </cell>
          <cell r="L540" t="str">
            <v>150 mm² Bi-metal AL/CU Cable Lug M12</v>
          </cell>
          <cell r="N540">
            <v>20</v>
          </cell>
          <cell r="O540" t="str">
            <v>Adet</v>
          </cell>
          <cell r="Q540">
            <v>2.62</v>
          </cell>
        </row>
        <row r="541">
          <cell r="H541" t="str">
            <v>BS 18508</v>
          </cell>
          <cell r="J541" t="str">
            <v>185mm M8 DIN NORMU BİMETAL BAKIR-ALM KABLO PABUCU</v>
          </cell>
          <cell r="L541" t="str">
            <v>185 mm² Bi-metal AL/CU Cable Lug M8</v>
          </cell>
          <cell r="N541">
            <v>15</v>
          </cell>
          <cell r="O541" t="str">
            <v>Adet</v>
          </cell>
          <cell r="Q541">
            <v>3.46</v>
          </cell>
        </row>
        <row r="542">
          <cell r="H542" t="str">
            <v>BS 18510</v>
          </cell>
          <cell r="J542" t="str">
            <v>185mm M10 DIN NORMU BİMETAL BAKIR-ALM KABLO PABUCU</v>
          </cell>
          <cell r="L542" t="str">
            <v>185 mm² Bi-metal AL/CU Cable Lug M10</v>
          </cell>
          <cell r="N542">
            <v>15</v>
          </cell>
          <cell r="O542" t="str">
            <v>Adet</v>
          </cell>
          <cell r="Q542">
            <v>3.46</v>
          </cell>
        </row>
        <row r="543">
          <cell r="H543" t="str">
            <v>BS 18512</v>
          </cell>
          <cell r="J543" t="str">
            <v>185mm M12 DIN NORMU BİMETAL BAKIR-ALM KABLO PABUCU</v>
          </cell>
          <cell r="L543" t="str">
            <v>185 mm² Bi-metal AL/CU Cable Lug M12</v>
          </cell>
          <cell r="N543">
            <v>15</v>
          </cell>
          <cell r="O543" t="str">
            <v>Adet</v>
          </cell>
          <cell r="Q543">
            <v>3.46</v>
          </cell>
        </row>
        <row r="544">
          <cell r="H544" t="str">
            <v>BS 24010</v>
          </cell>
          <cell r="J544" t="str">
            <v>240mm M10 DIN NORMU BİMETAL BAKIR-ALM KABLO PABUCU</v>
          </cell>
          <cell r="L544" t="str">
            <v>240 mm² Bi-metal AL/CU Cable Lug M10</v>
          </cell>
          <cell r="N544">
            <v>15</v>
          </cell>
          <cell r="O544" t="str">
            <v>Adet</v>
          </cell>
          <cell r="Q544">
            <v>3.3</v>
          </cell>
        </row>
        <row r="545">
          <cell r="H545" t="str">
            <v>BS 24012</v>
          </cell>
          <cell r="J545" t="str">
            <v>240mm M12 DIN NORMU BİMETAL BAKIR-ALM KABLO PABUCU</v>
          </cell>
          <cell r="L545" t="str">
            <v>240 mm² Bi-metal AL/CU Cable Lug M12</v>
          </cell>
          <cell r="N545">
            <v>15</v>
          </cell>
          <cell r="O545" t="str">
            <v>Adet</v>
          </cell>
          <cell r="Q545">
            <v>3.3</v>
          </cell>
        </row>
        <row r="546">
          <cell r="H546" t="str">
            <v>BS 24016</v>
          </cell>
          <cell r="J546" t="str">
            <v>240mm M16 DIN NORMU BİMETAL BAKIR-ALM KABLO PABUCU</v>
          </cell>
          <cell r="L546" t="str">
            <v>240 mm² Bi-metal AL/CU Cable Lug M16</v>
          </cell>
          <cell r="N546">
            <v>15</v>
          </cell>
          <cell r="O546" t="str">
            <v>Adet</v>
          </cell>
          <cell r="Q546">
            <v>3.3</v>
          </cell>
        </row>
        <row r="547">
          <cell r="H547" t="str">
            <v>BS 30010</v>
          </cell>
          <cell r="J547" t="str">
            <v>300mm M10 DIN NORMU BİMETAL BAKIR-ALM KABLO PABUCU</v>
          </cell>
          <cell r="L547" t="str">
            <v>300 mm² Bi-metal AL/CU Cable Lug M10</v>
          </cell>
          <cell r="N547">
            <v>6</v>
          </cell>
          <cell r="O547" t="str">
            <v>Adet</v>
          </cell>
          <cell r="Q547">
            <v>2.48</v>
          </cell>
        </row>
        <row r="548">
          <cell r="H548" t="str">
            <v>BS 30012</v>
          </cell>
          <cell r="J548" t="str">
            <v>300mm M12 DIN NORMU BİMETAL BAKIR-ALM KABLO PABUCU</v>
          </cell>
          <cell r="L548" t="str">
            <v>300 mm² Bi-metal AL/CU Cable Lug M12</v>
          </cell>
          <cell r="N548">
            <v>6</v>
          </cell>
          <cell r="O548" t="str">
            <v>Adet</v>
          </cell>
          <cell r="Q548">
            <v>2.48</v>
          </cell>
        </row>
        <row r="549">
          <cell r="H549" t="str">
            <v>BS 30016</v>
          </cell>
          <cell r="J549" t="str">
            <v>300mm M16 DIN NORMU BİMETAL BAKIR-ALM KABLO PABUCU</v>
          </cell>
          <cell r="L549" t="str">
            <v>300 mm² Bi-metal AL/CU Cable Lug M16</v>
          </cell>
          <cell r="N549">
            <v>6</v>
          </cell>
          <cell r="O549" t="str">
            <v>Adet</v>
          </cell>
          <cell r="Q549">
            <v>2.48</v>
          </cell>
        </row>
        <row r="550">
          <cell r="H550" t="str">
            <v>BS 40010</v>
          </cell>
          <cell r="J550" t="str">
            <v>400mm M10 DIN NORMU BİMETAL BAKIR-ALM KABLO PABUCU</v>
          </cell>
          <cell r="L550" t="str">
            <v>400 mm² Bi-metal AL/CU Cable Lug M10</v>
          </cell>
          <cell r="N550">
            <v>6</v>
          </cell>
          <cell r="O550" t="str">
            <v>Adet</v>
          </cell>
          <cell r="Q550">
            <v>2.31</v>
          </cell>
        </row>
        <row r="551">
          <cell r="H551" t="str">
            <v>BS 40012</v>
          </cell>
          <cell r="J551" t="str">
            <v>400mm M12 DIN NORMU BİMETAL BAKIR-ALM KABLO PABUCU</v>
          </cell>
          <cell r="L551" t="str">
            <v>400 mm² Bi-metal AL/CU Cable Lug M12</v>
          </cell>
          <cell r="N551">
            <v>6</v>
          </cell>
          <cell r="O551" t="str">
            <v>Adet</v>
          </cell>
          <cell r="Q551">
            <v>2.31</v>
          </cell>
        </row>
        <row r="552">
          <cell r="H552" t="str">
            <v>BS 40016</v>
          </cell>
          <cell r="J552" t="str">
            <v>400mm M16 DIN NORMU BİMETAL BAKIR-ALM KABLO PABUCU</v>
          </cell>
          <cell r="L552" t="str">
            <v>400 mm² Bi-metal AL/CU Cable Lug M16</v>
          </cell>
          <cell r="N552">
            <v>6</v>
          </cell>
          <cell r="O552" t="str">
            <v>Adet</v>
          </cell>
          <cell r="Q552">
            <v>2.31</v>
          </cell>
        </row>
        <row r="553">
          <cell r="H553" t="str">
            <v>BS 50010</v>
          </cell>
          <cell r="J553" t="str">
            <v>500mm M10 DIN NORMU BİMETAL BAKIR-ALM KABLO PABUCU</v>
          </cell>
          <cell r="L553" t="str">
            <v>500 mm² Bi-metal AL/CU Cable Lug M10</v>
          </cell>
          <cell r="N553">
            <v>1</v>
          </cell>
          <cell r="O553" t="str">
            <v>Adet</v>
          </cell>
          <cell r="Q553">
            <v>0.43</v>
          </cell>
        </row>
        <row r="554">
          <cell r="H554" t="str">
            <v>BS 50012</v>
          </cell>
          <cell r="J554" t="str">
            <v>500mm M12 DIN NORMU BİMETAL BAKIR-ALM KABLO PABUCU</v>
          </cell>
          <cell r="L554" t="str">
            <v>500 mm² Bi-metal AL/CU Cable Lug M12</v>
          </cell>
          <cell r="N554">
            <v>1</v>
          </cell>
          <cell r="O554" t="str">
            <v>Adet</v>
          </cell>
          <cell r="Q554">
            <v>0.43</v>
          </cell>
        </row>
        <row r="555">
          <cell r="H555" t="str">
            <v>BS 50016</v>
          </cell>
          <cell r="J555" t="str">
            <v>500mm M16 DIN NORMU BİMETAL BAKIR-ALM KABLO PABUCU</v>
          </cell>
          <cell r="L555" t="str">
            <v>500 mm² Bi-metal AL/CU Cable Lug M16</v>
          </cell>
          <cell r="N555">
            <v>1</v>
          </cell>
          <cell r="O555" t="str">
            <v>Adet</v>
          </cell>
          <cell r="Q555">
            <v>0.43</v>
          </cell>
        </row>
        <row r="556">
          <cell r="H556" t="str">
            <v>BS 63012</v>
          </cell>
          <cell r="J556" t="str">
            <v>630mm M12 DIN NORMU BİMETAL BAKIR-ALM KABLO PABUCU</v>
          </cell>
          <cell r="L556" t="str">
            <v>630 mm² Bi-metal AL/CU Cable Lug M12</v>
          </cell>
          <cell r="N556">
            <v>1</v>
          </cell>
          <cell r="O556" t="str">
            <v>Adet</v>
          </cell>
          <cell r="Q556">
            <v>0.77</v>
          </cell>
        </row>
        <row r="557">
          <cell r="H557" t="str">
            <v>BS 63016</v>
          </cell>
          <cell r="J557" t="str">
            <v>630mm M16 DIN NORMU BİMETAL BAKIR-ALM KABLO PABUCU</v>
          </cell>
          <cell r="L557" t="str">
            <v>630 mm² Bi-metal AL/CU Cable Lug M16</v>
          </cell>
          <cell r="N557">
            <v>1</v>
          </cell>
          <cell r="O557" t="str">
            <v>Adet</v>
          </cell>
          <cell r="Q557">
            <v>0.77</v>
          </cell>
        </row>
        <row r="558">
          <cell r="H558" t="str">
            <v>BS 80016</v>
          </cell>
          <cell r="J558" t="str">
            <v>800mm M16 DIN NORMU BİMETAL BAKIR-ALM KABLO PABUCU</v>
          </cell>
          <cell r="L558" t="str">
            <v>800 mm² Bi-metal AL/CU Cable Lug M16</v>
          </cell>
          <cell r="N558">
            <v>1</v>
          </cell>
          <cell r="O558" t="str">
            <v>Adet</v>
          </cell>
          <cell r="Q558">
            <v>0.77</v>
          </cell>
        </row>
        <row r="559">
          <cell r="H559" t="str">
            <v>BS 100016</v>
          </cell>
          <cell r="J559" t="str">
            <v>1000mm M16 DIN NORMU BİMETAL BAKIR-ALM KABLO PABUCU</v>
          </cell>
          <cell r="L559" t="str">
            <v>1000 mm² Bi-metal AL/CU Cable Lug M16</v>
          </cell>
          <cell r="N559">
            <v>1</v>
          </cell>
          <cell r="O559" t="str">
            <v>Adet</v>
          </cell>
          <cell r="Q559">
            <v>0.77</v>
          </cell>
        </row>
        <row r="560">
          <cell r="H560" t="str">
            <v>BS2 01008</v>
          </cell>
          <cell r="J560" t="str">
            <v>10mm M8 DIN NORMU BİMETAL BAKIR-ALM KABLO PABUCU</v>
          </cell>
          <cell r="L560" t="str">
            <v>10 mm² Bi-metal AL/CU Cable Lug M8</v>
          </cell>
          <cell r="N560">
            <v>70</v>
          </cell>
          <cell r="O560" t="str">
            <v>Adet</v>
          </cell>
          <cell r="Q560" t="str">
            <v>-</v>
          </cell>
        </row>
        <row r="561">
          <cell r="H561" t="str">
            <v>BS2 01608</v>
          </cell>
          <cell r="J561" t="str">
            <v>16mm M8 DIN NORMU BİMETAL BAKIR-ALM KABLO PABUCU</v>
          </cell>
          <cell r="L561" t="str">
            <v>16 mm² Bi-metal AL/CU Cable Lug M8</v>
          </cell>
          <cell r="N561">
            <v>70</v>
          </cell>
          <cell r="O561" t="str">
            <v>Adet</v>
          </cell>
          <cell r="Q561" t="str">
            <v>-</v>
          </cell>
        </row>
        <row r="562">
          <cell r="H562" t="str">
            <v>BS2 01610</v>
          </cell>
          <cell r="J562" t="str">
            <v>16mm M10 DIN NORMU BİMETAL BAKIR-ALM KABLO PABUCU</v>
          </cell>
          <cell r="L562" t="str">
            <v>16 mm² Bi-metal AL/CU Cable Lug M10</v>
          </cell>
          <cell r="N562">
            <v>70</v>
          </cell>
          <cell r="O562" t="str">
            <v>Adet</v>
          </cell>
          <cell r="Q562" t="str">
            <v>-</v>
          </cell>
        </row>
        <row r="563">
          <cell r="H563" t="str">
            <v>BS2 01612</v>
          </cell>
          <cell r="J563" t="str">
            <v>16mm M12 DIN NORMU BİMETAL BAKIR-ALM KABLO PABUCU</v>
          </cell>
          <cell r="L563" t="str">
            <v>16 mm² Bi-metal AL/CU Cable Lug M12</v>
          </cell>
          <cell r="N563">
            <v>70</v>
          </cell>
          <cell r="O563" t="str">
            <v>Adet</v>
          </cell>
          <cell r="Q563" t="str">
            <v>-</v>
          </cell>
        </row>
        <row r="564">
          <cell r="H564" t="str">
            <v>BS2 02508</v>
          </cell>
          <cell r="J564" t="str">
            <v>25mm M8 DIN NORMU BİMETAL BAKIR-ALM KABLO PABUCU</v>
          </cell>
          <cell r="L564" t="str">
            <v>25 mm² Bi-metal AL/CU Cable Lug M8</v>
          </cell>
          <cell r="N564">
            <v>70</v>
          </cell>
          <cell r="O564" t="str">
            <v>Adet</v>
          </cell>
          <cell r="Q564" t="str">
            <v>-</v>
          </cell>
        </row>
        <row r="565">
          <cell r="H565" t="str">
            <v>BS2 02510</v>
          </cell>
          <cell r="J565" t="str">
            <v>25mm² M10 DIN NORMU BİMETAL BAKIR-ALM KABLO PABUCU</v>
          </cell>
          <cell r="L565" t="str">
            <v>25mm² Bi-metal AL/CU Cable Lug M10</v>
          </cell>
          <cell r="N565">
            <v>70</v>
          </cell>
          <cell r="O565" t="str">
            <v>Adet</v>
          </cell>
          <cell r="Q565" t="str">
            <v>-</v>
          </cell>
        </row>
        <row r="566">
          <cell r="H566" t="str">
            <v>BS2 02512</v>
          </cell>
          <cell r="J566" t="str">
            <v>25mm M12 DIN NORMU BİMETAL BAKIR-ALM KABLO PABUCU</v>
          </cell>
          <cell r="L566" t="str">
            <v>25 mm² Bi-metal AL/CU Cable Lug M12</v>
          </cell>
          <cell r="N566">
            <v>70</v>
          </cell>
          <cell r="O566" t="str">
            <v>Adet</v>
          </cell>
          <cell r="Q566" t="str">
            <v>-</v>
          </cell>
        </row>
        <row r="567">
          <cell r="H567" t="str">
            <v>BS2 03508</v>
          </cell>
          <cell r="J567" t="str">
            <v>35mm M8 DIN NORMU BİMETAL BAKIR-ALM KABLO PABUCU</v>
          </cell>
          <cell r="L567" t="str">
            <v>35 mm² Bi-metal AL/CU Cable Lug M8</v>
          </cell>
          <cell r="N567">
            <v>70</v>
          </cell>
          <cell r="O567" t="str">
            <v>Adet</v>
          </cell>
          <cell r="Q567" t="str">
            <v>-</v>
          </cell>
        </row>
        <row r="568">
          <cell r="H568" t="str">
            <v>BS2 03510</v>
          </cell>
          <cell r="J568" t="str">
            <v>35mm M10 DIN NORMU BİMETAL BAKIR-ALM KABLO PABUCU</v>
          </cell>
          <cell r="L568" t="str">
            <v>35mm² Bi-metal AL/CU Cable Lug M10</v>
          </cell>
          <cell r="N568">
            <v>70</v>
          </cell>
          <cell r="O568" t="str">
            <v>Adet</v>
          </cell>
          <cell r="Q568" t="str">
            <v>-</v>
          </cell>
        </row>
        <row r="569">
          <cell r="H569" t="str">
            <v>BS2 03512</v>
          </cell>
          <cell r="J569" t="str">
            <v>35mm M12 DIN NORMU BİMETAL BAKIR-ALM KABLO PABUCU</v>
          </cell>
          <cell r="L569" t="str">
            <v>35 mm² Bi-metal AL/CU Cable Lug M12</v>
          </cell>
          <cell r="N569">
            <v>70</v>
          </cell>
          <cell r="O569" t="str">
            <v>Adet</v>
          </cell>
          <cell r="Q569" t="str">
            <v>-</v>
          </cell>
        </row>
        <row r="570">
          <cell r="H570" t="str">
            <v>BS2 05008</v>
          </cell>
          <cell r="J570" t="str">
            <v>50mm M8 DIN NORMU BİMETAL BAKIR-ALM KABLO PABUCU</v>
          </cell>
          <cell r="L570" t="str">
            <v>50 mm² Bi-metal AL/CU Cable Lug M8</v>
          </cell>
          <cell r="N570">
            <v>48</v>
          </cell>
          <cell r="O570" t="str">
            <v>Adet</v>
          </cell>
          <cell r="Q570" t="str">
            <v>-</v>
          </cell>
        </row>
        <row r="571">
          <cell r="H571" t="str">
            <v>BS2 05010</v>
          </cell>
          <cell r="J571" t="str">
            <v>50mm M10 DIN NORMU BİMETAL BAKIR-ALM KABLO PABUCU</v>
          </cell>
          <cell r="L571" t="str">
            <v>50 mm² Bi-metal AL/CU Cable Lug M10</v>
          </cell>
          <cell r="N571">
            <v>48</v>
          </cell>
          <cell r="O571" t="str">
            <v>Adet</v>
          </cell>
          <cell r="Q571" t="str">
            <v>-</v>
          </cell>
        </row>
        <row r="572">
          <cell r="H572" t="str">
            <v>BS2 05012</v>
          </cell>
          <cell r="J572" t="str">
            <v>50mm M12 DIN NORMU BİMETAL BAKIR-ALM KABLO PABUCU</v>
          </cell>
          <cell r="L572" t="str">
            <v>50 mm² Bi-metal AL/CU Cable Lug M12</v>
          </cell>
          <cell r="N572">
            <v>48</v>
          </cell>
          <cell r="O572" t="str">
            <v>Adet</v>
          </cell>
          <cell r="Q572" t="str">
            <v>-</v>
          </cell>
        </row>
        <row r="573">
          <cell r="H573" t="str">
            <v>BS2 07008</v>
          </cell>
          <cell r="J573" t="str">
            <v>70mm M8 DIN NORMU BİMETAL BAKIR-ALM KABLO PABUCU</v>
          </cell>
          <cell r="L573" t="str">
            <v>70 mm² Bi-metal AL/CU Cable Lug M8</v>
          </cell>
          <cell r="N573">
            <v>48</v>
          </cell>
          <cell r="O573" t="str">
            <v>Adet</v>
          </cell>
          <cell r="Q573" t="str">
            <v>-</v>
          </cell>
        </row>
        <row r="574">
          <cell r="H574" t="str">
            <v>BS2 07010</v>
          </cell>
          <cell r="J574" t="str">
            <v>70mm M10 DIN NORMU BİMETAL BAKIR-ALM KABLO PABUCU</v>
          </cell>
          <cell r="L574" t="str">
            <v>70 mm² Bi-metal AL/CU Cable Lug M10</v>
          </cell>
          <cell r="N574">
            <v>48</v>
          </cell>
          <cell r="O574" t="str">
            <v>Adet</v>
          </cell>
          <cell r="Q574" t="str">
            <v>-</v>
          </cell>
        </row>
        <row r="575">
          <cell r="H575" t="str">
            <v>BS2 07012</v>
          </cell>
          <cell r="J575" t="str">
            <v>70mm M12 DIN NORMU BİMETAL BAKIR-ALM KABLO PABUCU</v>
          </cell>
          <cell r="L575" t="str">
            <v>70 mm² Bi-metal AL/CU Cable Lug M12</v>
          </cell>
          <cell r="N575">
            <v>48</v>
          </cell>
          <cell r="O575" t="str">
            <v>Adet</v>
          </cell>
          <cell r="Q575" t="str">
            <v>-</v>
          </cell>
        </row>
        <row r="576">
          <cell r="H576" t="str">
            <v>BS2 09508</v>
          </cell>
          <cell r="J576" t="str">
            <v>95mm M8 DIN NORMU BİMETAL BAKIR-ALM KABLO PABUCU</v>
          </cell>
          <cell r="L576" t="str">
            <v>95 mm² Bi-metal AL/CU Cable Lug M8</v>
          </cell>
          <cell r="N576">
            <v>48</v>
          </cell>
          <cell r="O576" t="str">
            <v>Adet</v>
          </cell>
          <cell r="Q576" t="str">
            <v>-</v>
          </cell>
        </row>
        <row r="577">
          <cell r="H577" t="str">
            <v>BS2 09510</v>
          </cell>
          <cell r="J577" t="str">
            <v>95mm M10 DIN NORMU BİMETAL BAKIR-ALM KABLO PABUCU</v>
          </cell>
          <cell r="L577" t="str">
            <v>95mm² Bi-metal AL/CU Cable Lug M10</v>
          </cell>
          <cell r="N577">
            <v>48</v>
          </cell>
          <cell r="O577" t="str">
            <v>Adet</v>
          </cell>
          <cell r="Q577" t="str">
            <v>-</v>
          </cell>
        </row>
        <row r="578">
          <cell r="H578" t="str">
            <v>BS2 09512</v>
          </cell>
          <cell r="J578" t="str">
            <v>95mm M12 DIN NORMU BİMETAL BAKIR-ALM KABLO PABUCU</v>
          </cell>
          <cell r="L578" t="str">
            <v>95 mm² Bi-metal AL/CU Cable Lug M12</v>
          </cell>
          <cell r="N578">
            <v>48</v>
          </cell>
          <cell r="O578" t="str">
            <v>Adet</v>
          </cell>
          <cell r="Q578" t="str">
            <v>-</v>
          </cell>
        </row>
        <row r="579">
          <cell r="H579" t="str">
            <v>BS2 12008</v>
          </cell>
          <cell r="J579" t="str">
            <v>120mm M8 DIN NORMU BİMETAL BAKIR-ALM KABLO PABUCU</v>
          </cell>
          <cell r="L579" t="str">
            <v>120 mm² Bi-metal AL/CU Cable Lug M8</v>
          </cell>
          <cell r="N579">
            <v>20</v>
          </cell>
          <cell r="O579" t="str">
            <v>Adet</v>
          </cell>
          <cell r="Q579" t="str">
            <v>-</v>
          </cell>
        </row>
        <row r="580">
          <cell r="H580" t="str">
            <v>BS2 12010</v>
          </cell>
          <cell r="J580" t="str">
            <v>120mm M10 DIN NORMU BİMETAL BAKIR-ALM KABLO PABUCU</v>
          </cell>
          <cell r="L580" t="str">
            <v>120mm² Bi-metal AL/CU Cable Lug M10</v>
          </cell>
          <cell r="N580">
            <v>20</v>
          </cell>
          <cell r="O580" t="str">
            <v>Adet</v>
          </cell>
          <cell r="Q580" t="str">
            <v>-</v>
          </cell>
        </row>
        <row r="581">
          <cell r="H581" t="str">
            <v>BS2 12012</v>
          </cell>
          <cell r="J581" t="str">
            <v>120mm M12 DIN NORMU BİMETAL BAKIR-ALM KABLO PABUCU</v>
          </cell>
          <cell r="L581" t="str">
            <v>120 mm² Bi-metal AL/CU Cable Lug M12</v>
          </cell>
          <cell r="N581">
            <v>20</v>
          </cell>
          <cell r="O581" t="str">
            <v>Adet</v>
          </cell>
          <cell r="Q581" t="str">
            <v>-</v>
          </cell>
        </row>
        <row r="582">
          <cell r="H582" t="str">
            <v>BS2 15008</v>
          </cell>
          <cell r="J582" t="str">
            <v>150mm M8 DIN NORMU BİMETAL BAKIR-ALM KABLO PABUCU</v>
          </cell>
          <cell r="L582" t="str">
            <v>150 mm² Bi-metal AL/CU Cable Lug M8</v>
          </cell>
          <cell r="N582">
            <v>20</v>
          </cell>
          <cell r="O582" t="str">
            <v>Adet</v>
          </cell>
          <cell r="Q582" t="str">
            <v>-</v>
          </cell>
        </row>
        <row r="583">
          <cell r="H583" t="str">
            <v>BS2 15010</v>
          </cell>
          <cell r="J583" t="str">
            <v>150mm M10 DIN NORMU BİMETAL BAKIR-ALM KABLO PABUCU</v>
          </cell>
          <cell r="L583" t="str">
            <v>150mm² Bi-metal AL/CU Cable Lug M10</v>
          </cell>
          <cell r="N583">
            <v>20</v>
          </cell>
          <cell r="O583" t="str">
            <v>Adet</v>
          </cell>
          <cell r="Q583" t="str">
            <v>-</v>
          </cell>
        </row>
        <row r="584">
          <cell r="H584" t="str">
            <v>BS2 15012</v>
          </cell>
          <cell r="J584" t="str">
            <v>150mm M12 DIN NORMU BİMETAL BAKIR-ALM KABLO PABUCU</v>
          </cell>
          <cell r="L584" t="str">
            <v>150 mm² Bi-metal AL/CU Cable Lug M12</v>
          </cell>
          <cell r="N584">
            <v>20</v>
          </cell>
          <cell r="O584" t="str">
            <v>Adet</v>
          </cell>
          <cell r="Q584" t="str">
            <v>-</v>
          </cell>
        </row>
        <row r="585">
          <cell r="H585" t="str">
            <v>BS2 18508</v>
          </cell>
          <cell r="J585" t="str">
            <v>185mm M8 DIN NORMU BİMETAL BAKIR-ALM KABLO PABUCU</v>
          </cell>
          <cell r="L585" t="str">
            <v>185 mm² Bi-metal AL/CU Cable Lug M8</v>
          </cell>
          <cell r="N585">
            <v>15</v>
          </cell>
          <cell r="O585" t="str">
            <v>Adet</v>
          </cell>
          <cell r="Q585" t="str">
            <v>-</v>
          </cell>
        </row>
        <row r="586">
          <cell r="H586" t="str">
            <v>BS2 18510</v>
          </cell>
          <cell r="J586" t="str">
            <v>185mm² M10 DIN NORMU BİMETAL BAKIR-ALM KABLO PABUCU</v>
          </cell>
          <cell r="L586" t="str">
            <v>185mm² Bi-metal AL/CU Cable Lug M10</v>
          </cell>
          <cell r="N586">
            <v>15</v>
          </cell>
          <cell r="O586" t="str">
            <v>Adet</v>
          </cell>
          <cell r="Q586" t="str">
            <v>-</v>
          </cell>
        </row>
        <row r="587">
          <cell r="H587" t="str">
            <v>BS2 18512</v>
          </cell>
          <cell r="J587" t="str">
            <v>185mm M12 DIN NORMU BİMETAL BAKIR-ALM KABLO PABUCU</v>
          </cell>
          <cell r="L587" t="str">
            <v>185 mm² Bi-metal AL/CU Cable Lug M12</v>
          </cell>
          <cell r="N587">
            <v>15</v>
          </cell>
          <cell r="O587" t="str">
            <v>Adet</v>
          </cell>
          <cell r="Q587" t="str">
            <v>-</v>
          </cell>
        </row>
        <row r="588">
          <cell r="H588" t="str">
            <v>BS2 24010</v>
          </cell>
          <cell r="J588" t="str">
            <v>240mm M10 DIN NORMU BİMETAL BAKIR-ALM KABLO PABUCU</v>
          </cell>
          <cell r="L588" t="str">
            <v>240mm² Bi-metal AL/CU Cable Lug M10</v>
          </cell>
          <cell r="N588">
            <v>15</v>
          </cell>
          <cell r="O588" t="str">
            <v>Adet</v>
          </cell>
          <cell r="Q588" t="str">
            <v>-</v>
          </cell>
        </row>
        <row r="589">
          <cell r="H589" t="str">
            <v>BS2 24012</v>
          </cell>
          <cell r="J589" t="str">
            <v>240mm M12 DIN NORMU BİMETAL BAKIR-ALM KABLO PABUCU</v>
          </cell>
          <cell r="L589" t="str">
            <v>240 mm² Bi-metal AL/CU Cable Lug M12</v>
          </cell>
          <cell r="N589">
            <v>15</v>
          </cell>
          <cell r="O589" t="str">
            <v>Adet</v>
          </cell>
          <cell r="Q589" t="str">
            <v>-</v>
          </cell>
        </row>
        <row r="590">
          <cell r="H590" t="str">
            <v>BS2 24016</v>
          </cell>
          <cell r="J590" t="str">
            <v>240mm M16 DIN NORMU BİMETAL BAKIR-ALM KABLO PABUCU</v>
          </cell>
          <cell r="L590" t="str">
            <v>240 mm² Bi-metal AL/CU Cable Lug M16</v>
          </cell>
          <cell r="N590">
            <v>15</v>
          </cell>
          <cell r="O590" t="str">
            <v>Adet</v>
          </cell>
          <cell r="Q590" t="str">
            <v>-</v>
          </cell>
        </row>
        <row r="591">
          <cell r="H591" t="str">
            <v>BS2 30010</v>
          </cell>
          <cell r="J591" t="str">
            <v>300mm M10 DIN NORMU BİMETAL BAKIR-ALM KABLO PABUCU</v>
          </cell>
          <cell r="L591" t="str">
            <v>300 mm² Bi-metal AL/CU Cable Lug M10</v>
          </cell>
          <cell r="N591">
            <v>6</v>
          </cell>
          <cell r="O591" t="str">
            <v>Adet</v>
          </cell>
          <cell r="Q591" t="str">
            <v>-</v>
          </cell>
        </row>
        <row r="592">
          <cell r="H592" t="str">
            <v>BS2 30012</v>
          </cell>
          <cell r="J592" t="str">
            <v>300mm² M12 DIN NORMU BİMETAL BAKIR-ALM KABLO PABUCU</v>
          </cell>
          <cell r="L592" t="str">
            <v>300mm² Bi-metal AL/CU Cable Lug M12</v>
          </cell>
          <cell r="N592">
            <v>6</v>
          </cell>
          <cell r="O592" t="str">
            <v>Adet</v>
          </cell>
          <cell r="Q592" t="str">
            <v>-</v>
          </cell>
        </row>
        <row r="593">
          <cell r="H593" t="str">
            <v>BS2 30016</v>
          </cell>
          <cell r="J593" t="str">
            <v>300mm M16 DIN NORMU BİMETAL BAKIR-ALM KABLO PABUCU</v>
          </cell>
          <cell r="L593" t="str">
            <v>300 mm² Bi-metal AL/CU Cable Lug M16</v>
          </cell>
          <cell r="N593">
            <v>6</v>
          </cell>
          <cell r="O593" t="str">
            <v>Adet</v>
          </cell>
          <cell r="Q593" t="str">
            <v>-</v>
          </cell>
        </row>
        <row r="594">
          <cell r="H594" t="str">
            <v>BS2 40010</v>
          </cell>
          <cell r="J594" t="str">
            <v>400mm M10 DIN NORMU BİMETAL BAKIR-ALM KABLO PABUCU</v>
          </cell>
          <cell r="L594" t="str">
            <v>400 mm² Bi-metal AL/CU Cable Lug M10</v>
          </cell>
          <cell r="N594">
            <v>6</v>
          </cell>
          <cell r="O594" t="str">
            <v>Adet</v>
          </cell>
          <cell r="Q594" t="str">
            <v>-</v>
          </cell>
        </row>
        <row r="595">
          <cell r="H595" t="str">
            <v>BS2 40012</v>
          </cell>
          <cell r="J595" t="str">
            <v>400mm² M12 DIN NORMU BİMETAL BAKIR-ALM KABLO PABUCU</v>
          </cell>
          <cell r="L595" t="str">
            <v>400mm² Bi-metal AL/CU Cable Lug M12</v>
          </cell>
          <cell r="N595">
            <v>6</v>
          </cell>
          <cell r="O595" t="str">
            <v>Adet</v>
          </cell>
          <cell r="Q595" t="str">
            <v>-</v>
          </cell>
        </row>
        <row r="596">
          <cell r="H596" t="str">
            <v>BS2 40016</v>
          </cell>
          <cell r="J596" t="str">
            <v>400mm M16 DIN NORMU BİMETAL BAKIR-ALM KABLO PABUCU</v>
          </cell>
          <cell r="L596" t="str">
            <v>400 mm² Bi-metal AL/CU Cable Lug M16</v>
          </cell>
          <cell r="N596">
            <v>6</v>
          </cell>
          <cell r="O596" t="str">
            <v>Adet</v>
          </cell>
          <cell r="Q596" t="str">
            <v>-</v>
          </cell>
        </row>
        <row r="597">
          <cell r="H597" t="str">
            <v>BS2 50010</v>
          </cell>
          <cell r="J597" t="str">
            <v>500mm M10 DIN NORMU BİMETAL BAKIR-ALM KABLO PABUCU</v>
          </cell>
          <cell r="L597" t="str">
            <v>500 mm² Bi-metal AL/CU Cable Lug M10</v>
          </cell>
          <cell r="N597" t="str">
            <v>-</v>
          </cell>
          <cell r="O597" t="str">
            <v>Adet</v>
          </cell>
          <cell r="Q597" t="str">
            <v>-</v>
          </cell>
        </row>
        <row r="598">
          <cell r="H598" t="str">
            <v>BS2 50012</v>
          </cell>
          <cell r="J598" t="str">
            <v>500mm M12 DIN NORMU BİMETAL BAKIR-ALM KABLO PABUCU</v>
          </cell>
          <cell r="L598" t="str">
            <v>500 mm² Bi-metal AL/CU Cable Lug M12</v>
          </cell>
          <cell r="N598" t="str">
            <v>-</v>
          </cell>
          <cell r="O598" t="str">
            <v>Adet</v>
          </cell>
          <cell r="Q598" t="str">
            <v>-</v>
          </cell>
        </row>
        <row r="599">
          <cell r="H599" t="str">
            <v>BS2 50016</v>
          </cell>
          <cell r="J599" t="str">
            <v>500mm² M16 DIN NORMU BİMETAL BAKIR-ALM KABLO PABUCU</v>
          </cell>
          <cell r="L599" t="str">
            <v>500mm² Bi-metal AL/CU Cable Lug M16</v>
          </cell>
          <cell r="N599">
            <v>6</v>
          </cell>
          <cell r="O599" t="str">
            <v>Adet</v>
          </cell>
          <cell r="Q599" t="str">
            <v>-</v>
          </cell>
        </row>
        <row r="600">
          <cell r="H600" t="str">
            <v>AL16/CU10</v>
          </cell>
          <cell r="J600" t="str">
            <v>AL16/CU10 BİMETAL BAKIR-ALM EK MUF</v>
          </cell>
          <cell r="L600" t="str">
            <v>DIN NORM Bi-metal (CU/AL) Butt-connector</v>
          </cell>
          <cell r="N600">
            <v>100</v>
          </cell>
          <cell r="O600" t="str">
            <v>Adet</v>
          </cell>
          <cell r="Q600">
            <v>2.88</v>
          </cell>
        </row>
        <row r="601">
          <cell r="H601" t="str">
            <v>AL16/CU16</v>
          </cell>
          <cell r="J601" t="str">
            <v>AL16/CU16 BİMETAL BAKIR-ALM EK MUF</v>
          </cell>
          <cell r="L601" t="str">
            <v>DIN NORM Bi-metal (CU/AL) Butt-connector</v>
          </cell>
          <cell r="N601">
            <v>100</v>
          </cell>
          <cell r="O601" t="str">
            <v>Adet</v>
          </cell>
          <cell r="Q601">
            <v>2.98</v>
          </cell>
        </row>
        <row r="602">
          <cell r="H602" t="str">
            <v>AL25/CU10</v>
          </cell>
          <cell r="J602" t="str">
            <v>AL25/CU10 BİMETAL BAKIR-ALM EK MUF</v>
          </cell>
          <cell r="L602" t="str">
            <v>DIN NORM Bi-metal (CU/AL) Butt-connector</v>
          </cell>
          <cell r="N602">
            <v>100</v>
          </cell>
          <cell r="O602" t="str">
            <v>Adet</v>
          </cell>
          <cell r="Q602">
            <v>2.94</v>
          </cell>
        </row>
        <row r="603">
          <cell r="H603" t="str">
            <v>AL25/CU16</v>
          </cell>
          <cell r="J603" t="str">
            <v>AL25/CU16 BİMETAL BAKIR-ALM EK MUF</v>
          </cell>
          <cell r="L603" t="str">
            <v>DIN NORM Bi-metal (CU/AL) Butt-connector</v>
          </cell>
          <cell r="N603">
            <v>100</v>
          </cell>
          <cell r="O603" t="str">
            <v>Adet</v>
          </cell>
          <cell r="Q603">
            <v>3.54</v>
          </cell>
        </row>
        <row r="604">
          <cell r="H604" t="str">
            <v>AL25/CU25</v>
          </cell>
          <cell r="J604" t="str">
            <v>AL25/CU25 BİMETAL BAKIR-ALM EK MUF</v>
          </cell>
          <cell r="L604" t="str">
            <v>DIN NORM Bi-metal (CU/AL) Butt-connector</v>
          </cell>
          <cell r="N604">
            <v>100</v>
          </cell>
          <cell r="O604" t="str">
            <v>Adet</v>
          </cell>
          <cell r="Q604">
            <v>3.68</v>
          </cell>
        </row>
        <row r="605">
          <cell r="H605" t="str">
            <v>AL35/CU16</v>
          </cell>
          <cell r="J605" t="str">
            <v>AL35/CU16 BİMETAL BAKIR-ALM EK MUF</v>
          </cell>
          <cell r="L605" t="str">
            <v>DIN NORM Bi-metal (CU/AL) Butt-connector</v>
          </cell>
          <cell r="N605">
            <v>80</v>
          </cell>
          <cell r="O605" t="str">
            <v>Adet</v>
          </cell>
          <cell r="Q605">
            <v>2.68</v>
          </cell>
        </row>
        <row r="606">
          <cell r="H606" t="str">
            <v>AL35/CU25</v>
          </cell>
          <cell r="J606" t="str">
            <v>AL35/CU25 BİMETAL BAKIR-ALM EK MUF</v>
          </cell>
          <cell r="L606" t="str">
            <v>DIN NORM Bi-metal (CU/AL) Butt-connector</v>
          </cell>
          <cell r="N606">
            <v>80</v>
          </cell>
          <cell r="O606" t="str">
            <v>Adet</v>
          </cell>
          <cell r="Q606">
            <v>2.77</v>
          </cell>
        </row>
        <row r="607">
          <cell r="H607" t="str">
            <v>AL35/CU35</v>
          </cell>
          <cell r="J607" t="str">
            <v>AL35/CU35 BİMETAL BAKIR-ALM EK MUF</v>
          </cell>
          <cell r="L607" t="str">
            <v>DIN NORM Bi-metal (CU/AL) Butt-connector</v>
          </cell>
          <cell r="N607">
            <v>80</v>
          </cell>
          <cell r="O607" t="str">
            <v>Adet</v>
          </cell>
          <cell r="Q607">
            <v>2.86</v>
          </cell>
        </row>
        <row r="608">
          <cell r="H608" t="str">
            <v>AL50/CU25</v>
          </cell>
          <cell r="J608" t="str">
            <v>AL50/CU25 BİMETAL BAKIR-ALM EK MUF</v>
          </cell>
          <cell r="L608" t="str">
            <v>DIN NORM Bi-metal (CU/AL) Butt-connector</v>
          </cell>
          <cell r="N608">
            <v>50</v>
          </cell>
          <cell r="O608" t="str">
            <v>Adet</v>
          </cell>
          <cell r="Q608">
            <v>2.58</v>
          </cell>
        </row>
        <row r="609">
          <cell r="H609" t="str">
            <v>AL50/CU35</v>
          </cell>
          <cell r="J609" t="str">
            <v>AL50/CU35 BİMETAL BAKIR-ALM EK MUF</v>
          </cell>
          <cell r="L609" t="str">
            <v>DIN NORM Bi-metal (CU/AL) Butt-connector</v>
          </cell>
          <cell r="N609">
            <v>50</v>
          </cell>
          <cell r="O609" t="str">
            <v>Adet</v>
          </cell>
          <cell r="Q609">
            <v>2.82</v>
          </cell>
        </row>
        <row r="610">
          <cell r="H610" t="str">
            <v>AL50/CU50</v>
          </cell>
          <cell r="J610" t="str">
            <v>AL50/CU50 BİMETAL BAKIR-ALM EK MUF</v>
          </cell>
          <cell r="L610" t="str">
            <v>DIN NORM Bi-metal (CU/AL) Butt-connector</v>
          </cell>
          <cell r="N610">
            <v>50</v>
          </cell>
          <cell r="O610" t="str">
            <v>Adet</v>
          </cell>
          <cell r="Q610">
            <v>2.95</v>
          </cell>
        </row>
        <row r="611">
          <cell r="H611" t="str">
            <v>AL70/CU35</v>
          </cell>
          <cell r="J611" t="str">
            <v>AL70/CU35 BİMETAL BAKIR-ALM EK MUF</v>
          </cell>
          <cell r="L611" t="str">
            <v>DIN NORM Bi-metal (CU/AL) Butt-connector</v>
          </cell>
          <cell r="N611">
            <v>50</v>
          </cell>
          <cell r="O611" t="str">
            <v>Adet</v>
          </cell>
          <cell r="Q611">
            <v>2.67</v>
          </cell>
        </row>
        <row r="612">
          <cell r="H612" t="str">
            <v>AL70/CU50</v>
          </cell>
          <cell r="J612" t="str">
            <v>AL70/CU50 BİMETAL BAKIR-ALM EK MUF</v>
          </cell>
          <cell r="L612" t="str">
            <v>DIN NORM Bi-metal (CU/AL) Butt-connector</v>
          </cell>
          <cell r="N612">
            <v>50</v>
          </cell>
          <cell r="O612" t="str">
            <v>Adet</v>
          </cell>
          <cell r="Q612">
            <v>3.12</v>
          </cell>
        </row>
        <row r="613">
          <cell r="H613" t="str">
            <v>AL70/CU70</v>
          </cell>
          <cell r="J613" t="str">
            <v>AL70/CU70 BİMETAL BAKIR-ALM EK MUF</v>
          </cell>
          <cell r="L613" t="str">
            <v>DIN NORM Bi-metal (CU/AL) Butt-connector</v>
          </cell>
          <cell r="N613">
            <v>30</v>
          </cell>
          <cell r="O613" t="str">
            <v>Adet</v>
          </cell>
          <cell r="Q613">
            <v>2.31</v>
          </cell>
        </row>
        <row r="614">
          <cell r="H614" t="str">
            <v>AL95/CU50</v>
          </cell>
          <cell r="J614" t="str">
            <v>AL95/CU50 BİMETAL BAKIR-ALM EK MUF</v>
          </cell>
          <cell r="L614" t="str">
            <v>DIN NORM Bi-metal (CU/AL) Butt-connector</v>
          </cell>
          <cell r="N614">
            <v>45</v>
          </cell>
          <cell r="O614" t="str">
            <v>Adet</v>
          </cell>
          <cell r="Q614">
            <v>2.78</v>
          </cell>
        </row>
        <row r="615">
          <cell r="H615" t="str">
            <v>AL95/CU70</v>
          </cell>
          <cell r="J615" t="str">
            <v>AL95/CU70 BİMETAL BAKIR-ALM EK MUF</v>
          </cell>
          <cell r="L615" t="str">
            <v>DIN NORM Bi-metal (CU/AL) Butt-connector</v>
          </cell>
          <cell r="N615">
            <v>45</v>
          </cell>
          <cell r="O615" t="str">
            <v>Adet</v>
          </cell>
          <cell r="Q615">
            <v>3.09</v>
          </cell>
        </row>
        <row r="616">
          <cell r="H616" t="str">
            <v>AL95/CU95</v>
          </cell>
          <cell r="J616" t="str">
            <v>AL95/CU95 BİMETAL BAKIR-ALM EK MUF</v>
          </cell>
          <cell r="L616" t="str">
            <v>DIN NORM Bi-metal (CU/AL) Butt-connector</v>
          </cell>
          <cell r="N616">
            <v>35</v>
          </cell>
          <cell r="O616" t="str">
            <v>Adet</v>
          </cell>
          <cell r="Q616">
            <v>3.25</v>
          </cell>
        </row>
        <row r="617">
          <cell r="H617" t="str">
            <v>AL120/CU70</v>
          </cell>
          <cell r="J617" t="str">
            <v>AL120/CU70 BİMETAL BAKIR-ALM EK MUF</v>
          </cell>
          <cell r="L617" t="str">
            <v>DIN NORM Bi-metal (CU/AL) Butt-connector</v>
          </cell>
          <cell r="N617">
            <v>40</v>
          </cell>
          <cell r="O617" t="str">
            <v>Adet</v>
          </cell>
          <cell r="Q617">
            <v>4.42</v>
          </cell>
        </row>
        <row r="618">
          <cell r="H618" t="str">
            <v>AL120/CU95</v>
          </cell>
          <cell r="J618" t="str">
            <v>AL120/CU95 BİMETAL BAKIR-ALM EK MUF</v>
          </cell>
          <cell r="L618" t="str">
            <v>DIN NORM Bi-metal (CU/AL) Butt-connector</v>
          </cell>
          <cell r="N618">
            <v>40</v>
          </cell>
          <cell r="O618" t="str">
            <v>Adet</v>
          </cell>
          <cell r="Q618">
            <v>5.3</v>
          </cell>
        </row>
        <row r="619">
          <cell r="H619" t="str">
            <v>AL120/CU120</v>
          </cell>
          <cell r="J619" t="str">
            <v>AL120/CU120 BİMETAL BAKIR-ALM EK MUF</v>
          </cell>
          <cell r="L619" t="str">
            <v>DIN NORM Bi-metal (CU/AL) Butt-connector</v>
          </cell>
          <cell r="N619">
            <v>40</v>
          </cell>
          <cell r="O619" t="str">
            <v>Adet</v>
          </cell>
          <cell r="Q619">
            <v>5.55</v>
          </cell>
        </row>
        <row r="620">
          <cell r="H620" t="str">
            <v>AL150/CU95</v>
          </cell>
          <cell r="J620" t="str">
            <v>AL150/CU95 BİMETAL BAKIR-ALM EK MUF</v>
          </cell>
          <cell r="L620" t="str">
            <v>DIN NORM Bi-metal (CU/AL) Butt-connector</v>
          </cell>
          <cell r="N620">
            <v>40</v>
          </cell>
          <cell r="O620" t="str">
            <v>Adet</v>
          </cell>
          <cell r="Q620">
            <v>5.18</v>
          </cell>
        </row>
        <row r="621">
          <cell r="H621" t="str">
            <v>AL150/CU120</v>
          </cell>
          <cell r="J621" t="str">
            <v>AL150/CU120 BİMETAL BAKIR-ALM EK MUF</v>
          </cell>
          <cell r="L621" t="str">
            <v>DIN NORM Bi-metal (CU/AL) Butt-connector</v>
          </cell>
          <cell r="N621">
            <v>40</v>
          </cell>
          <cell r="O621" t="str">
            <v>Adet</v>
          </cell>
          <cell r="Q621">
            <v>5.39</v>
          </cell>
        </row>
        <row r="622">
          <cell r="H622" t="str">
            <v>AL150/CU150</v>
          </cell>
          <cell r="J622" t="str">
            <v>AL150/CU150 BİMETAL BAKIR-ALM EK MUF</v>
          </cell>
          <cell r="L622" t="str">
            <v>DIN NORM Bi-metal (CU/AL) Butt-connector</v>
          </cell>
          <cell r="N622">
            <v>40</v>
          </cell>
          <cell r="O622" t="str">
            <v>Adet</v>
          </cell>
          <cell r="Q622">
            <v>6.5</v>
          </cell>
        </row>
        <row r="623">
          <cell r="H623" t="str">
            <v>AL185/CU120</v>
          </cell>
          <cell r="J623" t="str">
            <v>AL185/CU120 BİMETAL BAKIR-ALM EK MUF</v>
          </cell>
          <cell r="L623" t="str">
            <v>DIN NORM Bi-metal (CU/AL) Butt-connector</v>
          </cell>
          <cell r="N623">
            <v>25</v>
          </cell>
          <cell r="O623" t="str">
            <v>Adet</v>
          </cell>
          <cell r="Q623">
            <v>4.75</v>
          </cell>
        </row>
        <row r="624">
          <cell r="H624" t="str">
            <v>AL185/CU150</v>
          </cell>
          <cell r="J624" t="str">
            <v>AL185/CU150 BİMETAL BAKIR-ALM EK MUF</v>
          </cell>
          <cell r="L624" t="str">
            <v>DIN NORM Bi-metal (CU/AL) Butt-connector</v>
          </cell>
          <cell r="N624">
            <v>25</v>
          </cell>
          <cell r="O624" t="str">
            <v>Adet</v>
          </cell>
          <cell r="Q624">
            <v>5.42</v>
          </cell>
        </row>
        <row r="625">
          <cell r="H625" t="str">
            <v>AL185/CU185</v>
          </cell>
          <cell r="J625" t="str">
            <v>AL185/CU185 BİMETAL BAKIR-ALM EK MUF</v>
          </cell>
          <cell r="L625" t="str">
            <v>DIN NORM Bi-metal (CU/AL) Butt-connector</v>
          </cell>
          <cell r="N625">
            <v>25</v>
          </cell>
          <cell r="O625" t="str">
            <v>Adet</v>
          </cell>
          <cell r="Q625">
            <v>5.82</v>
          </cell>
        </row>
        <row r="626">
          <cell r="H626" t="str">
            <v>AL240/CU150</v>
          </cell>
          <cell r="J626" t="str">
            <v>AL240/CU150 BİMETAL BAKIR-ALM EK MUF</v>
          </cell>
          <cell r="L626" t="str">
            <v>DIN NORM Bi-metal (CU/AL) Butt-connector</v>
          </cell>
          <cell r="N626">
            <v>25</v>
          </cell>
          <cell r="O626" t="str">
            <v>Adet</v>
          </cell>
          <cell r="Q626">
            <v>5.14</v>
          </cell>
        </row>
        <row r="627">
          <cell r="H627" t="str">
            <v>AL240/CU185</v>
          </cell>
          <cell r="J627" t="str">
            <v>AL240/CU185 BİMETAL BAKIR-ALM EK MUF</v>
          </cell>
          <cell r="L627" t="str">
            <v>DIN NORM Bi-metal (CU/AL) Butt-connector</v>
          </cell>
          <cell r="N627">
            <v>25</v>
          </cell>
          <cell r="O627" t="str">
            <v>Adet</v>
          </cell>
          <cell r="Q627">
            <v>5.6</v>
          </cell>
        </row>
        <row r="628">
          <cell r="H628" t="str">
            <v>AL240/CU240</v>
          </cell>
          <cell r="J628" t="str">
            <v>AL240/CU240 BİMETAL BAKIR-ALM EK MUF</v>
          </cell>
          <cell r="L628" t="str">
            <v>DIN NORM Bi-metal (CU/AL) Butt-connector</v>
          </cell>
          <cell r="N628">
            <v>25</v>
          </cell>
          <cell r="O628" t="str">
            <v>Adet</v>
          </cell>
          <cell r="Q628">
            <v>6.54</v>
          </cell>
        </row>
        <row r="629">
          <cell r="H629" t="str">
            <v>AL300/CU185</v>
          </cell>
          <cell r="J629" t="str">
            <v>AL300/CU185 BİMETAL BAKIR-ALM EK MUF</v>
          </cell>
          <cell r="L629" t="str">
            <v>DIN NORM Bi-metal (CU/AL) Butt-connector</v>
          </cell>
          <cell r="N629">
            <v>48</v>
          </cell>
          <cell r="O629" t="str">
            <v>Adet</v>
          </cell>
          <cell r="Q629">
            <v>5.09</v>
          </cell>
        </row>
        <row r="630">
          <cell r="H630" t="str">
            <v>AL300/CU240</v>
          </cell>
          <cell r="J630" t="str">
            <v>AL300/CU240 BİMETAL BAKIR-ALM EK MUF</v>
          </cell>
          <cell r="L630" t="str">
            <v>DIN NORM Bi-metal (CU/AL) Butt-connector</v>
          </cell>
          <cell r="N630">
            <v>48</v>
          </cell>
          <cell r="O630" t="str">
            <v>Adet</v>
          </cell>
          <cell r="Q630">
            <v>5.09</v>
          </cell>
        </row>
        <row r="631">
          <cell r="H631" t="str">
            <v>AL300/CU300</v>
          </cell>
          <cell r="J631" t="str">
            <v>AL300/CU300 BİMETAL BAKIR-ALM EK MUF</v>
          </cell>
          <cell r="L631" t="str">
            <v>DIN NORM Bi-metal (CU/AL) Butt-connector</v>
          </cell>
          <cell r="N631">
            <v>48</v>
          </cell>
          <cell r="O631" t="str">
            <v>Adet</v>
          </cell>
          <cell r="Q631">
            <v>5.55</v>
          </cell>
        </row>
        <row r="632">
          <cell r="H632" t="str">
            <v>AL400/CU300</v>
          </cell>
          <cell r="J632" t="str">
            <v>AL400/CU300 BİMETAL BAKIR-ALM EK MUF</v>
          </cell>
          <cell r="L632" t="str">
            <v>DIN NORM Bi-metal (CU/AL) Butt-connector</v>
          </cell>
          <cell r="N632">
            <v>48</v>
          </cell>
          <cell r="O632" t="str">
            <v>Adet</v>
          </cell>
          <cell r="Q632">
            <v>5.55</v>
          </cell>
        </row>
        <row r="633">
          <cell r="H633" t="str">
            <v>C6</v>
          </cell>
          <cell r="J633" t="str">
            <v>C Klemens - Bakır</v>
          </cell>
          <cell r="L633" t="str">
            <v>Compression Tap-off Copper Connectors C Type - copper</v>
          </cell>
          <cell r="N633">
            <v>100</v>
          </cell>
          <cell r="O633" t="str">
            <v>Adet</v>
          </cell>
          <cell r="Q633">
            <v>0</v>
          </cell>
        </row>
        <row r="634">
          <cell r="H634" t="str">
            <v>C10</v>
          </cell>
          <cell r="J634" t="str">
            <v>C Klemens - Bakır</v>
          </cell>
          <cell r="L634" t="str">
            <v>Compression Tap-off Copper Connectors C Type - copper</v>
          </cell>
          <cell r="N634">
            <v>100</v>
          </cell>
          <cell r="O634" t="str">
            <v>Adet</v>
          </cell>
          <cell r="Q634">
            <v>0</v>
          </cell>
        </row>
        <row r="635">
          <cell r="H635" t="str">
            <v>C16</v>
          </cell>
          <cell r="J635" t="str">
            <v>C Klemens - Bakır</v>
          </cell>
          <cell r="L635" t="str">
            <v>Compression Tap-off Copper Connectors C Type - copper</v>
          </cell>
          <cell r="N635">
            <v>100</v>
          </cell>
          <cell r="O635" t="str">
            <v>Adet</v>
          </cell>
          <cell r="Q635">
            <v>0</v>
          </cell>
        </row>
        <row r="636">
          <cell r="H636" t="str">
            <v>C25-10</v>
          </cell>
          <cell r="J636" t="str">
            <v>C Klemens - Bakır</v>
          </cell>
          <cell r="L636" t="str">
            <v>Compression Tap-off Copper Connectors C Type - copper</v>
          </cell>
          <cell r="N636">
            <v>100</v>
          </cell>
          <cell r="O636" t="str">
            <v>Adet</v>
          </cell>
          <cell r="Q636">
            <v>0</v>
          </cell>
        </row>
        <row r="637">
          <cell r="H637" t="str">
            <v>C25PM</v>
          </cell>
          <cell r="J637" t="str">
            <v>C Klemens - Bakır</v>
          </cell>
          <cell r="L637" t="str">
            <v>Compression Tap-off Copper Connectors C Type - copper</v>
          </cell>
          <cell r="N637">
            <v>50</v>
          </cell>
          <cell r="O637" t="str">
            <v>Adet</v>
          </cell>
          <cell r="Q637">
            <v>0</v>
          </cell>
        </row>
        <row r="638">
          <cell r="H638" t="str">
            <v>C25</v>
          </cell>
          <cell r="J638" t="str">
            <v>C Klemens - Bakır</v>
          </cell>
          <cell r="L638" t="str">
            <v>Compression Tap-off Copper Connectors C Type - copper</v>
          </cell>
          <cell r="N638">
            <v>50</v>
          </cell>
          <cell r="O638" t="str">
            <v>Adet</v>
          </cell>
          <cell r="Q638">
            <v>0</v>
          </cell>
        </row>
        <row r="639">
          <cell r="H639" t="str">
            <v>C35</v>
          </cell>
          <cell r="J639" t="str">
            <v>C Klemens - Bakır</v>
          </cell>
          <cell r="L639" t="str">
            <v>Compression Tap-off Copper Connectors C Type - copper</v>
          </cell>
          <cell r="N639">
            <v>50</v>
          </cell>
          <cell r="O639" t="str">
            <v>Adet</v>
          </cell>
          <cell r="Q639">
            <v>0</v>
          </cell>
        </row>
        <row r="640">
          <cell r="H640" t="str">
            <v>C50</v>
          </cell>
          <cell r="J640" t="str">
            <v>C Klemens - Bakır</v>
          </cell>
          <cell r="L640" t="str">
            <v>Compression Tap-off Copper Connectors C Type - copper</v>
          </cell>
          <cell r="N640">
            <v>50</v>
          </cell>
          <cell r="O640" t="str">
            <v>Adet</v>
          </cell>
          <cell r="Q640">
            <v>0</v>
          </cell>
        </row>
        <row r="641">
          <cell r="H641" t="str">
            <v>C70-35</v>
          </cell>
          <cell r="J641" t="str">
            <v>C Klemens - Bakır</v>
          </cell>
          <cell r="L641" t="str">
            <v>Compression Tap-off Copper Connectors C Type - copper</v>
          </cell>
          <cell r="N641">
            <v>25</v>
          </cell>
          <cell r="O641" t="str">
            <v>Adet</v>
          </cell>
          <cell r="Q641">
            <v>0</v>
          </cell>
        </row>
        <row r="642">
          <cell r="H642" t="str">
            <v>C70</v>
          </cell>
          <cell r="J642" t="str">
            <v>C Klemens - Bakır</v>
          </cell>
          <cell r="L642" t="str">
            <v>Compression Tap-off Copper Connectors C Type - copper</v>
          </cell>
          <cell r="N642">
            <v>25</v>
          </cell>
          <cell r="O642" t="str">
            <v>Adet</v>
          </cell>
          <cell r="Q642">
            <v>0</v>
          </cell>
        </row>
        <row r="643">
          <cell r="H643" t="str">
            <v>C75</v>
          </cell>
          <cell r="J643" t="str">
            <v>C Klemens - Bakır</v>
          </cell>
          <cell r="L643" t="str">
            <v>Compression Tap-off Copper Connectors C Type - copper</v>
          </cell>
          <cell r="N643">
            <v>25</v>
          </cell>
          <cell r="O643" t="str">
            <v>Adet</v>
          </cell>
          <cell r="Q643">
            <v>0</v>
          </cell>
        </row>
        <row r="644">
          <cell r="H644" t="str">
            <v>C95-35</v>
          </cell>
          <cell r="J644" t="str">
            <v>C Klemens - Bakır</v>
          </cell>
          <cell r="L644" t="str">
            <v>Compression Tap-off Copper Connectors C Type - copper</v>
          </cell>
          <cell r="N644">
            <v>25</v>
          </cell>
          <cell r="O644" t="str">
            <v>Adet</v>
          </cell>
          <cell r="Q644">
            <v>0</v>
          </cell>
        </row>
        <row r="645">
          <cell r="H645" t="str">
            <v>C95</v>
          </cell>
          <cell r="J645" t="str">
            <v>C Klemens - Bakır</v>
          </cell>
          <cell r="L645" t="str">
            <v>Compression Tap-off Copper Connectors C Type - copper</v>
          </cell>
          <cell r="N645">
            <v>25</v>
          </cell>
          <cell r="O645" t="str">
            <v>Adet</v>
          </cell>
          <cell r="Q645">
            <v>0</v>
          </cell>
        </row>
        <row r="646">
          <cell r="H646" t="str">
            <v>C120</v>
          </cell>
          <cell r="J646" t="str">
            <v>C Klemens - Bakır</v>
          </cell>
          <cell r="L646" t="str">
            <v>Compression Tap-off Copper Connectors C Type - copper</v>
          </cell>
          <cell r="N646">
            <v>25</v>
          </cell>
          <cell r="O646" t="str">
            <v>Adet</v>
          </cell>
          <cell r="Q646">
            <v>0</v>
          </cell>
        </row>
        <row r="647">
          <cell r="H647" t="str">
            <v>C150</v>
          </cell>
          <cell r="J647" t="str">
            <v>C Klemens - Bakır</v>
          </cell>
          <cell r="L647" t="str">
            <v>Compression Tap-off Copper Connectors C Type - copper</v>
          </cell>
          <cell r="N647">
            <v>10</v>
          </cell>
          <cell r="O647" t="str">
            <v>Adet</v>
          </cell>
          <cell r="Q647">
            <v>0</v>
          </cell>
        </row>
        <row r="648">
          <cell r="H648" t="str">
            <v>C185-95</v>
          </cell>
          <cell r="J648" t="str">
            <v>C Klemens - Bakır</v>
          </cell>
          <cell r="L648" t="str">
            <v>Compression Tap-off Copper Connectors C Type - copper</v>
          </cell>
          <cell r="N648">
            <v>10</v>
          </cell>
          <cell r="O648" t="str">
            <v>Adet</v>
          </cell>
          <cell r="Q648">
            <v>0</v>
          </cell>
        </row>
        <row r="649">
          <cell r="H649" t="str">
            <v>C185</v>
          </cell>
          <cell r="J649" t="str">
            <v>C Klemens - Bakır</v>
          </cell>
          <cell r="L649" t="str">
            <v>Compression Tap-off Copper Connectors C Type - copper</v>
          </cell>
          <cell r="N649">
            <v>10</v>
          </cell>
          <cell r="O649" t="str">
            <v>Adet</v>
          </cell>
          <cell r="Q649">
            <v>0</v>
          </cell>
        </row>
        <row r="650">
          <cell r="H650" t="str">
            <v>C240</v>
          </cell>
          <cell r="J650" t="str">
            <v>C Klemens - Bakır</v>
          </cell>
          <cell r="L650" t="str">
            <v>Compression Tap-off Copper Connectors C Type - copper</v>
          </cell>
          <cell r="N650">
            <v>10</v>
          </cell>
          <cell r="O650" t="str">
            <v>Adet</v>
          </cell>
          <cell r="Q650">
            <v>0</v>
          </cell>
        </row>
        <row r="651">
          <cell r="H651" t="str">
            <v>C240-120</v>
          </cell>
          <cell r="J651" t="str">
            <v>C Klemens - Bakır</v>
          </cell>
          <cell r="L651" t="str">
            <v>Compression Tap-off Copper Connectors C Type - copper</v>
          </cell>
          <cell r="N651">
            <v>10</v>
          </cell>
          <cell r="O651" t="str">
            <v>Adet</v>
          </cell>
          <cell r="Q651">
            <v>0</v>
          </cell>
        </row>
        <row r="652">
          <cell r="H652" t="str">
            <v>C6E</v>
          </cell>
          <cell r="J652" t="str">
            <v>C Klemens -Kalay Kaplı</v>
          </cell>
          <cell r="L652" t="str">
            <v>Compression Tap-off Copper Connectors C Type - Tin-plated Copper</v>
          </cell>
          <cell r="N652">
            <v>100</v>
          </cell>
          <cell r="O652" t="str">
            <v>Adet</v>
          </cell>
          <cell r="Q652">
            <v>0</v>
          </cell>
        </row>
        <row r="653">
          <cell r="H653" t="str">
            <v>C10E</v>
          </cell>
          <cell r="J653" t="str">
            <v>C Klemens -Kalay Kaplı</v>
          </cell>
          <cell r="L653" t="str">
            <v>Compression Tap-off Copper Connectors C Type - Tin-plated Copper</v>
          </cell>
          <cell r="N653">
            <v>100</v>
          </cell>
          <cell r="O653" t="str">
            <v>Adet</v>
          </cell>
          <cell r="Q653">
            <v>0</v>
          </cell>
        </row>
        <row r="654">
          <cell r="H654" t="str">
            <v>C16E</v>
          </cell>
          <cell r="J654" t="str">
            <v>C Klemens -Kalay Kaplı</v>
          </cell>
          <cell r="L654" t="str">
            <v>Compression Tap-off Copper Connectors C Type - Tin-plated Copper</v>
          </cell>
          <cell r="N654">
            <v>100</v>
          </cell>
          <cell r="O654" t="str">
            <v>Adet</v>
          </cell>
          <cell r="Q654">
            <v>0</v>
          </cell>
        </row>
        <row r="655">
          <cell r="H655" t="str">
            <v>C25-10E</v>
          </cell>
          <cell r="J655" t="str">
            <v>C Klemens -Kalay Kaplı</v>
          </cell>
          <cell r="L655" t="str">
            <v>Compression Tap-off Copper Connectors C Type - Tin-plated Copper</v>
          </cell>
          <cell r="N655">
            <v>100</v>
          </cell>
          <cell r="O655" t="str">
            <v>Adet</v>
          </cell>
          <cell r="Q655">
            <v>0</v>
          </cell>
        </row>
        <row r="656">
          <cell r="H656" t="str">
            <v>C25PME</v>
          </cell>
          <cell r="J656" t="str">
            <v>C Klemens -Kalay Kaplı</v>
          </cell>
          <cell r="L656" t="str">
            <v>Compression Tap-off Copper Connectors C Type - Tin-plated Copper</v>
          </cell>
          <cell r="N656">
            <v>50</v>
          </cell>
          <cell r="O656" t="str">
            <v>Adet</v>
          </cell>
          <cell r="Q656">
            <v>0</v>
          </cell>
        </row>
        <row r="657">
          <cell r="H657" t="str">
            <v>C25E</v>
          </cell>
          <cell r="J657" t="str">
            <v>C Klemens -Kalay Kaplı</v>
          </cell>
          <cell r="L657" t="str">
            <v>Compression Tap-off Copper Connectors C Type - Tin-plated Copper</v>
          </cell>
          <cell r="N657">
            <v>50</v>
          </cell>
          <cell r="O657" t="str">
            <v>Adet</v>
          </cell>
          <cell r="Q657">
            <v>0</v>
          </cell>
        </row>
        <row r="658">
          <cell r="H658" t="str">
            <v>C35E</v>
          </cell>
          <cell r="J658" t="str">
            <v>C Klemens -Kalay Kaplı</v>
          </cell>
          <cell r="L658" t="str">
            <v>Compression Tap-off Copper Connectors C Type - Tin-plated Copper</v>
          </cell>
          <cell r="N658">
            <v>50</v>
          </cell>
          <cell r="O658" t="str">
            <v>Adet</v>
          </cell>
          <cell r="Q658">
            <v>0</v>
          </cell>
        </row>
        <row r="659">
          <cell r="H659" t="str">
            <v>C50E</v>
          </cell>
          <cell r="J659" t="str">
            <v>C Klemens -Kalay Kaplı</v>
          </cell>
          <cell r="L659" t="str">
            <v>Compression Tap-off Copper Connectors C Type - Tin-plated Copper</v>
          </cell>
          <cell r="N659">
            <v>50</v>
          </cell>
          <cell r="O659" t="str">
            <v>Adet</v>
          </cell>
          <cell r="Q659">
            <v>0</v>
          </cell>
        </row>
        <row r="660">
          <cell r="H660" t="str">
            <v>C70-35E</v>
          </cell>
          <cell r="J660" t="str">
            <v>C Klemens -Kalay Kaplı</v>
          </cell>
          <cell r="L660" t="str">
            <v>Compression Tap-off Copper Connectors C Type - Tin-plated Copper</v>
          </cell>
          <cell r="N660">
            <v>25</v>
          </cell>
          <cell r="O660" t="str">
            <v>Adet</v>
          </cell>
          <cell r="Q660">
            <v>0</v>
          </cell>
        </row>
        <row r="661">
          <cell r="H661" t="str">
            <v>C70E</v>
          </cell>
          <cell r="J661" t="str">
            <v>C Klemens -Kalay Kaplı</v>
          </cell>
          <cell r="L661" t="str">
            <v>Compression Tap-off Copper Connectors C Type - Tin-plated Copper</v>
          </cell>
          <cell r="N661">
            <v>25</v>
          </cell>
          <cell r="O661" t="str">
            <v>Adet</v>
          </cell>
          <cell r="Q661">
            <v>0</v>
          </cell>
        </row>
        <row r="662">
          <cell r="H662" t="str">
            <v>C75E</v>
          </cell>
          <cell r="J662" t="str">
            <v>C Klemens -Kalay Kaplı</v>
          </cell>
          <cell r="L662" t="str">
            <v>Compression Tap-off Copper Connectors C Type - Tin-plated Copper</v>
          </cell>
          <cell r="N662">
            <v>25</v>
          </cell>
          <cell r="O662" t="str">
            <v>Adet</v>
          </cell>
          <cell r="Q662">
            <v>0</v>
          </cell>
        </row>
        <row r="663">
          <cell r="H663" t="str">
            <v>C95-35E</v>
          </cell>
          <cell r="J663" t="str">
            <v>C Klemens -Kalay Kaplı</v>
          </cell>
          <cell r="L663" t="str">
            <v>Compression Tap-off Copper Connectors C Type - Tin-plated Copper</v>
          </cell>
          <cell r="N663">
            <v>25</v>
          </cell>
          <cell r="O663" t="str">
            <v>Adet</v>
          </cell>
          <cell r="Q663">
            <v>0</v>
          </cell>
        </row>
        <row r="664">
          <cell r="H664" t="str">
            <v>C95E</v>
          </cell>
          <cell r="J664" t="str">
            <v>C Klemens -Kalay Kaplı</v>
          </cell>
          <cell r="L664" t="str">
            <v>Compression Tap-off Copper Connectors C Type - Tin-plated Copper</v>
          </cell>
          <cell r="N664">
            <v>25</v>
          </cell>
          <cell r="O664" t="str">
            <v>Adet</v>
          </cell>
          <cell r="Q664">
            <v>0</v>
          </cell>
        </row>
        <row r="665">
          <cell r="H665" t="str">
            <v>C120E</v>
          </cell>
          <cell r="J665" t="str">
            <v>C Klemens -Kalay Kaplı</v>
          </cell>
          <cell r="L665" t="str">
            <v>Compression Tap-off Copper Connectors C Type - Tin-plated Copper</v>
          </cell>
          <cell r="N665">
            <v>25</v>
          </cell>
          <cell r="O665" t="str">
            <v>Adet</v>
          </cell>
          <cell r="Q665">
            <v>0</v>
          </cell>
        </row>
        <row r="666">
          <cell r="H666" t="str">
            <v>C150E</v>
          </cell>
          <cell r="J666" t="str">
            <v>C Klemens -Kalay Kaplı</v>
          </cell>
          <cell r="L666" t="str">
            <v>Compression Tap-off Copper Connectors C Type - Tin-plated Copper</v>
          </cell>
          <cell r="N666">
            <v>10</v>
          </cell>
          <cell r="O666" t="str">
            <v>Adet</v>
          </cell>
          <cell r="Q666">
            <v>0</v>
          </cell>
        </row>
        <row r="667">
          <cell r="H667" t="str">
            <v>C185-95E</v>
          </cell>
          <cell r="J667" t="str">
            <v>C Klemens -Kalay Kaplı</v>
          </cell>
          <cell r="L667" t="str">
            <v>Compression Tap-off Copper Connectors C Type - Tin-plated Copper</v>
          </cell>
          <cell r="N667">
            <v>10</v>
          </cell>
          <cell r="O667" t="str">
            <v>Adet</v>
          </cell>
          <cell r="Q667">
            <v>0</v>
          </cell>
        </row>
        <row r="668">
          <cell r="H668" t="str">
            <v>C185E</v>
          </cell>
          <cell r="J668" t="str">
            <v>C Klemens -Kalay Kaplı</v>
          </cell>
          <cell r="L668" t="str">
            <v>Compression Tap-off Copper Connectors C Type - Tin-plated Copper</v>
          </cell>
          <cell r="N668">
            <v>10</v>
          </cell>
          <cell r="O668" t="str">
            <v>Adet</v>
          </cell>
          <cell r="Q668">
            <v>0</v>
          </cell>
        </row>
        <row r="669">
          <cell r="H669" t="str">
            <v>C240E</v>
          </cell>
          <cell r="J669" t="str">
            <v>C Klemens -Kalay Kaplı</v>
          </cell>
          <cell r="L669" t="str">
            <v>Compression Tap-off Copper Connectors C Type - Tin-plated Copper</v>
          </cell>
          <cell r="N669">
            <v>10</v>
          </cell>
          <cell r="O669" t="str">
            <v>Adet</v>
          </cell>
          <cell r="Q669">
            <v>0</v>
          </cell>
        </row>
        <row r="670">
          <cell r="H670" t="str">
            <v>C240-120E</v>
          </cell>
          <cell r="J670" t="str">
            <v>C Klemens -Kalay Kaplı</v>
          </cell>
          <cell r="L670" t="str">
            <v>Compression Tap-off Copper Connectors C Type - Tin-plated Copper</v>
          </cell>
          <cell r="N670">
            <v>10</v>
          </cell>
          <cell r="O670" t="str">
            <v>Adet</v>
          </cell>
          <cell r="Q670">
            <v>0</v>
          </cell>
        </row>
        <row r="671">
          <cell r="H671" t="str">
            <v>RG2-16</v>
          </cell>
          <cell r="J671" t="str">
            <v>Tırnaklı Klemens</v>
          </cell>
          <cell r="L671" t="str">
            <v>Clamp Connectors Swivelling Connecting Clamps</v>
          </cell>
          <cell r="N671">
            <v>50</v>
          </cell>
          <cell r="O671" t="str">
            <v>Adet</v>
          </cell>
          <cell r="Q671">
            <v>0</v>
          </cell>
        </row>
        <row r="672">
          <cell r="H672" t="str">
            <v>RG2-16B</v>
          </cell>
          <cell r="J672" t="str">
            <v>Tırnaklı Klemens</v>
          </cell>
          <cell r="L672" t="str">
            <v>Clamp Connectors Swivelling Connecting Clamps</v>
          </cell>
          <cell r="N672">
            <v>50</v>
          </cell>
          <cell r="O672" t="str">
            <v>Adet</v>
          </cell>
          <cell r="Q672">
            <v>0</v>
          </cell>
        </row>
        <row r="673">
          <cell r="H673" t="str">
            <v>RG1-25</v>
          </cell>
          <cell r="J673" t="str">
            <v>Tırnaklı Klemens</v>
          </cell>
          <cell r="L673" t="str">
            <v>Clamp Connectors Swivelling Connecting Clamps</v>
          </cell>
          <cell r="N673">
            <v>50</v>
          </cell>
          <cell r="O673" t="str">
            <v>Adet</v>
          </cell>
          <cell r="Q673">
            <v>0</v>
          </cell>
        </row>
        <row r="674">
          <cell r="H674" t="str">
            <v>RG1-25B</v>
          </cell>
          <cell r="J674" t="str">
            <v>Tırnaklı Klemens</v>
          </cell>
          <cell r="L674" t="str">
            <v>Clamp Connectors Swivelling Connecting Clamps</v>
          </cell>
          <cell r="N674">
            <v>50</v>
          </cell>
          <cell r="O674" t="str">
            <v>Adet</v>
          </cell>
          <cell r="Q674">
            <v>0</v>
          </cell>
        </row>
        <row r="675">
          <cell r="H675" t="str">
            <v>RG2-35</v>
          </cell>
          <cell r="J675" t="str">
            <v>Tırnaklı Klemens</v>
          </cell>
          <cell r="L675" t="str">
            <v>Clamp Connectors Swivelling Connecting Clamps</v>
          </cell>
          <cell r="N675">
            <v>25</v>
          </cell>
          <cell r="O675" t="str">
            <v>Adet</v>
          </cell>
          <cell r="Q675">
            <v>0</v>
          </cell>
        </row>
        <row r="676">
          <cell r="H676" t="str">
            <v>RG2-35B</v>
          </cell>
          <cell r="J676" t="str">
            <v>Tırnaklı Klemens</v>
          </cell>
          <cell r="L676" t="str">
            <v>Clamp Connectors Swivelling Connecting Clamps</v>
          </cell>
          <cell r="N676">
            <v>25</v>
          </cell>
          <cell r="O676" t="str">
            <v>Adet</v>
          </cell>
          <cell r="Q676">
            <v>0</v>
          </cell>
        </row>
        <row r="677">
          <cell r="H677" t="str">
            <v>RG2-50</v>
          </cell>
          <cell r="J677" t="str">
            <v>Tırnaklı Klemens</v>
          </cell>
          <cell r="L677" t="str">
            <v>Clamp Connectors Swivelling Connecting Clamps</v>
          </cell>
          <cell r="N677">
            <v>25</v>
          </cell>
          <cell r="O677" t="str">
            <v>Adet</v>
          </cell>
          <cell r="Q677">
            <v>0</v>
          </cell>
        </row>
        <row r="678">
          <cell r="H678" t="str">
            <v>RG2-50B</v>
          </cell>
          <cell r="J678" t="str">
            <v>Tırnaklı Klemens</v>
          </cell>
          <cell r="L678" t="str">
            <v>Clamp Connectors Swivelling Connecting Clamps</v>
          </cell>
          <cell r="N678">
            <v>25</v>
          </cell>
          <cell r="O678" t="str">
            <v>Adet</v>
          </cell>
          <cell r="Q678">
            <v>0</v>
          </cell>
        </row>
        <row r="679">
          <cell r="H679" t="str">
            <v>RG2-95</v>
          </cell>
          <cell r="J679" t="str">
            <v>Tırnaklı Klemens</v>
          </cell>
          <cell r="L679" t="str">
            <v>Clamp Connectors Swivelling Connecting Clamps</v>
          </cell>
          <cell r="N679">
            <v>10</v>
          </cell>
          <cell r="O679" t="str">
            <v>Adet</v>
          </cell>
          <cell r="Q679">
            <v>0</v>
          </cell>
        </row>
        <row r="680">
          <cell r="H680" t="str">
            <v>RG2-95B</v>
          </cell>
          <cell r="J680" t="str">
            <v>Tırnaklı Klemens</v>
          </cell>
          <cell r="L680" t="str">
            <v>Clamp Connectors Swivelling Connecting Clamps</v>
          </cell>
          <cell r="N680">
            <v>10</v>
          </cell>
          <cell r="O680" t="str">
            <v>Adet</v>
          </cell>
          <cell r="Q680">
            <v>0</v>
          </cell>
        </row>
        <row r="681">
          <cell r="H681" t="str">
            <v>RG2-150</v>
          </cell>
          <cell r="J681" t="str">
            <v>Tırnaklı Klemens</v>
          </cell>
          <cell r="L681" t="str">
            <v>Clamp Connectors Swivelling Connecting Clamps</v>
          </cell>
          <cell r="N681">
            <v>10</v>
          </cell>
          <cell r="O681" t="str">
            <v>Adet</v>
          </cell>
          <cell r="Q681">
            <v>0</v>
          </cell>
        </row>
        <row r="682">
          <cell r="H682" t="str">
            <v>RG2-150B</v>
          </cell>
          <cell r="J682" t="str">
            <v>Tırnaklı Klemens</v>
          </cell>
          <cell r="L682" t="str">
            <v>Clamp Connectors Swivelling Connecting Clamps</v>
          </cell>
          <cell r="N682">
            <v>10</v>
          </cell>
          <cell r="O682" t="str">
            <v>Adet</v>
          </cell>
          <cell r="Q682">
            <v>0</v>
          </cell>
        </row>
        <row r="683">
          <cell r="H683" t="str">
            <v>PO95</v>
          </cell>
          <cell r="J683" t="str">
            <v>Döner Bağlantı Klemensi</v>
          </cell>
          <cell r="L683" t="str">
            <v>Swiveling Connecting</v>
          </cell>
          <cell r="N683">
            <v>6</v>
          </cell>
          <cell r="O683" t="str">
            <v>Adet</v>
          </cell>
          <cell r="Q683">
            <v>0</v>
          </cell>
        </row>
        <row r="684">
          <cell r="H684" t="str">
            <v>PO150</v>
          </cell>
          <cell r="J684" t="str">
            <v>Döner Bağlantı Klemensi</v>
          </cell>
          <cell r="L684" t="str">
            <v>Swiveling Connecting</v>
          </cell>
          <cell r="N684">
            <v>6</v>
          </cell>
          <cell r="O684" t="str">
            <v>Adet</v>
          </cell>
          <cell r="Q684">
            <v>0</v>
          </cell>
        </row>
        <row r="685">
          <cell r="H685" t="str">
            <v>PO240</v>
          </cell>
          <cell r="J685" t="str">
            <v>Döner Bağlantı Klemensi</v>
          </cell>
          <cell r="L685" t="str">
            <v>Swiveling Connecting</v>
          </cell>
          <cell r="N685">
            <v>3</v>
          </cell>
          <cell r="O685" t="str">
            <v>Adet</v>
          </cell>
          <cell r="Q685">
            <v>0</v>
          </cell>
        </row>
        <row r="686">
          <cell r="H686" t="str">
            <v>U-6</v>
          </cell>
          <cell r="J686" t="str">
            <v>6 'LIK U KLEMENS</v>
          </cell>
          <cell r="L686" t="str">
            <v>U clamp 6 mm²</v>
          </cell>
          <cell r="N686">
            <v>300</v>
          </cell>
          <cell r="O686" t="str">
            <v>Adet</v>
          </cell>
          <cell r="Q686" t="str">
            <v>-</v>
          </cell>
        </row>
        <row r="687">
          <cell r="H687" t="str">
            <v>U-10</v>
          </cell>
          <cell r="J687" t="str">
            <v>10 'LUK U KLEMENS</v>
          </cell>
          <cell r="L687" t="str">
            <v>U clamp 10 mm²</v>
          </cell>
          <cell r="N687">
            <v>250</v>
          </cell>
          <cell r="O687" t="str">
            <v>Adet</v>
          </cell>
          <cell r="Q687" t="str">
            <v>-</v>
          </cell>
        </row>
        <row r="688">
          <cell r="H688" t="str">
            <v>U-16</v>
          </cell>
          <cell r="J688" t="str">
            <v>16 'LIK U KLEMENS</v>
          </cell>
          <cell r="L688" t="str">
            <v>U clamp 16 mm²</v>
          </cell>
          <cell r="N688">
            <v>125</v>
          </cell>
          <cell r="O688" t="str">
            <v>Adet</v>
          </cell>
          <cell r="Q688" t="str">
            <v>-</v>
          </cell>
        </row>
        <row r="689">
          <cell r="H689" t="str">
            <v>U-25</v>
          </cell>
          <cell r="J689" t="str">
            <v>25 'LİK U KLEMENS</v>
          </cell>
          <cell r="L689" t="str">
            <v>U clamp 25 mm²</v>
          </cell>
          <cell r="N689">
            <v>100</v>
          </cell>
          <cell r="O689" t="str">
            <v>Adet</v>
          </cell>
          <cell r="Q689" t="str">
            <v>-</v>
          </cell>
        </row>
        <row r="690">
          <cell r="H690" t="str">
            <v>U-35</v>
          </cell>
          <cell r="J690" t="str">
            <v>35 'LİK U KLEMENS</v>
          </cell>
          <cell r="L690" t="str">
            <v>U clamp 35 mm²</v>
          </cell>
          <cell r="N690">
            <v>100</v>
          </cell>
          <cell r="O690" t="str">
            <v>Adet</v>
          </cell>
          <cell r="Q690" t="str">
            <v>-</v>
          </cell>
        </row>
        <row r="691">
          <cell r="H691" t="str">
            <v>U-50</v>
          </cell>
          <cell r="J691" t="str">
            <v>50 'LİK U KLEMENS</v>
          </cell>
          <cell r="L691" t="str">
            <v>U clamp 50 mm²</v>
          </cell>
          <cell r="N691">
            <v>50</v>
          </cell>
          <cell r="O691" t="str">
            <v>Adet</v>
          </cell>
          <cell r="Q691" t="str">
            <v>-</v>
          </cell>
        </row>
        <row r="692">
          <cell r="H692" t="str">
            <v>U-70</v>
          </cell>
          <cell r="J692" t="str">
            <v>70 'LİK U KLEMENS</v>
          </cell>
          <cell r="L692" t="str">
            <v>U clamp 70 mm²</v>
          </cell>
          <cell r="N692">
            <v>40</v>
          </cell>
          <cell r="O692" t="str">
            <v>Adet</v>
          </cell>
          <cell r="Q692" t="str">
            <v>-</v>
          </cell>
        </row>
        <row r="693">
          <cell r="H693" t="str">
            <v>KS90</v>
          </cell>
          <cell r="J693" t="str">
            <v>KS Serisi - Bakır Dağıtıcı Konnektör</v>
          </cell>
          <cell r="L693" t="str">
            <v>KS Series - Tap-off Connectors for Copper Conductors</v>
          </cell>
          <cell r="N693">
            <v>0</v>
          </cell>
          <cell r="O693" t="str">
            <v>Adet</v>
          </cell>
          <cell r="Q693">
            <v>0</v>
          </cell>
        </row>
        <row r="694">
          <cell r="H694" t="str">
            <v>KS15</v>
          </cell>
          <cell r="J694" t="str">
            <v>KS Serisi - Bakır Dağıtıcı Konnektör</v>
          </cell>
          <cell r="L694" t="str">
            <v>KS Series - Tap-off Connectors for Copper Conductors</v>
          </cell>
          <cell r="N694">
            <v>0</v>
          </cell>
          <cell r="O694" t="str">
            <v>Adet</v>
          </cell>
          <cell r="Q694">
            <v>0</v>
          </cell>
        </row>
        <row r="695">
          <cell r="H695" t="str">
            <v>KS17</v>
          </cell>
          <cell r="J695" t="str">
            <v>KS Serisi - Bakır Dağıtıcı Konnektör</v>
          </cell>
          <cell r="L695" t="str">
            <v>KS Series - Tap-off Connectors for Copper Conductors</v>
          </cell>
          <cell r="N695">
            <v>0</v>
          </cell>
          <cell r="O695" t="str">
            <v>Adet</v>
          </cell>
          <cell r="Q695">
            <v>0</v>
          </cell>
        </row>
        <row r="696">
          <cell r="H696" t="str">
            <v>KS20</v>
          </cell>
          <cell r="J696" t="str">
            <v>KS Serisi - Bakır Dağıtıcı Konnektör</v>
          </cell>
          <cell r="L696" t="str">
            <v>KS Series - Tap-off Connectors for Copper Conductors</v>
          </cell>
          <cell r="N696">
            <v>0</v>
          </cell>
          <cell r="O696" t="str">
            <v>Adet</v>
          </cell>
          <cell r="Q696">
            <v>0</v>
          </cell>
        </row>
        <row r="697">
          <cell r="H697" t="str">
            <v>KS22</v>
          </cell>
          <cell r="J697" t="str">
            <v>KS Serisi - Bakır Dağıtıcı Konnektör</v>
          </cell>
          <cell r="L697" t="str">
            <v>KS Series - Tap-off Connectors for Copper Conductors</v>
          </cell>
          <cell r="N697">
            <v>0</v>
          </cell>
          <cell r="O697" t="str">
            <v>Adet</v>
          </cell>
          <cell r="Q697">
            <v>0</v>
          </cell>
        </row>
        <row r="698">
          <cell r="H698" t="str">
            <v>KS23</v>
          </cell>
          <cell r="J698" t="str">
            <v>KS Serisi - Bakır Dağıtıcı Konnektör</v>
          </cell>
          <cell r="L698" t="str">
            <v>KS Series - Tap-off Connectors for Copper Conductors</v>
          </cell>
          <cell r="N698">
            <v>0</v>
          </cell>
          <cell r="O698" t="str">
            <v>Adet</v>
          </cell>
          <cell r="Q698">
            <v>0</v>
          </cell>
        </row>
        <row r="699">
          <cell r="H699" t="str">
            <v>KS25</v>
          </cell>
          <cell r="J699" t="str">
            <v>KS Serisi - Bakır Dağıtıcı Konnektör</v>
          </cell>
          <cell r="L699" t="str">
            <v>KS Series - Tap-off Connectors for Copper Conductors</v>
          </cell>
          <cell r="N699">
            <v>0</v>
          </cell>
          <cell r="O699" t="str">
            <v>Adet</v>
          </cell>
          <cell r="Q699">
            <v>0</v>
          </cell>
        </row>
        <row r="700">
          <cell r="H700" t="str">
            <v>KS26</v>
          </cell>
          <cell r="J700" t="str">
            <v>KS Serisi - Bakır Dağıtıcı Konnektör</v>
          </cell>
          <cell r="L700" t="str">
            <v>KS Series - Tap-off Connectors for Copper Conductors</v>
          </cell>
          <cell r="N700">
            <v>0</v>
          </cell>
          <cell r="O700" t="str">
            <v>Adet</v>
          </cell>
          <cell r="Q700">
            <v>0</v>
          </cell>
        </row>
        <row r="701">
          <cell r="H701" t="str">
            <v>KS27</v>
          </cell>
          <cell r="J701" t="str">
            <v>KS Serisi - Bakır Dağıtıcı Konnektör</v>
          </cell>
          <cell r="L701" t="str">
            <v>KS Series - Tap-off Connectors for Copper Conductors</v>
          </cell>
          <cell r="N701">
            <v>0</v>
          </cell>
          <cell r="O701" t="str">
            <v>Adet</v>
          </cell>
          <cell r="Q701">
            <v>0</v>
          </cell>
        </row>
        <row r="702">
          <cell r="H702" t="str">
            <v>KS29</v>
          </cell>
          <cell r="J702" t="str">
            <v>KS Serisi - Bakır Dağıtıcı Konnektör</v>
          </cell>
          <cell r="L702" t="str">
            <v>KS Series - Tap-off Connectors for Copper Conductors</v>
          </cell>
          <cell r="N702">
            <v>0</v>
          </cell>
          <cell r="O702" t="str">
            <v>Adet</v>
          </cell>
          <cell r="Q702">
            <v>0</v>
          </cell>
        </row>
        <row r="703">
          <cell r="H703" t="str">
            <v>KS31</v>
          </cell>
          <cell r="J703" t="str">
            <v>KS Serisi - Bakır Dağıtıcı Konnektör</v>
          </cell>
          <cell r="L703" t="str">
            <v>KS Series - Tap-off Connectors for Copper Conductors</v>
          </cell>
          <cell r="N703">
            <v>0</v>
          </cell>
          <cell r="O703" t="str">
            <v>Adet</v>
          </cell>
          <cell r="Q703">
            <v>0</v>
          </cell>
        </row>
        <row r="704">
          <cell r="H704" t="str">
            <v>KS34</v>
          </cell>
          <cell r="J704" t="str">
            <v>KS Serisi - Bakır Dağıtıcı Konnektör</v>
          </cell>
          <cell r="L704" t="str">
            <v>KS Series - Tap-off Connectors for Copper Conductors</v>
          </cell>
          <cell r="N704">
            <v>0</v>
          </cell>
          <cell r="O704" t="str">
            <v>Adet</v>
          </cell>
          <cell r="Q704">
            <v>0</v>
          </cell>
        </row>
        <row r="705">
          <cell r="H705" t="str">
            <v>KS39</v>
          </cell>
          <cell r="J705" t="str">
            <v>KS Serisi - Bakır Dağıtıcı Konnektör</v>
          </cell>
          <cell r="L705" t="str">
            <v>KS Series - Tap-off Connectors for Copper Conductors</v>
          </cell>
          <cell r="N705">
            <v>0</v>
          </cell>
          <cell r="O705" t="str">
            <v>Adet</v>
          </cell>
          <cell r="Q705">
            <v>0</v>
          </cell>
        </row>
        <row r="706">
          <cell r="H706" t="str">
            <v>KS44</v>
          </cell>
          <cell r="J706" t="str">
            <v>KS Serisi - Bakır Dağıtıcı Konnektör</v>
          </cell>
          <cell r="L706" t="str">
            <v>KS Series - Tap-off Connectors for Copper Conductors</v>
          </cell>
          <cell r="N706">
            <v>0</v>
          </cell>
          <cell r="O706" t="str">
            <v>Adet</v>
          </cell>
          <cell r="Q706">
            <v>0</v>
          </cell>
        </row>
        <row r="707">
          <cell r="H707" t="str">
            <v>KSU17</v>
          </cell>
          <cell r="J707" t="str">
            <v>KSU Serisi - Alüminyum Alaşımlı Dağıtıcı Konnektör</v>
          </cell>
          <cell r="L707" t="str">
            <v>KSU Series - Tap-off Connectors for Copper Aluminum Conductors</v>
          </cell>
          <cell r="N707">
            <v>0</v>
          </cell>
          <cell r="O707" t="str">
            <v>Adet</v>
          </cell>
          <cell r="Q707">
            <v>0</v>
          </cell>
        </row>
        <row r="708">
          <cell r="H708" t="str">
            <v>KSU20</v>
          </cell>
          <cell r="J708" t="str">
            <v>KSU Serisi - Alüminyum Alaşımlı Dağıtıcı Konnektör</v>
          </cell>
          <cell r="L708" t="str">
            <v>KSU Series - Tap-off Connectors for Copper Aluminum Conductors</v>
          </cell>
          <cell r="N708">
            <v>0</v>
          </cell>
          <cell r="O708" t="str">
            <v>Adet</v>
          </cell>
          <cell r="Q708">
            <v>0</v>
          </cell>
        </row>
        <row r="709">
          <cell r="H709" t="str">
            <v>KSU22</v>
          </cell>
          <cell r="J709" t="str">
            <v>KSU Serisi - Alüminyum Alaşımlı Dağıtıcı Konnektör</v>
          </cell>
          <cell r="L709" t="str">
            <v>KSU Series - Tap-off Connectors for Copper Aluminum Conductors</v>
          </cell>
          <cell r="N709">
            <v>0</v>
          </cell>
          <cell r="O709" t="str">
            <v>Adet</v>
          </cell>
          <cell r="Q709">
            <v>0</v>
          </cell>
        </row>
        <row r="710">
          <cell r="H710" t="str">
            <v>KSU23</v>
          </cell>
          <cell r="J710" t="str">
            <v>KSU Serisi - Alüminyum Alaşımlı Dağıtıcı Konnektör</v>
          </cell>
          <cell r="L710" t="str">
            <v>KSU Series - Tap-off Connectors for Copper Aluminum Conductors</v>
          </cell>
          <cell r="N710">
            <v>0</v>
          </cell>
          <cell r="O710" t="str">
            <v>Adet</v>
          </cell>
          <cell r="Q710">
            <v>0</v>
          </cell>
        </row>
        <row r="711">
          <cell r="H711" t="str">
            <v>KSU25</v>
          </cell>
          <cell r="J711" t="str">
            <v>KSU Serisi - Alüminyum Alaşımlı Dağıtıcı Konnektör</v>
          </cell>
          <cell r="L711" t="str">
            <v>KSU Series - Tap-off Connectors for Copper Aluminum Conductors</v>
          </cell>
          <cell r="N711">
            <v>0</v>
          </cell>
          <cell r="O711" t="str">
            <v>Adet</v>
          </cell>
          <cell r="Q711">
            <v>0</v>
          </cell>
        </row>
        <row r="712">
          <cell r="H712" t="str">
            <v>KSU26</v>
          </cell>
          <cell r="J712" t="str">
            <v>KSU Serisi - Alüminyum Alaşımlı Dağıtıcı Konnektör</v>
          </cell>
          <cell r="L712" t="str">
            <v>KSU Series - Tap-off Connectors for Copper Aluminum Conductors</v>
          </cell>
          <cell r="N712">
            <v>0</v>
          </cell>
          <cell r="O712" t="str">
            <v>Adet</v>
          </cell>
          <cell r="Q712">
            <v>0</v>
          </cell>
        </row>
        <row r="713">
          <cell r="H713" t="str">
            <v>KSU27</v>
          </cell>
          <cell r="J713" t="str">
            <v>KSU Serisi - Alüminyum Alaşımlı Dağıtıcı Konnektör</v>
          </cell>
          <cell r="L713" t="str">
            <v>KSU Series - Tap-off Connectors for Copper Aluminum Conductors</v>
          </cell>
          <cell r="N713">
            <v>0</v>
          </cell>
          <cell r="O713" t="str">
            <v>Adet</v>
          </cell>
          <cell r="Q713">
            <v>0</v>
          </cell>
        </row>
        <row r="714">
          <cell r="H714" t="str">
            <v>KSU29</v>
          </cell>
          <cell r="J714" t="str">
            <v>KSU Serisi - Alüminyum Alaşımlı Dağıtıcı Konnektör</v>
          </cell>
          <cell r="L714" t="str">
            <v>KSU Series - Tap-off Connectors for Copper Aluminum Conductors</v>
          </cell>
          <cell r="N714">
            <v>0</v>
          </cell>
          <cell r="O714" t="str">
            <v>Adet</v>
          </cell>
          <cell r="Q714">
            <v>0</v>
          </cell>
        </row>
        <row r="715">
          <cell r="H715" t="str">
            <v>KSU31</v>
          </cell>
          <cell r="J715" t="str">
            <v>KSU Serisi - Alüminyum Alaşımlı Dağıtıcı Konnektör</v>
          </cell>
          <cell r="L715" t="str">
            <v>KSU Series - Tap-off Connectors for Copper Aluminum Conductors</v>
          </cell>
          <cell r="N715">
            <v>0</v>
          </cell>
          <cell r="O715" t="str">
            <v>Adet</v>
          </cell>
          <cell r="Q715">
            <v>0</v>
          </cell>
        </row>
        <row r="716">
          <cell r="H716" t="str">
            <v>KSU34</v>
          </cell>
          <cell r="J716" t="str">
            <v>KSU Serisi - Alüminyum Alaşımlı Dağıtıcı Konnektör</v>
          </cell>
          <cell r="L716" t="str">
            <v>KSU Series - Tap-off Connectors for Copper Aluminum Conductors</v>
          </cell>
          <cell r="N716">
            <v>0</v>
          </cell>
          <cell r="O716" t="str">
            <v>Adet</v>
          </cell>
          <cell r="Q716">
            <v>0</v>
          </cell>
        </row>
        <row r="717">
          <cell r="H717" t="str">
            <v>BIY1252</v>
          </cell>
          <cell r="J717" t="str">
            <v>Buat İçi Yaylı Klemens 2 Kutuplu Şeffaf  (Kırmızı) (2 mm² ye Kadar)</v>
          </cell>
          <cell r="L717" t="str">
            <v>Push-in Type Connector 2 Ports (Red)</v>
          </cell>
          <cell r="N717">
            <v>100</v>
          </cell>
          <cell r="O717" t="str">
            <v>Adet</v>
          </cell>
          <cell r="Q717">
            <v>0</v>
          </cell>
        </row>
        <row r="718">
          <cell r="H718" t="str">
            <v>BIY1253</v>
          </cell>
          <cell r="J718" t="str">
            <v>Buat İçi Yaylı Klemens 3 Kutuplu Şeffaf (Turuncu) (2 mm² ye Kadar)</v>
          </cell>
          <cell r="L718" t="str">
            <v>Push-in Type Connector 3 Ports (Orange)</v>
          </cell>
          <cell r="N718">
            <v>100</v>
          </cell>
          <cell r="O718" t="str">
            <v>Adet</v>
          </cell>
          <cell r="Q718">
            <v>0</v>
          </cell>
        </row>
        <row r="719">
          <cell r="H719" t="str">
            <v>BIY1254</v>
          </cell>
          <cell r="J719" t="str">
            <v>Buat İçi Yaylı Klemens 4 Kutuplu Şeffaf (Sarı) (2 mm² ye Kadar)</v>
          </cell>
          <cell r="L719" t="str">
            <v>Push-in Type Connector 4 Ports (Yellow)</v>
          </cell>
          <cell r="N719">
            <v>100</v>
          </cell>
          <cell r="O719" t="str">
            <v>Adet</v>
          </cell>
          <cell r="Q719">
            <v>0</v>
          </cell>
        </row>
        <row r="720">
          <cell r="H720" t="str">
            <v>BIY1255</v>
          </cell>
          <cell r="J720" t="str">
            <v>Buat İçi Yaylı Klemens 5 Kutuplu Şeffaf (Gri) (2 mm² ye Kadar)</v>
          </cell>
          <cell r="L720" t="str">
            <v>Push-in Type Connector 5 Ports (Grey)</v>
          </cell>
          <cell r="N720">
            <v>100</v>
          </cell>
          <cell r="O720" t="str">
            <v>Adet</v>
          </cell>
          <cell r="Q720">
            <v>0</v>
          </cell>
        </row>
        <row r="721">
          <cell r="H721" t="str">
            <v>BIY1258</v>
          </cell>
          <cell r="J721" t="str">
            <v>Buat İçi Yaylı Klemens 8 Kutuplu Şeffaf  (Siyah) (2 mm² ye Kadar)</v>
          </cell>
          <cell r="L721" t="str">
            <v>Push-in Type Connector 8 Ports (Black)</v>
          </cell>
          <cell r="N721">
            <v>100</v>
          </cell>
          <cell r="O721" t="str">
            <v>Adet</v>
          </cell>
          <cell r="Q721">
            <v>0</v>
          </cell>
        </row>
        <row r="722">
          <cell r="H722" t="str">
            <v>BIY140</v>
          </cell>
          <cell r="J722" t="str">
            <v>Buat İçi Yaylı Klemens 3 Kutuplu 4mm2 (4 mm² ye Kadar)</v>
          </cell>
          <cell r="L722" t="str">
            <v>4mm2 Push-in Type Connectors Type Connectors 3 Ports</v>
          </cell>
          <cell r="N722">
            <v>500</v>
          </cell>
          <cell r="O722" t="str">
            <v>Adet</v>
          </cell>
          <cell r="Q722">
            <v>0</v>
          </cell>
        </row>
        <row r="723">
          <cell r="H723" t="str">
            <v>BIY1442</v>
          </cell>
          <cell r="J723" t="str">
            <v>Tırnaklı Klemens 2 Kutuplu Şeffaf Kalın</v>
          </cell>
          <cell r="L723" t="str">
            <v>Compact Splicing Connector 2 Ports (Thick Lever)</v>
          </cell>
          <cell r="N723">
            <v>100</v>
          </cell>
          <cell r="O723" t="str">
            <v>Adet</v>
          </cell>
          <cell r="Q723">
            <v>0</v>
          </cell>
        </row>
        <row r="724">
          <cell r="H724" t="str">
            <v>BIY1443</v>
          </cell>
          <cell r="J724" t="str">
            <v>Tırnaklı Klemens 3 Kutuplu Şeffaf Kalın</v>
          </cell>
          <cell r="L724" t="str">
            <v>Compact Splicing Connector 3 Ports (Thick Lever)</v>
          </cell>
          <cell r="N724">
            <v>100</v>
          </cell>
          <cell r="O724" t="str">
            <v>Adet</v>
          </cell>
          <cell r="Q724">
            <v>0</v>
          </cell>
        </row>
        <row r="725">
          <cell r="H725" t="str">
            <v>BIY1445</v>
          </cell>
          <cell r="J725" t="str">
            <v>Tırnaklı Klemens 5 Kutuplu Şeffaf Kalın</v>
          </cell>
          <cell r="L725" t="str">
            <v>Compact Splicing Connector 5 Ports (Thick Lever)</v>
          </cell>
          <cell r="N725">
            <v>100</v>
          </cell>
          <cell r="O725" t="str">
            <v>Adet</v>
          </cell>
          <cell r="Q725">
            <v>0</v>
          </cell>
        </row>
        <row r="726">
          <cell r="H726" t="str">
            <v>BIY75251</v>
          </cell>
          <cell r="J726" t="str">
            <v>Aydınlatma Klemensi Tekli (Gri)</v>
          </cell>
          <cell r="L726" t="str">
            <v>Lighting Connectors (Grey)</v>
          </cell>
          <cell r="N726">
            <v>500</v>
          </cell>
          <cell r="O726" t="str">
            <v>Adet</v>
          </cell>
          <cell r="Q726">
            <v>0</v>
          </cell>
        </row>
        <row r="727">
          <cell r="H727" t="str">
            <v>BIY75252</v>
          </cell>
          <cell r="J727" t="str">
            <v>Aydınlatma Klemensi İkili (Beyaz)</v>
          </cell>
          <cell r="L727" t="str">
            <v>Lighting Connectors (White)</v>
          </cell>
          <cell r="N727">
            <v>500</v>
          </cell>
          <cell r="O727" t="str">
            <v>Adet</v>
          </cell>
          <cell r="Q727">
            <v>0</v>
          </cell>
        </row>
        <row r="728">
          <cell r="H728" t="str">
            <v>YK0652</v>
          </cell>
          <cell r="J728" t="str">
            <v>Yüksük Klemens Yanmaz Gri 0.65-2.62 Mm2</v>
          </cell>
          <cell r="L728" t="str">
            <v>Screw-on Wire Connectors Grey 0.65-2.62 Mm2</v>
          </cell>
          <cell r="N728">
            <v>1000</v>
          </cell>
          <cell r="O728" t="str">
            <v>Adet</v>
          </cell>
          <cell r="Q728">
            <v>0</v>
          </cell>
        </row>
        <row r="729">
          <cell r="H729" t="str">
            <v>YK0653</v>
          </cell>
          <cell r="J729" t="str">
            <v>Yüksük Klemens Yanmaz Mavi 0.65-3.93 mm2</v>
          </cell>
          <cell r="L729" t="str">
            <v>Screw-on Wire Connectors Blue 0.65-3.93 mm2</v>
          </cell>
          <cell r="N729">
            <v>1000</v>
          </cell>
          <cell r="O729" t="str">
            <v>Adet</v>
          </cell>
          <cell r="Q729">
            <v>0</v>
          </cell>
        </row>
        <row r="730">
          <cell r="H730" t="str">
            <v>YK1356</v>
          </cell>
          <cell r="J730" t="str">
            <v>Yüksük Klemens Yanmaz Turuncu 1.34-5.76 mm2</v>
          </cell>
          <cell r="L730" t="str">
            <v>Screw-on Wire Connectors Orange 1.34-5.76 mm2</v>
          </cell>
          <cell r="N730">
            <v>500</v>
          </cell>
          <cell r="O730" t="str">
            <v>Adet</v>
          </cell>
          <cell r="Q730">
            <v>0</v>
          </cell>
        </row>
        <row r="731">
          <cell r="H731" t="str">
            <v>YK069</v>
          </cell>
          <cell r="J731" t="str">
            <v>Yüksük Klemens Yanmaz Sarı 1.64-9.14 mm2</v>
          </cell>
          <cell r="L731" t="str">
            <v>Screw-on Wire Connectors Yellow 1.64-9.14 mm2</v>
          </cell>
          <cell r="N731">
            <v>500</v>
          </cell>
          <cell r="O731" t="str">
            <v>Adet</v>
          </cell>
          <cell r="Q731">
            <v>0</v>
          </cell>
        </row>
        <row r="732">
          <cell r="H732" t="str">
            <v>YK417</v>
          </cell>
          <cell r="J732" t="str">
            <v>Yüksük Klemens Yanmaz Kırmızı 4.16-17.14 Mm2</v>
          </cell>
          <cell r="L732" t="str">
            <v>Screw-on Wire Connectors Red 4.16-17.14 Mm2</v>
          </cell>
          <cell r="N732">
            <v>500</v>
          </cell>
          <cell r="O732" t="str">
            <v>Adet</v>
          </cell>
          <cell r="Q732">
            <v>0</v>
          </cell>
        </row>
        <row r="733">
          <cell r="H733" t="str">
            <v>KYK169</v>
          </cell>
          <cell r="J733" t="str">
            <v>Yüksük Klemens Yanmaz Kelebek Tipi  Sarı 1.64-9.93 Mm2</v>
          </cell>
          <cell r="L733" t="str">
            <v>Winged Wire Connectors Yellow 1.64-9.93 Mm2</v>
          </cell>
          <cell r="N733">
            <v>500</v>
          </cell>
          <cell r="O733" t="str">
            <v>Adet</v>
          </cell>
          <cell r="Q733">
            <v>0</v>
          </cell>
        </row>
        <row r="734">
          <cell r="H734" t="str">
            <v>KYK069</v>
          </cell>
          <cell r="J734" t="str">
            <v>Yüksük Klemens Yanmaz Kelebek Tipi  Bej 0.65-9.93 Mm2</v>
          </cell>
          <cell r="L734" t="str">
            <v>Winged Wire Connectors Bej 0.65-9.93 Mm2</v>
          </cell>
          <cell r="N734">
            <v>50</v>
          </cell>
          <cell r="O734" t="str">
            <v>Adet</v>
          </cell>
          <cell r="Q734">
            <v>0</v>
          </cell>
        </row>
        <row r="735">
          <cell r="H735" t="str">
            <v>KYK16211</v>
          </cell>
          <cell r="J735" t="str">
            <v>Yüksük Klemens Yanmaz Kelebek Tipi Kırmızı 1.64-21.00 Mm2</v>
          </cell>
          <cell r="L735" t="str">
            <v>Winged Wire Connectors Red 1.64-21.00 Mm2</v>
          </cell>
          <cell r="N735">
            <v>500</v>
          </cell>
          <cell r="O735" t="str">
            <v>Adet</v>
          </cell>
          <cell r="Q735">
            <v>0</v>
          </cell>
        </row>
        <row r="736">
          <cell r="H736" t="str">
            <v>KYK16212</v>
          </cell>
          <cell r="J736" t="str">
            <v>Yüksük Klemens Yanmaz Kelebek Tipi Gri 1.64-21.00 Mm2</v>
          </cell>
          <cell r="L736" t="str">
            <v>Winged Wire Connectors Grey 1.64-21.00 Mm2</v>
          </cell>
          <cell r="N736">
            <v>250</v>
          </cell>
          <cell r="O736" t="str">
            <v>Adet</v>
          </cell>
          <cell r="Q736">
            <v>0</v>
          </cell>
        </row>
        <row r="737">
          <cell r="H737" t="str">
            <v>KYK929</v>
          </cell>
          <cell r="J737" t="str">
            <v>Yüksük Klemens Yanmaz Kelebek Tipi Mavi 9.93-21.00 Mm2</v>
          </cell>
          <cell r="L737" t="str">
            <v>Winged Wire Connectors Blue 9.93-21.00 Mm2</v>
          </cell>
          <cell r="N737">
            <v>100</v>
          </cell>
          <cell r="O737" t="str">
            <v>Adet</v>
          </cell>
          <cell r="Q737">
            <v>0</v>
          </cell>
        </row>
        <row r="738">
          <cell r="H738" t="str">
            <v>TA-10727</v>
          </cell>
          <cell r="J738" t="str">
            <v>10727 KÜÇÜK KAPATMA PARÇASI</v>
          </cell>
          <cell r="L738" t="str">
            <v>10727 Plastic Sleeve - Small</v>
          </cell>
          <cell r="N738">
            <v>100</v>
          </cell>
          <cell r="O738" t="str">
            <v>Adet</v>
          </cell>
          <cell r="Q738">
            <v>0</v>
          </cell>
        </row>
        <row r="739">
          <cell r="H739" t="str">
            <v>TA-10732</v>
          </cell>
          <cell r="J739" t="str">
            <v>10732 BÜYÜK KAPATMA PARÇASI</v>
          </cell>
          <cell r="L739" t="str">
            <v>10732 Plastic Sleeve - Big</v>
          </cell>
          <cell r="N739">
            <v>100</v>
          </cell>
          <cell r="O739" t="str">
            <v>Adet</v>
          </cell>
          <cell r="Q739">
            <v>0</v>
          </cell>
        </row>
        <row r="740">
          <cell r="H740" t="str">
            <v>S-MBR-153</v>
          </cell>
          <cell r="J740" t="str">
            <v>1mm 53 cm MONOFAZE MÜŞTEREK W OTOMAT BARA (30 OTOMAT İÇİN)</v>
          </cell>
          <cell r="L740" t="str">
            <v>1mm 53 cm Mono Phase Busbar(30 modules)</v>
          </cell>
          <cell r="N740">
            <v>100</v>
          </cell>
          <cell r="O740" t="str">
            <v>Adet</v>
          </cell>
          <cell r="Q740" t="str">
            <v>-</v>
          </cell>
        </row>
        <row r="741">
          <cell r="H741" t="str">
            <v>S-MBR-1106</v>
          </cell>
          <cell r="J741" t="str">
            <v>1mm 106 cm MONOFAZE MÜŞTEREK W OTOMAT BARA (56 OTOMAT İÇİN)</v>
          </cell>
          <cell r="L741" t="str">
            <v>1mm 106 cm Mono Phase Busbar (56 modules )</v>
          </cell>
          <cell r="N741">
            <v>100</v>
          </cell>
          <cell r="O741" t="str">
            <v>Adet</v>
          </cell>
          <cell r="Q741" t="str">
            <v>-</v>
          </cell>
        </row>
        <row r="742">
          <cell r="H742" t="str">
            <v>S-MBR-1553</v>
          </cell>
          <cell r="J742" t="str">
            <v>1,5mm 53 cm MONOFAZE MÜŞTEREK W OTOMAT BARA (30 OTOMAT İÇİN)</v>
          </cell>
          <cell r="L742" t="str">
            <v>1,5mm 53 cm Mono Phase Busbar (30 Modules)</v>
          </cell>
          <cell r="N742">
            <v>100</v>
          </cell>
          <cell r="O742" t="str">
            <v>Adet</v>
          </cell>
          <cell r="Q742" t="str">
            <v>-</v>
          </cell>
        </row>
        <row r="743">
          <cell r="H743" t="str">
            <v>S-MBR-15106</v>
          </cell>
          <cell r="J743" t="str">
            <v>1,5mm 106 cm MONOFAZE MÜŞTEREK W OTOMAT BARA (56 OTOMAT İÇİN)</v>
          </cell>
          <cell r="L743" t="str">
            <v>1,5mm 106 cm Mono Phase Busbar (56 modules )</v>
          </cell>
          <cell r="N743">
            <v>100</v>
          </cell>
          <cell r="O743" t="str">
            <v>Adet</v>
          </cell>
          <cell r="Q743" t="str">
            <v>-</v>
          </cell>
        </row>
        <row r="744">
          <cell r="H744" t="str">
            <v>S-TBR-122</v>
          </cell>
          <cell r="J744" t="str">
            <v>1mm 22 cm TRİFAZE MÜŞTEREK W OTOMAT BARA (4 GRUP İÇİN)</v>
          </cell>
          <cell r="L744" t="str">
            <v>1mm 22 cm Three Phase Busbar (4 Groups)</v>
          </cell>
          <cell r="N744">
            <v>25</v>
          </cell>
          <cell r="O744" t="str">
            <v>Adet</v>
          </cell>
          <cell r="Q744" t="str">
            <v>-</v>
          </cell>
        </row>
        <row r="745">
          <cell r="H745" t="str">
            <v>S-TBR-133</v>
          </cell>
          <cell r="J745" t="str">
            <v>1mmx33 cm TRİFAZE MÜŞTEREK W OTOMAT BARA (6 GRUP İÇİN)</v>
          </cell>
          <cell r="L745" t="str">
            <v>1mm 33 cm Three Phase Busbar (6 Groups)</v>
          </cell>
          <cell r="N745">
            <v>25</v>
          </cell>
          <cell r="O745" t="str">
            <v>Adet</v>
          </cell>
          <cell r="Q745" t="str">
            <v>-</v>
          </cell>
        </row>
        <row r="746">
          <cell r="H746" t="str">
            <v>S-TBR-144</v>
          </cell>
          <cell r="J746" t="str">
            <v>1mm 44 cm TRİFAZE MÜŞTEREK W OTOMAT BARA (8 GRUP İÇİN)</v>
          </cell>
          <cell r="L746" t="str">
            <v>1mm 44 cm Three Phase Busbar (8 Groups)</v>
          </cell>
          <cell r="N746">
            <v>25</v>
          </cell>
          <cell r="O746" t="str">
            <v>Adet</v>
          </cell>
          <cell r="Q746" t="str">
            <v>-</v>
          </cell>
        </row>
        <row r="747">
          <cell r="H747" t="str">
            <v>S-TBR-153</v>
          </cell>
          <cell r="J747" t="str">
            <v>1mm 53 cm TRİFAZE MÜŞTEREK W OTOMAT BARA (10 GRUP İÇİN)</v>
          </cell>
          <cell r="L747" t="str">
            <v>1mm 53 cm Three Phase Busbar(10 Groups )</v>
          </cell>
          <cell r="N747">
            <v>25</v>
          </cell>
          <cell r="O747" t="str">
            <v>Adet</v>
          </cell>
          <cell r="Q747" t="str">
            <v>-</v>
          </cell>
        </row>
        <row r="748">
          <cell r="H748" t="str">
            <v>S-TBR-1106</v>
          </cell>
          <cell r="J748" t="str">
            <v>1mm 106 cm TRİFAZE MÜŞTEREK W OTOMAT BARA (19 GRUP İÇİN)</v>
          </cell>
          <cell r="L748" t="str">
            <v>1mm 106 cm Three Phase Busbar(19 Groups )</v>
          </cell>
          <cell r="N748">
            <v>25</v>
          </cell>
          <cell r="O748" t="str">
            <v>Adet</v>
          </cell>
          <cell r="Q748" t="str">
            <v>-</v>
          </cell>
        </row>
        <row r="749">
          <cell r="H749" t="str">
            <v>S-TBR-1522</v>
          </cell>
          <cell r="J749" t="str">
            <v>1,5mm 22 cm TRİFAZE MÜŞTEREK W OTOMAT BARA (4 GRUP İÇİN)</v>
          </cell>
          <cell r="L749" t="str">
            <v>1,5mm 22 cm Three Phase Busbar(4 Groups )</v>
          </cell>
          <cell r="N749">
            <v>10</v>
          </cell>
          <cell r="O749" t="str">
            <v>Adet</v>
          </cell>
          <cell r="Q749" t="str">
            <v>-</v>
          </cell>
        </row>
        <row r="750">
          <cell r="H750" t="str">
            <v>S-TBR-1533</v>
          </cell>
          <cell r="J750" t="str">
            <v>1,5mm 33 cm TRİFAZE MÜŞTEREK W OTOMAT BARA (6 GRUP İÇİN)</v>
          </cell>
          <cell r="L750" t="str">
            <v>1,5mm 33 cm Three Phase Busbar (6 Groups)</v>
          </cell>
          <cell r="N750">
            <v>10</v>
          </cell>
          <cell r="O750" t="str">
            <v>Adet</v>
          </cell>
          <cell r="Q750" t="str">
            <v>-</v>
          </cell>
        </row>
        <row r="751">
          <cell r="H751" t="str">
            <v>S-TBR-1544</v>
          </cell>
          <cell r="J751" t="str">
            <v>1,5mm 44 cm TRİFAZE MÜŞTEREK W OTOMAT BARA (8 GRUP İÇİN)</v>
          </cell>
          <cell r="L751" t="str">
            <v>1,5mm 44 cm Three Phase Busbar (8 Groups)</v>
          </cell>
          <cell r="N751">
            <v>10</v>
          </cell>
          <cell r="O751" t="str">
            <v>Adet</v>
          </cell>
          <cell r="Q751" t="str">
            <v>-</v>
          </cell>
        </row>
        <row r="752">
          <cell r="H752" t="str">
            <v>S-TBR-1553</v>
          </cell>
          <cell r="J752" t="str">
            <v>1,5mm 53 cm TRİFAZE MÜŞTEREK W OTOMAT BARA (10 GRUP İÇİN)</v>
          </cell>
          <cell r="L752" t="str">
            <v>1,5mm 53 cm Three Phase Busbar (10 Groups)</v>
          </cell>
          <cell r="N752">
            <v>25</v>
          </cell>
          <cell r="O752" t="str">
            <v>Adet</v>
          </cell>
          <cell r="Q752" t="str">
            <v>-</v>
          </cell>
        </row>
        <row r="753">
          <cell r="H753" t="str">
            <v>S-TBR-15106</v>
          </cell>
          <cell r="J753" t="str">
            <v>1,5mm 106 cm TRİFAZE MÜŞTEREK W OTOMAT BARA (19 GRUP İÇİN)</v>
          </cell>
          <cell r="L753" t="str">
            <v>1,5mm 106 cm Three Phase Busbar(19 Groups )</v>
          </cell>
          <cell r="N753">
            <v>25</v>
          </cell>
          <cell r="O753" t="str">
            <v>Adet</v>
          </cell>
          <cell r="Q753" t="str">
            <v>-</v>
          </cell>
        </row>
        <row r="754">
          <cell r="H754" t="str">
            <v>S-TBR-KAP</v>
          </cell>
          <cell r="J754" t="str">
            <v>TRİFAZE BARA KAPAĞI</v>
          </cell>
          <cell r="L754" t="str">
            <v>Busbar end cap</v>
          </cell>
          <cell r="N754">
            <v>100</v>
          </cell>
          <cell r="O754" t="str">
            <v>Adet</v>
          </cell>
          <cell r="Q754" t="str">
            <v>-</v>
          </cell>
        </row>
        <row r="755">
          <cell r="H755" t="str">
            <v>S-NBR-151531</v>
          </cell>
          <cell r="J755" t="str">
            <v>15mmx1,5mm  1mt NÖTR TOPRAKLAMA BARASI (31 VİDA)</v>
          </cell>
          <cell r="L755" t="str">
            <v>15mmx1,5mm 1mt Neutral Busbar (31 SCREWS)</v>
          </cell>
          <cell r="N755">
            <v>50</v>
          </cell>
          <cell r="O755" t="str">
            <v>Adet</v>
          </cell>
          <cell r="Q755" t="str">
            <v>-</v>
          </cell>
        </row>
        <row r="756">
          <cell r="H756" t="str">
            <v>S-NBR-151561</v>
          </cell>
          <cell r="J756" t="str">
            <v>15mmx1,5mm  1mt NÖTR TOPRAKLAMA BARASI (61 VİDA)</v>
          </cell>
          <cell r="L756" t="str">
            <v>15mmx1,5mm 1mt Neutral Busbar (61 SCREWS)</v>
          </cell>
          <cell r="N756">
            <v>50</v>
          </cell>
          <cell r="O756" t="str">
            <v>Adet</v>
          </cell>
          <cell r="Q756" t="str">
            <v>-</v>
          </cell>
        </row>
        <row r="757">
          <cell r="H757" t="str">
            <v>S-NBR-152031</v>
          </cell>
          <cell r="J757" t="str">
            <v>15mmx2mm  1mt NÖTR TOPRAKLAMA BARASI (31 VİDA)</v>
          </cell>
          <cell r="L757" t="str">
            <v>15mmx2mm 1mt Neutral Busbar (31 SCREWS)</v>
          </cell>
          <cell r="N757">
            <v>50</v>
          </cell>
          <cell r="O757" t="str">
            <v>Adet</v>
          </cell>
          <cell r="Q757" t="str">
            <v>-</v>
          </cell>
        </row>
        <row r="758">
          <cell r="H758" t="str">
            <v>S-NBR-152061</v>
          </cell>
          <cell r="J758" t="str">
            <v>15mmx2mm  1mt NÖTR TOPRAKLAMA BARASI (61 VİDA)</v>
          </cell>
          <cell r="L758" t="str">
            <v>15mmx2mm 1mt Neutral Busbar (61 SCREWS)</v>
          </cell>
          <cell r="N758">
            <v>50</v>
          </cell>
          <cell r="O758" t="str">
            <v>Adet</v>
          </cell>
        </row>
        <row r="759">
          <cell r="H759" t="str">
            <v>SFK-DNT-105</v>
          </cell>
          <cell r="J759" t="str">
            <v>SFK-DNT-105*1 KUTUP 5DELİK DAĞITICI ÜNİTE</v>
          </cell>
          <cell r="L759" t="str">
            <v>Terminal Blocks 1x5</v>
          </cell>
          <cell r="N759">
            <v>50</v>
          </cell>
          <cell r="O759" t="str">
            <v>Adet</v>
          </cell>
          <cell r="Q759" t="str">
            <v>-</v>
          </cell>
        </row>
        <row r="760">
          <cell r="H760" t="str">
            <v>SFK-DNT-108</v>
          </cell>
          <cell r="J760" t="str">
            <v>SFK-DNT-108*1 KUTUP 8DELİK DAĞITICI ÜNİTE</v>
          </cell>
          <cell r="L760" t="str">
            <v>Terminal Blocks 1x8</v>
          </cell>
          <cell r="N760">
            <v>40</v>
          </cell>
          <cell r="O760" t="str">
            <v>Adet</v>
          </cell>
          <cell r="Q760" t="str">
            <v>-</v>
          </cell>
        </row>
        <row r="761">
          <cell r="H761" t="str">
            <v>SFK-DNT-110</v>
          </cell>
          <cell r="J761" t="str">
            <v>SFK-DNT-110*1 KUTUP 10DELİK DAĞITICI ÜNİTE</v>
          </cell>
          <cell r="L761" t="str">
            <v>Terminal Blocks 1x10</v>
          </cell>
          <cell r="N761">
            <v>30</v>
          </cell>
          <cell r="O761" t="str">
            <v>Adet</v>
          </cell>
          <cell r="Q761" t="str">
            <v>-</v>
          </cell>
        </row>
        <row r="762">
          <cell r="H762" t="str">
            <v>SFK-DNT-113</v>
          </cell>
          <cell r="J762" t="str">
            <v>SFK-DNT-113*1 KUTUP 13DELİK DAĞITICI ÜNİTE</v>
          </cell>
          <cell r="L762" t="str">
            <v>Terminal Blocks 1x13</v>
          </cell>
          <cell r="N762">
            <v>30</v>
          </cell>
          <cell r="O762" t="str">
            <v>Adet</v>
          </cell>
          <cell r="Q762" t="str">
            <v>-</v>
          </cell>
        </row>
        <row r="763">
          <cell r="H763" t="str">
            <v>SFK-DNT-118</v>
          </cell>
          <cell r="J763" t="str">
            <v>SFK-DNT-118*1 KUTUP 18DELİK DAĞITICI ÜNİTE</v>
          </cell>
          <cell r="L763" t="str">
            <v>Terminal Blocks 1x18</v>
          </cell>
          <cell r="N763">
            <v>20</v>
          </cell>
          <cell r="O763" t="str">
            <v>Adet</v>
          </cell>
          <cell r="Q763" t="str">
            <v>-</v>
          </cell>
        </row>
        <row r="764">
          <cell r="H764" t="str">
            <v>SFK-DNT-120</v>
          </cell>
          <cell r="J764" t="str">
            <v>SFK-DNT-120*1 KUTUP 20DELİK DAĞITICI ÜNİTE</v>
          </cell>
          <cell r="L764" t="str">
            <v>Terminal Blocks 1x20</v>
          </cell>
          <cell r="N764">
            <v>20</v>
          </cell>
          <cell r="O764" t="str">
            <v>Adet</v>
          </cell>
          <cell r="Q764" t="str">
            <v>-</v>
          </cell>
        </row>
        <row r="765">
          <cell r="H765" t="str">
            <v>SFK-DNT-123</v>
          </cell>
          <cell r="J765" t="str">
            <v>SFK-DNT-123*1 KUTUP 23DELİK DAĞITICI ÜNİTE</v>
          </cell>
          <cell r="L765" t="str">
            <v>Terminal Blocks 1x23</v>
          </cell>
          <cell r="N765">
            <v>20</v>
          </cell>
          <cell r="O765" t="str">
            <v>Adet</v>
          </cell>
          <cell r="Q765" t="str">
            <v>-</v>
          </cell>
        </row>
        <row r="766">
          <cell r="H766" t="str">
            <v>SFK-DNT-205/80</v>
          </cell>
          <cell r="J766" t="str">
            <v>SFK-DNT-205/80*2 KUTUP 5DELİK DAĞITICI ÜNİTE</v>
          </cell>
          <cell r="L766" t="str">
            <v>Terminal Blocks 2x5</v>
          </cell>
          <cell r="N766">
            <v>30</v>
          </cell>
          <cell r="O766" t="str">
            <v>Adet</v>
          </cell>
          <cell r="Q766" t="str">
            <v>-</v>
          </cell>
        </row>
        <row r="767">
          <cell r="H767" t="str">
            <v>SFK-DNT-208/80</v>
          </cell>
          <cell r="J767" t="str">
            <v>SFK-DNT-208/80*2 KUTUP 8DELİK DAĞITICI ÜNİTE</v>
          </cell>
          <cell r="L767" t="str">
            <v>Terminal Blocks 2x8</v>
          </cell>
          <cell r="N767">
            <v>25</v>
          </cell>
          <cell r="O767" t="str">
            <v>Adet</v>
          </cell>
          <cell r="Q767" t="str">
            <v>-</v>
          </cell>
        </row>
        <row r="768">
          <cell r="H768" t="str">
            <v>SFK-DNT-210/80</v>
          </cell>
          <cell r="J768" t="str">
            <v>SFK-DNT-210/80*2 KUTUP 10DELİK DAĞITICI ÜNİTE</v>
          </cell>
          <cell r="L768" t="str">
            <v>Terminal Blocks 2x10</v>
          </cell>
          <cell r="N768">
            <v>25</v>
          </cell>
          <cell r="O768" t="str">
            <v>Adet</v>
          </cell>
          <cell r="Q768" t="str">
            <v>-</v>
          </cell>
        </row>
        <row r="769">
          <cell r="H769" t="str">
            <v>SFK-DNT-213/80</v>
          </cell>
          <cell r="J769" t="str">
            <v>SFK-DNT-213/80*2 KUTUP 13DELİK DAĞITICI ÜNİTE</v>
          </cell>
          <cell r="L769" t="str">
            <v>Terminal Blocks 2x13</v>
          </cell>
          <cell r="N769">
            <v>25</v>
          </cell>
          <cell r="O769" t="str">
            <v>Adet</v>
          </cell>
          <cell r="Q769" t="str">
            <v>-</v>
          </cell>
        </row>
        <row r="770">
          <cell r="H770" t="str">
            <v>SFK-DNT-218/80</v>
          </cell>
          <cell r="J770" t="str">
            <v>SFK-DNT-218/80*2 KUTUP 18DELİK DAĞITICI ÜNİTE</v>
          </cell>
          <cell r="L770" t="str">
            <v>Terminal Blocks 2x18</v>
          </cell>
          <cell r="N770">
            <v>12</v>
          </cell>
          <cell r="O770" t="str">
            <v>Adet</v>
          </cell>
          <cell r="Q770" t="str">
            <v>-</v>
          </cell>
        </row>
        <row r="771">
          <cell r="H771" t="str">
            <v>SFK-DNT-220/80</v>
          </cell>
          <cell r="J771" t="str">
            <v>SFK-DNT-220/80*2 KUTUP 20DELİK DAĞITICI ÜNİTE</v>
          </cell>
          <cell r="L771" t="str">
            <v>Terminal Blocks 2x20</v>
          </cell>
          <cell r="N771">
            <v>12</v>
          </cell>
          <cell r="O771" t="str">
            <v>Adet</v>
          </cell>
          <cell r="Q771" t="str">
            <v>-</v>
          </cell>
        </row>
        <row r="772">
          <cell r="H772" t="str">
            <v>SFK-DNT-223/80</v>
          </cell>
          <cell r="J772" t="str">
            <v>SFK-DNT-223/80*2 KUTUP 23DELİK DAĞITICI ÜNİTE</v>
          </cell>
          <cell r="L772" t="str">
            <v>Terminal Blocks 2x23</v>
          </cell>
          <cell r="N772">
            <v>12</v>
          </cell>
          <cell r="O772" t="str">
            <v>Adet</v>
          </cell>
          <cell r="Q772" t="str">
            <v>-</v>
          </cell>
        </row>
        <row r="773">
          <cell r="H773" t="str">
            <v>SFK-DNT-205/125</v>
          </cell>
          <cell r="J773" t="str">
            <v>SFK-DNT-205/125*2 KUTUP 5DELİK DAĞITICI ÜNİTE</v>
          </cell>
          <cell r="L773" t="str">
            <v>Terminal Blocks 2x5</v>
          </cell>
          <cell r="N773">
            <v>30</v>
          </cell>
          <cell r="O773" t="str">
            <v>Adet</v>
          </cell>
          <cell r="Q773" t="str">
            <v>-</v>
          </cell>
        </row>
        <row r="774">
          <cell r="H774" t="str">
            <v>SFK-DNT-208/125</v>
          </cell>
          <cell r="J774" t="str">
            <v>SFK-DNT-208/125*2 KUTUP 8DELİK DAĞITICI ÜNİTE</v>
          </cell>
          <cell r="L774" t="str">
            <v>Terminal Blocks 2x8</v>
          </cell>
          <cell r="N774">
            <v>25</v>
          </cell>
          <cell r="O774" t="str">
            <v>Adet</v>
          </cell>
          <cell r="Q774" t="str">
            <v>-</v>
          </cell>
        </row>
        <row r="775">
          <cell r="H775" t="str">
            <v>SFK-DNT-210/125</v>
          </cell>
          <cell r="J775" t="str">
            <v>SFK-DNT-210/125*2 KUTUP 10DELİK DAĞITICI ÜNİTE</v>
          </cell>
          <cell r="L775" t="str">
            <v>Terminal Blocks 2x10</v>
          </cell>
          <cell r="N775">
            <v>25</v>
          </cell>
          <cell r="O775" t="str">
            <v>Adet</v>
          </cell>
          <cell r="Q775" t="str">
            <v>-</v>
          </cell>
        </row>
        <row r="776">
          <cell r="H776" t="str">
            <v>SFK-DNT-213/125</v>
          </cell>
          <cell r="J776" t="str">
            <v>SFK-DNT-213/125*2 KUTUP 13DELİK DAĞITICI ÜNİTE</v>
          </cell>
          <cell r="L776" t="str">
            <v>Terminal Blocks 2x13</v>
          </cell>
          <cell r="N776">
            <v>25</v>
          </cell>
          <cell r="O776" t="str">
            <v>Adet</v>
          </cell>
          <cell r="Q776" t="str">
            <v>-</v>
          </cell>
        </row>
        <row r="777">
          <cell r="H777" t="str">
            <v>SFK-DNT-218/125</v>
          </cell>
          <cell r="J777" t="str">
            <v>SFK-DNT-218/125*2 KUTUP 18DELİK DAĞITICI ÜNİTE</v>
          </cell>
          <cell r="L777" t="str">
            <v>Terminal Blocks 2x18</v>
          </cell>
          <cell r="N777">
            <v>12</v>
          </cell>
          <cell r="O777" t="str">
            <v>Adet</v>
          </cell>
          <cell r="Q777" t="str">
            <v>-</v>
          </cell>
        </row>
        <row r="778">
          <cell r="H778" t="str">
            <v>SFK-DNT-220/125</v>
          </cell>
          <cell r="J778" t="str">
            <v>SFK-DNT-220/125*2 KUTUP 20DELİK DAĞITICI ÜNİTE</v>
          </cell>
          <cell r="L778" t="str">
            <v>Terminal Blocks 2x20</v>
          </cell>
          <cell r="N778">
            <v>12</v>
          </cell>
          <cell r="O778" t="str">
            <v>Adet</v>
          </cell>
          <cell r="Q778" t="str">
            <v>-</v>
          </cell>
        </row>
        <row r="779">
          <cell r="H779" t="str">
            <v>SFK-DNT-223/125</v>
          </cell>
          <cell r="J779" t="str">
            <v>SFK-DNT-223/125*2 KUTUP 23DELİK DAĞITICI ÜNİTE</v>
          </cell>
          <cell r="L779" t="str">
            <v>Terminal Blocks 2x23</v>
          </cell>
          <cell r="N779">
            <v>12</v>
          </cell>
          <cell r="O779" t="str">
            <v>Adet</v>
          </cell>
          <cell r="Q779" t="str">
            <v>-</v>
          </cell>
        </row>
        <row r="780">
          <cell r="H780" t="str">
            <v>SFK-DNT-305/80</v>
          </cell>
          <cell r="J780" t="str">
            <v>SFK-DNT-305/80*3 KUTUP 5DELİK DAĞITICI ÜNİTE</v>
          </cell>
          <cell r="L780" t="str">
            <v>Terminal Blocks 3x5</v>
          </cell>
          <cell r="N780">
            <v>15</v>
          </cell>
          <cell r="O780" t="str">
            <v>Adet</v>
          </cell>
          <cell r="Q780" t="str">
            <v>-</v>
          </cell>
        </row>
        <row r="781">
          <cell r="H781" t="str">
            <v>SFK-DNT-308/80</v>
          </cell>
          <cell r="J781" t="str">
            <v>SFK-DNT-308/80*3 KUTUP 8DELİK DAĞITICI ÜNİTE</v>
          </cell>
          <cell r="L781" t="str">
            <v>Terminal Blocks 3x8</v>
          </cell>
          <cell r="N781">
            <v>10</v>
          </cell>
          <cell r="O781" t="str">
            <v>Adet</v>
          </cell>
          <cell r="Q781" t="str">
            <v>-</v>
          </cell>
        </row>
        <row r="782">
          <cell r="H782" t="str">
            <v>SFK-DNT-310/80</v>
          </cell>
          <cell r="J782" t="str">
            <v>SFK-DNT-310/80*3 KUTUP 10DELİK DAĞITICI ÜNİTE</v>
          </cell>
          <cell r="L782" t="str">
            <v>Terminal Blocks 3x10</v>
          </cell>
          <cell r="N782">
            <v>10</v>
          </cell>
          <cell r="O782" t="str">
            <v>Adet</v>
          </cell>
          <cell r="Q782" t="str">
            <v>-</v>
          </cell>
        </row>
        <row r="783">
          <cell r="H783" t="str">
            <v>SFK-DNT-313/80</v>
          </cell>
          <cell r="J783" t="str">
            <v>SFK-DNT-313/80*3 KUTUP 13DELİK DAĞITICI ÜNİTE</v>
          </cell>
          <cell r="L783" t="str">
            <v>Terminal Blocks 3x13</v>
          </cell>
          <cell r="N783">
            <v>10</v>
          </cell>
          <cell r="O783" t="str">
            <v>Adet</v>
          </cell>
          <cell r="Q783" t="str">
            <v>-</v>
          </cell>
        </row>
        <row r="784">
          <cell r="H784" t="str">
            <v>SFK-DNT-318/80</v>
          </cell>
          <cell r="J784" t="str">
            <v>SFK-DNT-318/80*3 KUTUP 18DELİK DAĞITICI ÜNİTE</v>
          </cell>
          <cell r="L784" t="str">
            <v>Terminal Blocks 3x18</v>
          </cell>
          <cell r="N784">
            <v>6</v>
          </cell>
          <cell r="O784" t="str">
            <v>Adet</v>
          </cell>
          <cell r="Q784" t="str">
            <v>-</v>
          </cell>
        </row>
        <row r="785">
          <cell r="H785" t="str">
            <v>SFK-DNT-320/80</v>
          </cell>
          <cell r="J785" t="str">
            <v>SFK-DNT-320/80*3 KUTUP 20DELİK DAĞITICI ÜNİTE</v>
          </cell>
          <cell r="L785" t="str">
            <v>Terminal Blocks 3x20</v>
          </cell>
          <cell r="N785">
            <v>6</v>
          </cell>
          <cell r="O785" t="str">
            <v>Adet</v>
          </cell>
          <cell r="Q785" t="str">
            <v>-</v>
          </cell>
        </row>
        <row r="786">
          <cell r="H786" t="str">
            <v>SFK-DNT-323/80</v>
          </cell>
          <cell r="J786" t="str">
            <v>SFK-DNT-323/80*3 KUTUP 23DELİK DAĞITICI ÜNİTE</v>
          </cell>
          <cell r="L786" t="str">
            <v>Terminal Blocks 3x23</v>
          </cell>
          <cell r="N786">
            <v>6</v>
          </cell>
          <cell r="O786" t="str">
            <v>Adet</v>
          </cell>
          <cell r="Q786" t="str">
            <v>-</v>
          </cell>
        </row>
        <row r="787">
          <cell r="H787" t="str">
            <v>SFK-DNT-305/125</v>
          </cell>
          <cell r="J787" t="str">
            <v>SFK-DNT-305/125*3 KUTUP 5DELİK DAĞITICI ÜNİTE</v>
          </cell>
          <cell r="L787" t="str">
            <v>Terminal Blocks 3x5</v>
          </cell>
          <cell r="N787">
            <v>15</v>
          </cell>
          <cell r="O787" t="str">
            <v>Adet</v>
          </cell>
          <cell r="Q787" t="str">
            <v>-</v>
          </cell>
        </row>
        <row r="788">
          <cell r="H788" t="str">
            <v>SFK-DNT-308/125</v>
          </cell>
          <cell r="J788" t="str">
            <v>SFK-DNT-308/125*3 KUTUP 8DELİK DAĞITICI ÜNİTE</v>
          </cell>
          <cell r="L788" t="str">
            <v>Terminal Blocks 3x8</v>
          </cell>
          <cell r="N788">
            <v>10</v>
          </cell>
          <cell r="O788" t="str">
            <v>Adet</v>
          </cell>
          <cell r="Q788" t="str">
            <v>-</v>
          </cell>
        </row>
        <row r="789">
          <cell r="H789" t="str">
            <v>SFK-DNT-310/125</v>
          </cell>
          <cell r="J789" t="str">
            <v>SFK-DNT-310/125*3 KUTUP 10DELİK DAĞITICI ÜNİTE</v>
          </cell>
          <cell r="L789" t="str">
            <v>Terminal Blocks 3x10</v>
          </cell>
          <cell r="N789">
            <v>10</v>
          </cell>
          <cell r="O789" t="str">
            <v>Adet</v>
          </cell>
          <cell r="Q789" t="str">
            <v>-</v>
          </cell>
        </row>
        <row r="790">
          <cell r="H790" t="str">
            <v>SFK-DNT-313/125</v>
          </cell>
          <cell r="J790" t="str">
            <v>SFK-DNT-313/125*3 KUTUP 13DELİK DAĞITICI ÜNİTE</v>
          </cell>
          <cell r="L790" t="str">
            <v>Terminal Blocks 3x13</v>
          </cell>
          <cell r="N790">
            <v>10</v>
          </cell>
          <cell r="O790" t="str">
            <v>Adet</v>
          </cell>
          <cell r="Q790" t="str">
            <v>-</v>
          </cell>
        </row>
        <row r="791">
          <cell r="H791" t="str">
            <v>SFK-DNT-318/125</v>
          </cell>
          <cell r="J791" t="str">
            <v>SFK-DNT-318/125*3 KUTUP 18DELİK DAĞITICI ÜNİTE</v>
          </cell>
          <cell r="L791" t="str">
            <v>Terminal Blocks 3x18</v>
          </cell>
          <cell r="N791">
            <v>6</v>
          </cell>
          <cell r="O791" t="str">
            <v>Adet</v>
          </cell>
          <cell r="Q791" t="str">
            <v>-</v>
          </cell>
        </row>
        <row r="792">
          <cell r="H792" t="str">
            <v>SFK-DNT-320/125</v>
          </cell>
          <cell r="J792" t="str">
            <v>SFK-DNT-320/125*3 KUTUP 20DELİK DAĞITICI ÜNİTE</v>
          </cell>
          <cell r="L792" t="str">
            <v>Terminal Blocks 3x20</v>
          </cell>
          <cell r="N792">
            <v>6</v>
          </cell>
          <cell r="O792" t="str">
            <v>Adet</v>
          </cell>
          <cell r="Q792" t="str">
            <v>-</v>
          </cell>
        </row>
        <row r="793">
          <cell r="H793" t="str">
            <v>SFK-DNT-323/125</v>
          </cell>
          <cell r="J793" t="str">
            <v>SFK-DNT-323/125*3 KUTUP 23DELİK DAĞITICI ÜNİTE</v>
          </cell>
          <cell r="L793" t="str">
            <v>Terminal Blocks 3x23</v>
          </cell>
          <cell r="N793">
            <v>6</v>
          </cell>
          <cell r="O793" t="str">
            <v>Adet</v>
          </cell>
          <cell r="Q793" t="str">
            <v>-</v>
          </cell>
        </row>
        <row r="794">
          <cell r="H794" t="str">
            <v>SFK-DNT-305/160</v>
          </cell>
          <cell r="J794" t="str">
            <v>SFK-DNT-305/160*3 KUTUP 5DELİK DAĞITICI ÜNİTE</v>
          </cell>
          <cell r="L794" t="str">
            <v>Terminal Blocks 3x5</v>
          </cell>
          <cell r="N794">
            <v>15</v>
          </cell>
          <cell r="O794" t="str">
            <v>Adet</v>
          </cell>
          <cell r="Q794" t="str">
            <v>-</v>
          </cell>
        </row>
        <row r="795">
          <cell r="H795" t="str">
            <v>SFK-DNT-308/160</v>
          </cell>
          <cell r="J795" t="str">
            <v>SFK-DNT-308/160*3 KUTUP 8DELİK DAĞITICI ÜNİTE</v>
          </cell>
          <cell r="L795" t="str">
            <v>Terminal Blocks 3x8</v>
          </cell>
          <cell r="N795">
            <v>12</v>
          </cell>
          <cell r="O795" t="str">
            <v>Adet</v>
          </cell>
          <cell r="Q795" t="str">
            <v>-</v>
          </cell>
        </row>
        <row r="796">
          <cell r="H796" t="str">
            <v>SFK-DNT-310/160</v>
          </cell>
          <cell r="J796" t="str">
            <v>SFK-DNT-310/160*3 KUTUP 10DELİK DAĞITICI ÜNİTE</v>
          </cell>
          <cell r="L796" t="str">
            <v>Terminal Blocks 3x10</v>
          </cell>
          <cell r="N796">
            <v>12</v>
          </cell>
          <cell r="O796" t="str">
            <v>Adet</v>
          </cell>
          <cell r="Q796" t="str">
            <v>-</v>
          </cell>
        </row>
        <row r="797">
          <cell r="H797" t="str">
            <v>SFK-DNT-313/160</v>
          </cell>
          <cell r="J797" t="str">
            <v>SFK-DNT-313/160*3 KUTUP 13DELİK DAĞITICI ÜNİTE</v>
          </cell>
          <cell r="L797" t="str">
            <v>Terminal Blocks 3x13</v>
          </cell>
          <cell r="N797">
            <v>12</v>
          </cell>
          <cell r="O797" t="str">
            <v>Adet</v>
          </cell>
          <cell r="Q797" t="str">
            <v>-</v>
          </cell>
        </row>
        <row r="798">
          <cell r="H798" t="str">
            <v>SFK-DNT-318/160</v>
          </cell>
          <cell r="J798" t="str">
            <v>SFK-DNT-318/160*3 KUTUP 18DELİK DAĞITICI ÜNİTE</v>
          </cell>
          <cell r="L798" t="str">
            <v>Terminal Blocks 3x18</v>
          </cell>
          <cell r="N798">
            <v>6</v>
          </cell>
          <cell r="O798" t="str">
            <v>Adet</v>
          </cell>
          <cell r="Q798" t="str">
            <v>-</v>
          </cell>
        </row>
        <row r="799">
          <cell r="H799" t="str">
            <v>SFK-DNT-320/160</v>
          </cell>
          <cell r="J799" t="str">
            <v>SFK-DNT-320/160*3 KUTUP 20DELİK DAĞITICI ÜNİTE</v>
          </cell>
          <cell r="L799" t="str">
            <v>Terminal Blocks 3x20</v>
          </cell>
          <cell r="N799">
            <v>6</v>
          </cell>
          <cell r="O799" t="str">
            <v>Adet</v>
          </cell>
          <cell r="Q799" t="str">
            <v>-</v>
          </cell>
        </row>
        <row r="800">
          <cell r="H800" t="str">
            <v>SFK-DNT-323/160</v>
          </cell>
          <cell r="J800" t="str">
            <v>SFK-DNT-323/160*3 KUTUP 23DELİK DAĞITICI ÜNİTE</v>
          </cell>
          <cell r="L800" t="str">
            <v>Terminal Blocks 3x23</v>
          </cell>
          <cell r="N800">
            <v>6</v>
          </cell>
          <cell r="O800" t="str">
            <v>Adet</v>
          </cell>
          <cell r="Q800" t="str">
            <v>-</v>
          </cell>
        </row>
        <row r="801">
          <cell r="H801" t="str">
            <v>SFK-DNT-405/80</v>
          </cell>
          <cell r="J801" t="str">
            <v>SFK-DNT-405/80*4 KUTUP 5DELİK DAĞITICI ÜNİTE</v>
          </cell>
          <cell r="L801" t="str">
            <v>Terminal Blocks 4x5</v>
          </cell>
          <cell r="N801">
            <v>15</v>
          </cell>
          <cell r="O801" t="str">
            <v>Adet</v>
          </cell>
          <cell r="Q801" t="str">
            <v>-</v>
          </cell>
        </row>
        <row r="802">
          <cell r="H802" t="str">
            <v>SFK-DNT-408/80</v>
          </cell>
          <cell r="J802" t="str">
            <v>SFK-DNT-408/80*4 KUTUP 8DELİK DAĞITICI ÜNİTE</v>
          </cell>
          <cell r="L802" t="str">
            <v>Terminal Blocks 4x8</v>
          </cell>
          <cell r="N802">
            <v>10</v>
          </cell>
          <cell r="O802" t="str">
            <v>Adet</v>
          </cell>
          <cell r="Q802" t="str">
            <v>-</v>
          </cell>
        </row>
        <row r="803">
          <cell r="H803" t="str">
            <v>SFK-DNT-410/80</v>
          </cell>
          <cell r="J803" t="str">
            <v>SFK-DNT-410/80*4 KUTUP 10DELİK DAĞITICI ÜNİTE</v>
          </cell>
          <cell r="L803" t="str">
            <v>Terminal Blocks 4x10</v>
          </cell>
          <cell r="N803">
            <v>10</v>
          </cell>
          <cell r="O803" t="str">
            <v>Adet</v>
          </cell>
          <cell r="Q803" t="str">
            <v>-</v>
          </cell>
        </row>
        <row r="804">
          <cell r="H804" t="str">
            <v>SFK-DNT-413/80</v>
          </cell>
          <cell r="J804" t="str">
            <v>SFK-DNT-413/80*4 KUTUP 13DELİK DAĞITICI ÜNİTE</v>
          </cell>
          <cell r="L804" t="str">
            <v>Terminal Blocks 4x13</v>
          </cell>
          <cell r="N804">
            <v>10</v>
          </cell>
          <cell r="O804" t="str">
            <v>Adet</v>
          </cell>
          <cell r="Q804" t="str">
            <v>-</v>
          </cell>
        </row>
        <row r="805">
          <cell r="H805" t="str">
            <v>SFK-DNT-418/80</v>
          </cell>
          <cell r="J805" t="str">
            <v>SFK-DNT-418/80*4 KUTUP 18DELİK DAĞITICI ÜNİTE</v>
          </cell>
          <cell r="L805" t="str">
            <v>Terminal Blocks 4x18</v>
          </cell>
          <cell r="N805">
            <v>6</v>
          </cell>
          <cell r="O805" t="str">
            <v>Adet</v>
          </cell>
          <cell r="Q805" t="str">
            <v>-</v>
          </cell>
        </row>
        <row r="806">
          <cell r="H806" t="str">
            <v>SFK-DNT-420/80</v>
          </cell>
          <cell r="J806" t="str">
            <v>SFK-DNT-420/80*4 KUTUP 20DELİK DAĞITICI ÜNİTE</v>
          </cell>
          <cell r="L806" t="str">
            <v>Terminal Blocks 4x20</v>
          </cell>
          <cell r="N806">
            <v>6</v>
          </cell>
          <cell r="O806" t="str">
            <v>Adet</v>
          </cell>
          <cell r="Q806" t="str">
            <v>-</v>
          </cell>
        </row>
        <row r="807">
          <cell r="H807" t="str">
            <v>SFK-DNT-423/80</v>
          </cell>
          <cell r="J807" t="str">
            <v>SFK-DNT-423/80*4 KUTUP 23DELİK DAĞITICI ÜNİTE</v>
          </cell>
          <cell r="L807" t="str">
            <v>Terminal Blocks 4x23</v>
          </cell>
          <cell r="N807">
            <v>6</v>
          </cell>
          <cell r="O807" t="str">
            <v>Adet</v>
          </cell>
          <cell r="Q807" t="str">
            <v>-</v>
          </cell>
        </row>
        <row r="808">
          <cell r="H808" t="str">
            <v>SFK-DNT-405/125</v>
          </cell>
          <cell r="J808" t="str">
            <v>SFK-DNT-405/125*4 KUTUP 5DELİK DAĞITICI ÜNİTE</v>
          </cell>
          <cell r="L808" t="str">
            <v>Terminal Blocks 4x5</v>
          </cell>
          <cell r="N808">
            <v>15</v>
          </cell>
          <cell r="O808" t="str">
            <v>Adet</v>
          </cell>
          <cell r="Q808" t="str">
            <v>-</v>
          </cell>
        </row>
        <row r="809">
          <cell r="H809" t="str">
            <v>SFK-DNT-408/125</v>
          </cell>
          <cell r="J809" t="str">
            <v>SFK-DNT-408/125*4 KUTUP 8DELİK DAĞITICI ÜNİTE</v>
          </cell>
          <cell r="L809" t="str">
            <v>Terminal Blocks 4x8</v>
          </cell>
          <cell r="N809">
            <v>10</v>
          </cell>
          <cell r="O809" t="str">
            <v>Adet</v>
          </cell>
          <cell r="Q809" t="str">
            <v>-</v>
          </cell>
        </row>
        <row r="810">
          <cell r="H810" t="str">
            <v>SFK-DNT-410/125</v>
          </cell>
          <cell r="J810" t="str">
            <v>SFK-DNT-410/125*4 KUTUP 10DELİK DAĞITICI ÜNİTE</v>
          </cell>
          <cell r="L810" t="str">
            <v>Terminal Blocks 4x10</v>
          </cell>
          <cell r="N810">
            <v>10</v>
          </cell>
          <cell r="O810" t="str">
            <v>Adet</v>
          </cell>
          <cell r="Q810" t="str">
            <v>-</v>
          </cell>
        </row>
        <row r="811">
          <cell r="H811" t="str">
            <v>SFK-DNT-413/125</v>
          </cell>
          <cell r="J811" t="str">
            <v>SFK-DNT-413/125*4 KUTUP 13DELİK DAĞITICI ÜNİTE</v>
          </cell>
          <cell r="L811" t="str">
            <v>Terminal Blocks 4x13</v>
          </cell>
          <cell r="N811">
            <v>10</v>
          </cell>
          <cell r="O811" t="str">
            <v>Adet</v>
          </cell>
          <cell r="Q811" t="str">
            <v>-</v>
          </cell>
        </row>
        <row r="812">
          <cell r="H812" t="str">
            <v>SFK-DNT-418/125</v>
          </cell>
          <cell r="J812" t="str">
            <v>SFK-DNT-418/125*4 KUTUP 18DELİK DAĞITICI ÜNİTE</v>
          </cell>
          <cell r="L812" t="str">
            <v>Terminal Blocks 4x18</v>
          </cell>
          <cell r="N812">
            <v>6</v>
          </cell>
          <cell r="O812" t="str">
            <v>Adet</v>
          </cell>
          <cell r="Q812" t="str">
            <v>-</v>
          </cell>
        </row>
        <row r="813">
          <cell r="H813" t="str">
            <v>SFK-DNT-420/125</v>
          </cell>
          <cell r="J813" t="str">
            <v>SFK-DNT-420/125*4 KUTUP 20DELİK DAĞITICI ÜNİTE</v>
          </cell>
          <cell r="L813" t="str">
            <v>Terminal Blocks 4x13</v>
          </cell>
          <cell r="N813">
            <v>6</v>
          </cell>
          <cell r="O813" t="str">
            <v>Adet</v>
          </cell>
          <cell r="Q813" t="str">
            <v>-</v>
          </cell>
        </row>
        <row r="814">
          <cell r="H814" t="str">
            <v>SFK-DNT-423/125</v>
          </cell>
          <cell r="J814" t="str">
            <v>SFK-DNT-423/125*4 KUTUP 23DELİK DAĞITICI ÜNİTE</v>
          </cell>
          <cell r="L814" t="str">
            <v>Terminal Blocks 4x23</v>
          </cell>
          <cell r="N814">
            <v>6</v>
          </cell>
          <cell r="O814" t="str">
            <v>Adet</v>
          </cell>
          <cell r="Q814" t="str">
            <v>-</v>
          </cell>
        </row>
        <row r="815">
          <cell r="H815" t="str">
            <v>SFK-DNT-405/160</v>
          </cell>
          <cell r="J815" t="str">
            <v>SFK-DNT-405/160*4 KUTUP 5DELİK DAĞITICI ÜNİTE</v>
          </cell>
          <cell r="L815" t="str">
            <v>Terminal Blocks 4x5</v>
          </cell>
          <cell r="N815">
            <v>15</v>
          </cell>
          <cell r="O815" t="str">
            <v>Adet</v>
          </cell>
          <cell r="Q815" t="str">
            <v>-</v>
          </cell>
        </row>
        <row r="816">
          <cell r="H816" t="str">
            <v>SFK-DNT-408/160</v>
          </cell>
          <cell r="J816" t="str">
            <v>SFK-DNT-408/160*4 KUTUP 8DELİK DAĞITICI ÜNİTE</v>
          </cell>
          <cell r="L816" t="str">
            <v>Terminal Blocks 4x8</v>
          </cell>
          <cell r="N816">
            <v>12</v>
          </cell>
          <cell r="O816" t="str">
            <v>Adet</v>
          </cell>
          <cell r="Q816" t="str">
            <v>-</v>
          </cell>
        </row>
        <row r="817">
          <cell r="H817" t="str">
            <v>SFK-DNT-410/160</v>
          </cell>
          <cell r="J817" t="str">
            <v>SFK-DNT-410/160*4 KUTUP 10DELİK DAĞITICI ÜNİTE</v>
          </cell>
          <cell r="L817" t="str">
            <v>Terminal Blocks 4x10</v>
          </cell>
          <cell r="N817">
            <v>12</v>
          </cell>
          <cell r="O817" t="str">
            <v>Adet</v>
          </cell>
          <cell r="Q817" t="str">
            <v>-</v>
          </cell>
        </row>
        <row r="818">
          <cell r="H818" t="str">
            <v>SFK-DNT-413/160</v>
          </cell>
          <cell r="J818" t="str">
            <v>SFK-DNT-413/160*4 KUTUP 13DELİK DAĞITICI ÜNİTE</v>
          </cell>
          <cell r="L818" t="str">
            <v>Terminal Blocks 4x13</v>
          </cell>
          <cell r="N818">
            <v>12</v>
          </cell>
          <cell r="O818" t="str">
            <v>Adet</v>
          </cell>
          <cell r="Q818" t="str">
            <v>-</v>
          </cell>
        </row>
        <row r="819">
          <cell r="H819" t="str">
            <v>SFK-DNT-418/160</v>
          </cell>
          <cell r="J819" t="str">
            <v>SFK-DNT-418/160*4 KUTUP 18DELİK DAĞITICI ÜNİTE</v>
          </cell>
          <cell r="L819" t="str">
            <v>Terminal Blocks 4x18</v>
          </cell>
          <cell r="N819">
            <v>6</v>
          </cell>
          <cell r="O819" t="str">
            <v>Adet</v>
          </cell>
          <cell r="Q819" t="str">
            <v>-</v>
          </cell>
        </row>
        <row r="820">
          <cell r="H820" t="str">
            <v>SFK-DNT-420/160</v>
          </cell>
          <cell r="J820" t="str">
            <v>SFK-DNT-420/160*4 KUTUP 20DELİK DAĞITICI ÜNİTE</v>
          </cell>
          <cell r="L820" t="str">
            <v>Terminal Blocks 4x20</v>
          </cell>
          <cell r="N820">
            <v>6</v>
          </cell>
          <cell r="O820" t="str">
            <v>Adet</v>
          </cell>
          <cell r="Q820" t="str">
            <v>-</v>
          </cell>
        </row>
        <row r="821">
          <cell r="H821" t="str">
            <v>SFK-DNT-423/160</v>
          </cell>
          <cell r="J821" t="str">
            <v>SFK-DNT-423/160*4 KUTUP 23DELİK DAĞITICI ÜNİTE</v>
          </cell>
          <cell r="L821" t="str">
            <v>Terminal Blocks 4x23</v>
          </cell>
          <cell r="N821">
            <v>6</v>
          </cell>
          <cell r="O821" t="str">
            <v>Adet</v>
          </cell>
          <cell r="Q821" t="str">
            <v>-</v>
          </cell>
        </row>
        <row r="822">
          <cell r="H822" t="str">
            <v>SFK-NK-08006</v>
          </cell>
          <cell r="J822" t="str">
            <v>80A. AYAKLI PANO NÖTR KLEMENSİ (6,5X9MM) - 6 DELİKLİ</v>
          </cell>
          <cell r="L822" t="str">
            <v>80A. Panel Neutral Terminals With Plastic Foot (6,5x9mm) - 6 Terminal Blocks</v>
          </cell>
          <cell r="N822">
            <v>125</v>
          </cell>
          <cell r="O822" t="str">
            <v>Adet</v>
          </cell>
          <cell r="Q822" t="str">
            <v>-</v>
          </cell>
        </row>
        <row r="823">
          <cell r="H823" t="str">
            <v>SFK-NK-08007</v>
          </cell>
          <cell r="J823" t="str">
            <v>80A. AYAKLI PANO NÖTR KLEMENSİ (6,5X9MM) - 7 DELİKLİ</v>
          </cell>
          <cell r="L823" t="str">
            <v>80A. Panel Neutral Terminals With Plastic Foot (6,5x9mm) - 7 Terminal Blocks</v>
          </cell>
          <cell r="N823">
            <v>125</v>
          </cell>
          <cell r="O823" t="str">
            <v>Adet</v>
          </cell>
          <cell r="Q823" t="str">
            <v>-</v>
          </cell>
        </row>
        <row r="824">
          <cell r="H824" t="str">
            <v>SFK-NK-08009</v>
          </cell>
          <cell r="J824" t="str">
            <v>80A. AYAKLI PANO NÖTR KLEMENSİ (6,5X9MM) - 9 DELİKLİ</v>
          </cell>
          <cell r="L824" t="str">
            <v>80A. Panel Neutral Terminals With Plastic Foot (6,5x9mm) - 9 Terminal Blocks</v>
          </cell>
          <cell r="N824">
            <v>100</v>
          </cell>
          <cell r="O824" t="str">
            <v>Adet</v>
          </cell>
          <cell r="Q824" t="str">
            <v>-</v>
          </cell>
        </row>
        <row r="825">
          <cell r="H825" t="str">
            <v>SFK-NK-08010</v>
          </cell>
          <cell r="J825" t="str">
            <v>80A. AYAKLI PANO NÖTR KLEMENSİ (6,5X9MM) - 10 DELİKLİ</v>
          </cell>
          <cell r="L825" t="str">
            <v>80A. Panel Neutral Terminals With Plastic Foot (6,5x9mm) - 10 Terminal Blocks</v>
          </cell>
          <cell r="N825">
            <v>100</v>
          </cell>
          <cell r="O825" t="str">
            <v>Adet</v>
          </cell>
          <cell r="Q825" t="str">
            <v>-</v>
          </cell>
        </row>
        <row r="826">
          <cell r="H826" t="str">
            <v>SFK-NK-08012</v>
          </cell>
          <cell r="J826" t="str">
            <v>80A. AYAKLI PANO NÖTR KLEMENSİ (6,5X9MM) - 12 DELİKLİ</v>
          </cell>
          <cell r="L826" t="str">
            <v>80A. Panel Neutral Terminals With Plastic Foot (6,5x9mm) - 12 Terminal Blocks</v>
          </cell>
          <cell r="N826">
            <v>100</v>
          </cell>
          <cell r="O826" t="str">
            <v>Adet</v>
          </cell>
          <cell r="Q826" t="str">
            <v>-</v>
          </cell>
        </row>
        <row r="827">
          <cell r="H827" t="str">
            <v>SFK-NK-08015</v>
          </cell>
          <cell r="J827" t="str">
            <v>80A. AYAKLI PANO NÖTR KLEMENSİ (6,5X9MM) - 15 DELİKLİ</v>
          </cell>
          <cell r="L827" t="str">
            <v>80A. Panel Neutral Terminals With Plastic Foot (6,5x9mm) - 15 Terminal Blocks</v>
          </cell>
          <cell r="N827">
            <v>75</v>
          </cell>
          <cell r="O827" t="str">
            <v>Adet</v>
          </cell>
          <cell r="Q827" t="str">
            <v>-</v>
          </cell>
        </row>
        <row r="828">
          <cell r="H828" t="str">
            <v>SFK-NK-08020</v>
          </cell>
          <cell r="J828" t="str">
            <v>80A. AYAKLI PANO NÖTR KLEMENSİ (6,5X9MM) - 20 DELİKLİ</v>
          </cell>
          <cell r="L828" t="str">
            <v>80A. Panel Neutral Terminals With Plastic Foot (6,5x9mm) - 20 Terminal Blocks</v>
          </cell>
          <cell r="N828">
            <v>50</v>
          </cell>
          <cell r="O828" t="str">
            <v>Adet</v>
          </cell>
          <cell r="Q828" t="str">
            <v>-</v>
          </cell>
        </row>
        <row r="829">
          <cell r="H829" t="str">
            <v>SFK-NK-08022</v>
          </cell>
          <cell r="J829" t="str">
            <v>80A. AYAKLI PANO NÖTR KLEMENSİ (6,5X9MM) - 22 DELİKLİ</v>
          </cell>
          <cell r="L829" t="str">
            <v>80A. Panel Neutral Terminals With Plastic Foot (6,5x9mm) - 22 Terminal Blocks</v>
          </cell>
          <cell r="N829">
            <v>50</v>
          </cell>
          <cell r="O829" t="str">
            <v>Adet</v>
          </cell>
          <cell r="Q829" t="str">
            <v>-</v>
          </cell>
        </row>
        <row r="830">
          <cell r="H830" t="str">
            <v>SFK-NK-08025</v>
          </cell>
          <cell r="J830" t="str">
            <v>80A. AYAKLI PANO NÖTR KLEMENSİ (6,5X9MM) - 25 DELİKLİ</v>
          </cell>
          <cell r="L830" t="str">
            <v>80A. Panel Neutral Terminals With Plastic Foot (6,5x9mm) - 25 Terminal Blocks</v>
          </cell>
          <cell r="N830">
            <v>50</v>
          </cell>
          <cell r="O830" t="str">
            <v>Adet</v>
          </cell>
          <cell r="Q830" t="str">
            <v>-</v>
          </cell>
        </row>
        <row r="831">
          <cell r="H831" t="str">
            <v>SFK-NK-08030</v>
          </cell>
          <cell r="J831" t="str">
            <v>80A. AYAKLI PANO NÖTR KLEMENSİ (6,5X9MM) - 30 DELİKLİ</v>
          </cell>
          <cell r="L831" t="str">
            <v>80A. Panel Neutral Terminals With Plastic Foot (6,5x9mm) - 30 Terminal Blocks</v>
          </cell>
          <cell r="N831">
            <v>50</v>
          </cell>
          <cell r="O831" t="str">
            <v>Adet</v>
          </cell>
          <cell r="Q831" t="str">
            <v>-</v>
          </cell>
        </row>
        <row r="832">
          <cell r="H832" t="str">
            <v>SFK-NK-08032</v>
          </cell>
          <cell r="J832" t="str">
            <v>80A. AYAKLI PANO NÖTR KLEMENSİ (6,5X9MM) - 32 DELİKLİ</v>
          </cell>
          <cell r="L832" t="str">
            <v>80A. Panel Neutral Terminals With Plastic Foot (6,5x9mm) - 32 Terminal Blocks</v>
          </cell>
          <cell r="N832">
            <v>50</v>
          </cell>
          <cell r="O832" t="str">
            <v>Adet</v>
          </cell>
          <cell r="Q832" t="str">
            <v>-</v>
          </cell>
        </row>
        <row r="833">
          <cell r="H833" t="str">
            <v>SFK-NK-08042</v>
          </cell>
          <cell r="J833" t="str">
            <v>80A. AYAKLI PANO NÖTR KLEMENSİ (6,5X9MM) - 42 DELİKLİ</v>
          </cell>
          <cell r="L833" t="str">
            <v>80A. Panel Neutral Terminals With Plastic Foot (6,5x9mm) - 42 Terminal Blocks</v>
          </cell>
          <cell r="N833">
            <v>40</v>
          </cell>
          <cell r="O833" t="str">
            <v>Adet</v>
          </cell>
          <cell r="Q833" t="str">
            <v>-</v>
          </cell>
        </row>
        <row r="834">
          <cell r="H834" t="str">
            <v>SFK-NK-08062</v>
          </cell>
          <cell r="J834" t="str">
            <v>80A. AYAKLI PANO NÖTR KLEMENSİ (6,5X9MM) - 62 DELİKLİ</v>
          </cell>
          <cell r="L834" t="str">
            <v>80A. Panel Neutral Terminals With Plastic Foot (6,5x9mm) - 62 Terminal Blocks</v>
          </cell>
          <cell r="N834">
            <v>30</v>
          </cell>
          <cell r="O834" t="str">
            <v>Adet</v>
          </cell>
          <cell r="Q834" t="str">
            <v>-</v>
          </cell>
        </row>
        <row r="835">
          <cell r="H835" t="str">
            <v>SFK-NK-08082</v>
          </cell>
          <cell r="J835" t="str">
            <v>80A. AYAKLI PANO NÖTR KLEMENSİ (6,5X9MM) - 82 DELİKLİ</v>
          </cell>
          <cell r="L835" t="str">
            <v>80A. Panel Neutral Terminals With Plastic Foot (6,5x9mm) - 82 Terminal Blocks</v>
          </cell>
          <cell r="N835">
            <v>15</v>
          </cell>
          <cell r="O835" t="str">
            <v>Adet</v>
          </cell>
          <cell r="Q835" t="str">
            <v>-</v>
          </cell>
        </row>
        <row r="836">
          <cell r="H836" t="str">
            <v>SFK-NK-12506</v>
          </cell>
          <cell r="J836" t="str">
            <v>125A. AYAKLI PANO NÖTR KLEMENSİ (7X12MM) - 6 DELİKLİ</v>
          </cell>
          <cell r="L836" t="str">
            <v>125A. Panel Neutral Terminals With Plastic Foot (7X12mm) - 6 Terminal Blocks</v>
          </cell>
          <cell r="N836">
            <v>125</v>
          </cell>
          <cell r="O836" t="str">
            <v>Adet</v>
          </cell>
          <cell r="Q836" t="str">
            <v>-</v>
          </cell>
        </row>
        <row r="837">
          <cell r="H837" t="str">
            <v>SFK-NK-12507</v>
          </cell>
          <cell r="J837" t="str">
            <v>125A. AYAKLI PANO NÖTR KLEMENSİ (7X12MM) - 7 DELİKLİ</v>
          </cell>
          <cell r="L837" t="str">
            <v>125A. Panel Neutral Terminals With Plastic Foot (7X12mm) - 7 Terminal Blocks</v>
          </cell>
          <cell r="N837">
            <v>125</v>
          </cell>
          <cell r="O837" t="str">
            <v>Adet</v>
          </cell>
          <cell r="Q837" t="str">
            <v>-</v>
          </cell>
        </row>
        <row r="838">
          <cell r="H838" t="str">
            <v>SFK-NK-12509</v>
          </cell>
          <cell r="J838" t="str">
            <v>125A. AYAKLI PANO NÖTR KLEMENSİ (7X12MM) - 9 DELİKLİ</v>
          </cell>
          <cell r="L838" t="str">
            <v>125A. Panel Neutral Terminals With Plastic Foot (7X12mm) - 9 Terminal Blocks</v>
          </cell>
          <cell r="N838">
            <v>100</v>
          </cell>
          <cell r="O838" t="str">
            <v>Adet</v>
          </cell>
          <cell r="Q838" t="str">
            <v>-</v>
          </cell>
        </row>
        <row r="839">
          <cell r="H839" t="str">
            <v>SFK-NK-12510</v>
          </cell>
          <cell r="J839" t="str">
            <v>125A. AYAKLI PANO NÖTR KLEMENSİ (7X12MM) - 10 DELİKLİ</v>
          </cell>
          <cell r="L839" t="str">
            <v>125A. Panel Neutral Terminals With Plastic Foot (7X12mm) - 10 Terminal Blocks</v>
          </cell>
          <cell r="N839">
            <v>100</v>
          </cell>
          <cell r="O839" t="str">
            <v>Adet</v>
          </cell>
          <cell r="Q839" t="str">
            <v>-</v>
          </cell>
        </row>
        <row r="840">
          <cell r="H840" t="str">
            <v>SFK-NK-12512</v>
          </cell>
          <cell r="J840" t="str">
            <v>125A. AYAKLI PANO NÖTR KLEMENSİ (7X12MM) - 12 DELİKLİ</v>
          </cell>
          <cell r="L840" t="str">
            <v>125A. Panel Neutral Terminals With Plastic Foot (7X12mm) - 12 Terminal Blocks</v>
          </cell>
          <cell r="N840">
            <v>75</v>
          </cell>
          <cell r="O840" t="str">
            <v>Adet</v>
          </cell>
          <cell r="Q840" t="str">
            <v>-</v>
          </cell>
        </row>
        <row r="841">
          <cell r="H841" t="str">
            <v>SFK-NK-12515</v>
          </cell>
          <cell r="J841" t="str">
            <v>125A. AYAKLI PANO NÖTR KLEMENSİ (7X12MM) - 15 DELİKLİ</v>
          </cell>
          <cell r="L841" t="str">
            <v>125A. Panel Neutral Terminals With Plastic Foot (7X12mm) - 15 Terminal Blocks</v>
          </cell>
          <cell r="N841">
            <v>50</v>
          </cell>
          <cell r="O841" t="str">
            <v>Adet</v>
          </cell>
          <cell r="Q841" t="str">
            <v>-</v>
          </cell>
        </row>
        <row r="842">
          <cell r="H842" t="str">
            <v>SFK-NK-12520</v>
          </cell>
          <cell r="J842" t="str">
            <v>125A. AYAKLI PANO NÖTR KLEMENSİ (7X12MM) - 20 DELİKLİ</v>
          </cell>
          <cell r="L842" t="str">
            <v>125A. Panel Neutral Terminals With Plastic Foot (7X12mm) - 20 Terminal Blocks</v>
          </cell>
          <cell r="N842">
            <v>50</v>
          </cell>
          <cell r="O842" t="str">
            <v>Adet</v>
          </cell>
          <cell r="Q842" t="str">
            <v>-</v>
          </cell>
        </row>
        <row r="843">
          <cell r="H843" t="str">
            <v>SFK-NK-12522</v>
          </cell>
          <cell r="J843" t="str">
            <v>125A. AYAKLI PANO NÖTR KLEMENSİ (7X12MM) - 22 DELİKLİ</v>
          </cell>
          <cell r="L843" t="str">
            <v>125A. Panel Neutral Terminals With Plastic Foot (7X12mm) - 22 Terminal Blocks</v>
          </cell>
          <cell r="N843">
            <v>50</v>
          </cell>
          <cell r="O843" t="str">
            <v>Adet</v>
          </cell>
          <cell r="Q843" t="str">
            <v>-</v>
          </cell>
        </row>
        <row r="844">
          <cell r="H844" t="str">
            <v>SFK-NK-12525</v>
          </cell>
          <cell r="J844" t="str">
            <v>125A. AYAKLI PANO NÖTR KLEMENSİ (7X12MM) - 25 DELİKLİ</v>
          </cell>
          <cell r="L844" t="str">
            <v>125A. Panel Neutral Terminals With Plastic Foot (7X12mm) - 25 Terminal Blocks</v>
          </cell>
          <cell r="N844">
            <v>50</v>
          </cell>
          <cell r="O844" t="str">
            <v>Adet</v>
          </cell>
          <cell r="Q844" t="str">
            <v>-</v>
          </cell>
        </row>
        <row r="845">
          <cell r="H845" t="str">
            <v>SFK-NK-12530</v>
          </cell>
          <cell r="J845" t="str">
            <v>125A. AYAKLI PANO NÖTR KLEMENSİ (7X12MM) - 30 DELİKLİ</v>
          </cell>
          <cell r="L845" t="str">
            <v>125A. Panel Neutral Terminals With Plastic Foot (7X12mm) - 30 Terminal Blocks</v>
          </cell>
          <cell r="N845">
            <v>50</v>
          </cell>
          <cell r="O845" t="str">
            <v>Adet</v>
          </cell>
          <cell r="Q845" t="str">
            <v>-</v>
          </cell>
        </row>
        <row r="846">
          <cell r="H846" t="str">
            <v>SFK-NK-12532</v>
          </cell>
          <cell r="J846" t="str">
            <v>125A. AYAKLI PANO NÖTR KLEMENSİ (7X12MM) - 32 DELİKLİ</v>
          </cell>
          <cell r="L846" t="str">
            <v>125A. Panel Neutral Terminals With Plastic Foot (7X12mm) - 32 Terminal Blocks</v>
          </cell>
          <cell r="N846">
            <v>50</v>
          </cell>
          <cell r="O846" t="str">
            <v>Adet</v>
          </cell>
          <cell r="Q846" t="str">
            <v>-</v>
          </cell>
        </row>
        <row r="847">
          <cell r="H847" t="str">
            <v>SFK-NK-12542</v>
          </cell>
          <cell r="J847" t="str">
            <v>125A. AYAKLI PANO NÖTR KLEMENSİ (7X12MM) - 42 DELİKLİ</v>
          </cell>
          <cell r="L847" t="str">
            <v>125A. Panel Neutral Terminals With Plastic Foot (7X12mm) - 42 Terminal Blocks</v>
          </cell>
          <cell r="N847">
            <v>40</v>
          </cell>
          <cell r="O847" t="str">
            <v>Adet</v>
          </cell>
          <cell r="Q847" t="str">
            <v>-</v>
          </cell>
        </row>
        <row r="848">
          <cell r="H848" t="str">
            <v>SFK-NK-12562</v>
          </cell>
          <cell r="J848" t="str">
            <v>125A. AYAKLI PANO NÖTR KLEMENSİ (7X12MM) - 62 DELİKLİ</v>
          </cell>
          <cell r="L848" t="str">
            <v>125A. Panel Neutral Terminals With Plastic Foot (7X12mm) - 62 Terminal Blocks</v>
          </cell>
          <cell r="N848">
            <v>30</v>
          </cell>
          <cell r="O848" t="str">
            <v>Adet</v>
          </cell>
          <cell r="Q848" t="str">
            <v>-</v>
          </cell>
        </row>
        <row r="849">
          <cell r="H849" t="str">
            <v>SFK-NK-12582</v>
          </cell>
          <cell r="J849" t="str">
            <v>125A. AYAKLI PANO NÖTR KLEMENSİ (7X12MM) - 82 DELİKLİ</v>
          </cell>
          <cell r="L849" t="str">
            <v>125A. Panel Neutral Terminals With Plastic Foot (7X12mm) - 82 Terminal Blocks</v>
          </cell>
          <cell r="N849">
            <v>15</v>
          </cell>
          <cell r="O849" t="str">
            <v>Adet</v>
          </cell>
          <cell r="Q849" t="str">
            <v>-</v>
          </cell>
        </row>
        <row r="850">
          <cell r="H850" t="str">
            <v>SFK-NK-16009</v>
          </cell>
          <cell r="J850" t="str">
            <v>160A. AYAKLI PANO NÖTR KLEMENSİ (10x15MM) - 9 DELİKLİ</v>
          </cell>
          <cell r="L850" t="str">
            <v>160A. Panel Neutral Terminals With Plastic Foot (10x15mm) - 9 Terminal Blocks</v>
          </cell>
          <cell r="N850">
            <v>50</v>
          </cell>
          <cell r="O850" t="str">
            <v>Adet</v>
          </cell>
          <cell r="Q850" t="str">
            <v>-</v>
          </cell>
        </row>
        <row r="851">
          <cell r="H851" t="str">
            <v>SFK-NK-16012</v>
          </cell>
          <cell r="J851" t="str">
            <v>160A. AYAKLI PANO NÖTR KLEMENSİ (10x15MM) - 12 DELİKLİ</v>
          </cell>
          <cell r="L851" t="str">
            <v>160A. Panel Neutral Terminals With Plastic Foot (10x15mm) - 12 Terminal Blocks</v>
          </cell>
          <cell r="N851">
            <v>30</v>
          </cell>
          <cell r="O851" t="str">
            <v>Adet</v>
          </cell>
          <cell r="Q851" t="str">
            <v>-</v>
          </cell>
        </row>
        <row r="852">
          <cell r="H852" t="str">
            <v>SFK-NK-16015</v>
          </cell>
          <cell r="J852" t="str">
            <v>160A. AYAKLI PANO NÖTR KLEMENSİ (10x15MM) - 15 DELİKLİ</v>
          </cell>
          <cell r="L852" t="str">
            <v>160A. Panel Neutral Terminals With Plastic Foot (10x15mm) - 15 Terminal Blocks</v>
          </cell>
          <cell r="N852">
            <v>30</v>
          </cell>
          <cell r="O852" t="str">
            <v>Adet</v>
          </cell>
          <cell r="Q852" t="str">
            <v>-</v>
          </cell>
        </row>
        <row r="853">
          <cell r="H853" t="str">
            <v>SFK-NK-16022</v>
          </cell>
          <cell r="J853" t="str">
            <v>160A. AYAKLI PANO NÖTR KLEMENSİ (10x15MM) - 22 DELİKLİ</v>
          </cell>
          <cell r="L853" t="str">
            <v>160A. Panel Neutral Terminals With Plastic Foot (10x15mm) - 22 Terminal Blocks</v>
          </cell>
          <cell r="N853">
            <v>25</v>
          </cell>
          <cell r="O853" t="str">
            <v>Adet</v>
          </cell>
          <cell r="Q853" t="str">
            <v>-</v>
          </cell>
        </row>
        <row r="854">
          <cell r="H854" t="str">
            <v>SFK-NK-16032</v>
          </cell>
          <cell r="J854" t="str">
            <v>160A. AYAKLI PANO NÖTR KLEMENSİ (10x15MM) - 32 DELİKLİ</v>
          </cell>
          <cell r="L854" t="str">
            <v>160A. Panel Neutral Terminals With Plastic Foot (10x15mm) - 32 Terminal Blocks</v>
          </cell>
          <cell r="N854">
            <v>25</v>
          </cell>
          <cell r="O854" t="str">
            <v>Adet</v>
          </cell>
          <cell r="Q854" t="str">
            <v>-</v>
          </cell>
        </row>
        <row r="855">
          <cell r="H855" t="str">
            <v>SFK-NK-16042</v>
          </cell>
          <cell r="J855" t="str">
            <v>160A. AYAKLI PANO NÖTR KLEMENSİ (10x15MM) - 42 DELİKLİ</v>
          </cell>
          <cell r="L855" t="str">
            <v>160A. Panel Neutral Terminals With Plastic Foot (10x15mm) - 42 Terminal Blocks</v>
          </cell>
          <cell r="N855">
            <v>25</v>
          </cell>
          <cell r="O855" t="str">
            <v>Adet</v>
          </cell>
          <cell r="Q855" t="str">
            <v>-</v>
          </cell>
        </row>
        <row r="856">
          <cell r="H856" t="str">
            <v>SFK-ATK-08006</v>
          </cell>
          <cell r="J856" t="str">
            <v>80A. AYAKSIZ PANO TOPRAKLAMA KLEMENSİ (6,5X9MM) - 6 DELİKLİ</v>
          </cell>
          <cell r="L856" t="str">
            <v>80A. Panel Grounding Terminals Without Plastic Foot (6,5x9mm) - 6 Terminal Blocks</v>
          </cell>
          <cell r="N856">
            <v>500</v>
          </cell>
          <cell r="O856" t="str">
            <v>Adet</v>
          </cell>
          <cell r="Q856" t="str">
            <v>-</v>
          </cell>
        </row>
        <row r="857">
          <cell r="H857" t="str">
            <v>SFK-ATK-08007</v>
          </cell>
          <cell r="J857" t="str">
            <v>80A. AYAKSIZ PANO TOPRAKLAMA KLEMENSİ (6,5X9MM) - 7 DELİKLİ</v>
          </cell>
          <cell r="L857" t="str">
            <v>80A. Panel Grounding Terminals Without Plastic Foot (6,5x9mm) - 7 Terminal Blocks</v>
          </cell>
          <cell r="N857">
            <v>350</v>
          </cell>
          <cell r="O857" t="str">
            <v>Adet</v>
          </cell>
          <cell r="Q857" t="str">
            <v>-</v>
          </cell>
        </row>
        <row r="858">
          <cell r="H858" t="str">
            <v>SFK-ATK-08009</v>
          </cell>
          <cell r="J858" t="str">
            <v>80A. AYAKSIZ PANO TOPRAKLAMA KLEMENSİ (6,5X9MM) - 9 DELİKLİ</v>
          </cell>
          <cell r="L858" t="str">
            <v>80A. Panel Grounding Terminals Without Plastic Foot (6,5x9mm) - 9 Terminal Blocks</v>
          </cell>
          <cell r="N858">
            <v>350</v>
          </cell>
          <cell r="O858" t="str">
            <v>Adet</v>
          </cell>
          <cell r="Q858" t="str">
            <v>-</v>
          </cell>
        </row>
        <row r="859">
          <cell r="H859" t="str">
            <v>SFK-ATK-08010</v>
          </cell>
          <cell r="J859" t="str">
            <v>80A. AYAKSIZ PANO TOPRAKLAMA KLEMENSİ (6,5X9MM) - 10 DELİKLİ</v>
          </cell>
          <cell r="L859" t="str">
            <v>80A. Panel Grounding Terminals Without Plastic Foot (6,5x9mm) - 10 Terminal Blocks</v>
          </cell>
          <cell r="N859">
            <v>350</v>
          </cell>
          <cell r="O859" t="str">
            <v>Adet</v>
          </cell>
          <cell r="Q859" t="str">
            <v>-</v>
          </cell>
        </row>
        <row r="860">
          <cell r="H860" t="str">
            <v>SFK-ATK-08012</v>
          </cell>
          <cell r="J860" t="str">
            <v>80A. AYAKSIZ PANO TOPRAKLAMA KLEMENSİ (6,5X9MM) - 12 DELİKLİ</v>
          </cell>
          <cell r="L860" t="str">
            <v>80A. Panel Grounding Terminals Without Plastic Foot (6,5x9mm) - 12 Terminal Blocks</v>
          </cell>
          <cell r="N860">
            <v>250</v>
          </cell>
          <cell r="O860" t="str">
            <v>Adet</v>
          </cell>
          <cell r="Q860" t="str">
            <v>-</v>
          </cell>
        </row>
        <row r="861">
          <cell r="H861" t="str">
            <v>SFK-ATK-08015</v>
          </cell>
          <cell r="J861" t="str">
            <v>80A. AYAKSIZ PANO TOPRAKLAMA KLEMENSİ (6,5X9MM) - 15 DELİKLİ</v>
          </cell>
          <cell r="L861" t="str">
            <v>80A. Panel Grounding Terminals Without Plastic Foot (6,5x9mm) - 15 Terminal Blocks</v>
          </cell>
          <cell r="N861">
            <v>200</v>
          </cell>
          <cell r="O861" t="str">
            <v>Adet</v>
          </cell>
          <cell r="Q861" t="str">
            <v>-</v>
          </cell>
        </row>
        <row r="862">
          <cell r="H862" t="str">
            <v>SFK-ATK-08020</v>
          </cell>
          <cell r="J862" t="str">
            <v>80A. AYAKSIZ PANO TOPRAKLAMA KLEMENSİ (6,5X9MM) - 20 DELİKLİ</v>
          </cell>
          <cell r="L862" t="str">
            <v>80A. Panel Grounding Terminals Without Plastic Foot (6,5x9mm) - 20 Terminal Blocks</v>
          </cell>
          <cell r="N862">
            <v>200</v>
          </cell>
          <cell r="O862" t="str">
            <v>Adet</v>
          </cell>
          <cell r="Q862" t="str">
            <v>-</v>
          </cell>
        </row>
        <row r="863">
          <cell r="H863" t="str">
            <v>SFK-ATK-08022</v>
          </cell>
          <cell r="J863" t="str">
            <v>80A. AYAKSIZ PANO TOPRAKLAMA KLEMENSİ (6,5X9MM) - 22 DELİKLİ</v>
          </cell>
          <cell r="L863" t="str">
            <v>80A. Panel Grounding Terminals Without Plastic Foot (6,5x9mm) - 22 Terminal Blocks</v>
          </cell>
          <cell r="N863">
            <v>200</v>
          </cell>
          <cell r="O863" t="str">
            <v>Adet</v>
          </cell>
          <cell r="Q863" t="str">
            <v>-</v>
          </cell>
        </row>
        <row r="864">
          <cell r="H864" t="str">
            <v>SFK-ATK-08025</v>
          </cell>
          <cell r="J864" t="str">
            <v>80A. AYAKSIZ PANO TOPRAKLAMA KLEMENSİ (6,5X9MM) - 25 DELİKLİ</v>
          </cell>
          <cell r="L864" t="str">
            <v>80A. Panel Grounding Terminals Without Plastic Foot (6,5x9mm) - 25 Terminal Blocks</v>
          </cell>
          <cell r="N864">
            <v>150</v>
          </cell>
          <cell r="O864" t="str">
            <v>Adet</v>
          </cell>
          <cell r="Q864" t="str">
            <v>-</v>
          </cell>
        </row>
        <row r="865">
          <cell r="H865" t="str">
            <v>SFK-ATK-08030</v>
          </cell>
          <cell r="J865" t="str">
            <v>80A. AYAKSIZ PANO TOPRAKLAMA KLEMENSİ (6,5X9MM) - 30 DELİKLİ</v>
          </cell>
          <cell r="L865" t="str">
            <v>80A. Panel Grounding Terminals Without Plastic Foot (6,5x9mm) - 30 Terminal Blocks</v>
          </cell>
          <cell r="N865">
            <v>125</v>
          </cell>
          <cell r="O865" t="str">
            <v>Adet</v>
          </cell>
          <cell r="Q865" t="str">
            <v>-</v>
          </cell>
        </row>
        <row r="866">
          <cell r="H866" t="str">
            <v>SFK-ATK-08032</v>
          </cell>
          <cell r="J866" t="str">
            <v>80A. AYAKSIZ PANO TOPRAKLAMA KLEMENSİ (6,5X9MM) - 32 DELİKLİ</v>
          </cell>
          <cell r="L866" t="str">
            <v>80A. Panel Grounding Terminals Without Plastic Foot (6,5x9mm) - 32 Terminal Blocks</v>
          </cell>
          <cell r="N866">
            <v>125</v>
          </cell>
          <cell r="O866" t="str">
            <v>Adet</v>
          </cell>
          <cell r="Q866" t="str">
            <v>-</v>
          </cell>
        </row>
        <row r="867">
          <cell r="H867" t="str">
            <v>SFK-ATK-08042</v>
          </cell>
          <cell r="J867" t="str">
            <v>80A. AYAKSIZ PANO TOPRAKLAMA KLEMENSİ (6,5X9MM) - 42 DELİKLİ</v>
          </cell>
          <cell r="L867" t="str">
            <v>80A. Panel Grounding Terminals Without Plastic Foot (6,5x9mm) - 42 Terminal Blocks</v>
          </cell>
          <cell r="N867">
            <v>100</v>
          </cell>
          <cell r="O867" t="str">
            <v>Adet</v>
          </cell>
          <cell r="Q867" t="str">
            <v>-</v>
          </cell>
        </row>
        <row r="868">
          <cell r="H868" t="str">
            <v>SFK-ATK-08062</v>
          </cell>
          <cell r="J868" t="str">
            <v>80A. AYAKSIZ PANO TOPRAKLAMA KLEMENSİ (6,5X9MM) - 62 DELİKLİ</v>
          </cell>
          <cell r="L868" t="str">
            <v>80A. Panel Grounding Terminals Without Plastic Foot (6,5x9mm) - 62 Terminal Blocks</v>
          </cell>
          <cell r="N868">
            <v>50</v>
          </cell>
          <cell r="O868" t="str">
            <v>Adet</v>
          </cell>
          <cell r="Q868" t="str">
            <v>-</v>
          </cell>
        </row>
        <row r="869">
          <cell r="H869" t="str">
            <v>SFK-ATK-08082</v>
          </cell>
          <cell r="J869" t="str">
            <v>80A. AYAKSIZ PANO TOPRAKLAMA KLEMENSİ (6,5X9MM) - 82 DELİKLİ</v>
          </cell>
          <cell r="L869" t="str">
            <v>80A. Panel Grounding Terminals Without Plastic Foot (6,5x9mm) - 82 Terminal Blocks</v>
          </cell>
          <cell r="N869">
            <v>50</v>
          </cell>
          <cell r="O869" t="str">
            <v>Adet</v>
          </cell>
          <cell r="Q869" t="str">
            <v>-</v>
          </cell>
        </row>
        <row r="870">
          <cell r="H870" t="str">
            <v>SFK-ATK-12506</v>
          </cell>
          <cell r="J870" t="str">
            <v>125A. AYAKSIZ PANO TOPRAKLAMA KLEMENSİ (7X12MM) - 6 DELİKLİ</v>
          </cell>
          <cell r="L870" t="str">
            <v>125A. Panel Grounding Terminals Without Plastic Foot (7X12mm) - 6 Terminal Blocks</v>
          </cell>
          <cell r="N870">
            <v>125</v>
          </cell>
          <cell r="O870" t="str">
            <v>Adet</v>
          </cell>
          <cell r="Q870" t="str">
            <v>-</v>
          </cell>
        </row>
        <row r="871">
          <cell r="H871" t="str">
            <v>SFK-ATK-12507</v>
          </cell>
          <cell r="J871" t="str">
            <v>125A. AYAKSIZ PANO TOPRAKLAMA KLEMENSİ (7X12MM) - 7 DELİKLİ</v>
          </cell>
          <cell r="L871" t="str">
            <v>125A. Panel Grounding Terminals Without Plastic Foot (7X12mm) - 7 Terminal Blocks</v>
          </cell>
          <cell r="N871">
            <v>125</v>
          </cell>
          <cell r="O871" t="str">
            <v>Adet</v>
          </cell>
          <cell r="Q871" t="str">
            <v>-</v>
          </cell>
        </row>
        <row r="872">
          <cell r="H872" t="str">
            <v>SFK-ATK-12509</v>
          </cell>
          <cell r="J872" t="str">
            <v>125A. AYAKSIZ PANO TOPRAKLAMA KLEMENSİ (7X12MM) - 9 DELİKLİ</v>
          </cell>
          <cell r="L872" t="str">
            <v>125A. Panel Grounding Terminals Without Plastic Foot (7X12mm) - 9 Terminal Blocks</v>
          </cell>
          <cell r="N872">
            <v>100</v>
          </cell>
          <cell r="O872" t="str">
            <v>Adet</v>
          </cell>
          <cell r="Q872" t="str">
            <v>-</v>
          </cell>
        </row>
        <row r="873">
          <cell r="H873" t="str">
            <v>SFK-ATK-12510</v>
          </cell>
          <cell r="J873" t="str">
            <v>125A. AYAKSIZ PANO TOPRAKLAMA KLEMENSİ (7X12MM) - 10 DELİKLİ</v>
          </cell>
          <cell r="L873" t="str">
            <v>125A. Panel Grounding Terminals Without Plastic Foot (7X12mm) - 10 Terminal Blocks</v>
          </cell>
          <cell r="N873">
            <v>100</v>
          </cell>
          <cell r="O873" t="str">
            <v>Adet</v>
          </cell>
          <cell r="Q873" t="str">
            <v>-</v>
          </cell>
        </row>
        <row r="874">
          <cell r="H874" t="str">
            <v>SFK-ATK-12512</v>
          </cell>
          <cell r="J874" t="str">
            <v>125A. AYAKSIZ PANO TOPRAKLAMA KLEMENSİ (7X12MM) - 12 DELİKLİ</v>
          </cell>
          <cell r="L874" t="str">
            <v>125A. Panel Grounding Terminals Without Plastic Foot (7X12mm) - 12 Terminal Blocks</v>
          </cell>
          <cell r="N874">
            <v>100</v>
          </cell>
          <cell r="O874" t="str">
            <v>Adet</v>
          </cell>
          <cell r="Q874" t="str">
            <v>-</v>
          </cell>
        </row>
        <row r="875">
          <cell r="H875" t="str">
            <v>SFK-ATK-12515</v>
          </cell>
          <cell r="J875" t="str">
            <v>125A. AYAKSIZ PANO TOPRAKLAMA KLEMENSİ (7X12MM) - 15 DELİKLİ</v>
          </cell>
          <cell r="L875" t="str">
            <v>125A. Panel Grounding Terminals Without Plastic Foot (7X12mm) - 15 Terminal Blocks</v>
          </cell>
          <cell r="N875">
            <v>75</v>
          </cell>
          <cell r="O875" t="str">
            <v>Adet</v>
          </cell>
          <cell r="Q875" t="str">
            <v>-</v>
          </cell>
        </row>
        <row r="876">
          <cell r="H876" t="str">
            <v>SFK-ATK-12520</v>
          </cell>
          <cell r="J876" t="str">
            <v>125A. AYAKSIZ PANO TOPRAKLAMA KLEMENSİ (7X12MM) - 20 DELİKLİ</v>
          </cell>
          <cell r="L876" t="str">
            <v>125A. Panel Grounding Terminals Without Plastic Foot (7X12mm) - 20 Terminal Blocks</v>
          </cell>
          <cell r="N876">
            <v>50</v>
          </cell>
          <cell r="O876" t="str">
            <v>Adet</v>
          </cell>
          <cell r="Q876" t="str">
            <v>-</v>
          </cell>
        </row>
        <row r="877">
          <cell r="H877" t="str">
            <v>SFK-ATK-12522</v>
          </cell>
          <cell r="J877" t="str">
            <v>125A. AYAKSIZ PANO TOPRAKLAMA KLEMENSİ (7X12MM) - 22 DELİKLİ</v>
          </cell>
          <cell r="L877" t="str">
            <v>125A. Panel Grounding Terminals Without Plastic Foot (7X12mm) - 22 Terminal Blocks</v>
          </cell>
          <cell r="N877">
            <v>50</v>
          </cell>
          <cell r="O877" t="str">
            <v>Adet</v>
          </cell>
          <cell r="Q877" t="str">
            <v>-</v>
          </cell>
        </row>
        <row r="878">
          <cell r="H878" t="str">
            <v>SFK-ATK-12525</v>
          </cell>
          <cell r="J878" t="str">
            <v>125A. AYAKSIZ PANO TOPRAKLAMA KLEMENSİ (7X12MM) - 25 DELİKLİ</v>
          </cell>
          <cell r="L878" t="str">
            <v>125A. Panel Grounding Terminals Without Plastic Foot (7X12mm) - 25 Terminal Blocks</v>
          </cell>
          <cell r="N878">
            <v>50</v>
          </cell>
          <cell r="O878" t="str">
            <v>Adet</v>
          </cell>
          <cell r="Q878" t="str">
            <v>-</v>
          </cell>
        </row>
        <row r="879">
          <cell r="H879" t="str">
            <v>SFK-ATK-12530</v>
          </cell>
          <cell r="J879" t="str">
            <v>125A. AYAKSIZ PANO TOPRAKLAMA KLEMENSİ (7X12MM) - 30 DELİKLİ</v>
          </cell>
          <cell r="L879" t="str">
            <v>125A. Panel Grounding Terminals Without Plastic Foot (7X12mm) - 30 Terminal Blocks</v>
          </cell>
          <cell r="N879">
            <v>50</v>
          </cell>
          <cell r="O879" t="str">
            <v>Adet</v>
          </cell>
          <cell r="Q879" t="str">
            <v>-</v>
          </cell>
        </row>
        <row r="880">
          <cell r="H880" t="str">
            <v>SFK-ATK-12532</v>
          </cell>
          <cell r="J880" t="str">
            <v>125A. AYAKSIZ PANO TOPRAKLAMA KLEMENSİ (7X12MM) - 32 DELİKLİ</v>
          </cell>
          <cell r="L880" t="str">
            <v>125A. Panel Grounding Terminals Without Plastic Foot (7X12mm) - 32 Terminal Blocks</v>
          </cell>
          <cell r="N880">
            <v>50</v>
          </cell>
          <cell r="O880" t="str">
            <v>Adet</v>
          </cell>
          <cell r="Q880" t="str">
            <v>-</v>
          </cell>
        </row>
        <row r="881">
          <cell r="H881" t="str">
            <v>SFK-ATK-12542</v>
          </cell>
          <cell r="J881" t="str">
            <v>125A. AYAKSIZ PANO TOPRAKLAMA KLEMENSİ (7X12MM) - 42 DELİKLİ</v>
          </cell>
          <cell r="L881" t="str">
            <v>125A. Panel Grounding Terminals Without Plastic Foot (7X12mm) - 42 Terminal Blocks</v>
          </cell>
          <cell r="N881">
            <v>40</v>
          </cell>
          <cell r="O881" t="str">
            <v>Adet</v>
          </cell>
          <cell r="Q881" t="str">
            <v>-</v>
          </cell>
        </row>
        <row r="882">
          <cell r="H882" t="str">
            <v>SFK-ATK-12562</v>
          </cell>
          <cell r="J882" t="str">
            <v>125A. AYAKSIZ PANO TOPRAKLAMA KLEMENSİ (7X12MM) - 62 DELİKLİ</v>
          </cell>
          <cell r="L882" t="str">
            <v>125A. Panel Grounding Terminals Without Plastic Foot (7X12mm) - 62 Terminal Blocks</v>
          </cell>
          <cell r="N882">
            <v>30</v>
          </cell>
          <cell r="O882" t="str">
            <v>Adet</v>
          </cell>
          <cell r="Q882" t="str">
            <v>-</v>
          </cell>
        </row>
        <row r="883">
          <cell r="H883" t="str">
            <v>SFK-ATK-12582</v>
          </cell>
          <cell r="J883" t="str">
            <v>125A. AYAKSIZ PANO TOPRAKLAMA KLEMENSİ (7X12MM) - 82 DELİKLİ</v>
          </cell>
          <cell r="L883" t="str">
            <v>125A. Panel Grounding Terminals Without Plastic Foot (7X12mm) - 82 Terminal Blocks</v>
          </cell>
          <cell r="N883">
            <v>15</v>
          </cell>
          <cell r="O883" t="str">
            <v>Adet</v>
          </cell>
          <cell r="Q883" t="str">
            <v>-</v>
          </cell>
        </row>
        <row r="884">
          <cell r="H884" t="str">
            <v>SFK-ATK-16009</v>
          </cell>
          <cell r="J884" t="str">
            <v>160A. AYAKSIZ PANO TOPRAKLAMA KLEMENSİ (10x15MM) - 9 DELİKLİ</v>
          </cell>
          <cell r="L884" t="str">
            <v>160A. Panel Grounding Terminals Without Plastic Foot (10x15mm) - 9 Terminal Blocks</v>
          </cell>
          <cell r="N884">
            <v>100</v>
          </cell>
          <cell r="O884" t="str">
            <v>Adet</v>
          </cell>
          <cell r="Q884" t="str">
            <v>-</v>
          </cell>
        </row>
        <row r="885">
          <cell r="H885" t="str">
            <v>SFK-ATK-16012</v>
          </cell>
          <cell r="J885" t="str">
            <v>160A. AYAKSIZ PANO TOPRAKLAMA KLEMENSİ (10x15MM) - 12 DELİKLİ</v>
          </cell>
          <cell r="L885" t="str">
            <v>160A. Panel Grounding Terminals Without Plastic Foot (10x15mm) - 12 Terminal Blocks</v>
          </cell>
          <cell r="N885">
            <v>100</v>
          </cell>
          <cell r="O885" t="str">
            <v>Adet</v>
          </cell>
          <cell r="Q885" t="str">
            <v>-</v>
          </cell>
        </row>
        <row r="886">
          <cell r="H886" t="str">
            <v>SFK-ATK-16015</v>
          </cell>
          <cell r="J886" t="str">
            <v>160A. AYAKSIZ PANO TOPRAKLAMA KLEMENSİ (10x15MM) - 15 DELİKLİ</v>
          </cell>
          <cell r="L886" t="str">
            <v>160A. Panel Grounding Terminals Without Plastic Foot (10x15mm) - 15 Terminal Blocks</v>
          </cell>
          <cell r="N886">
            <v>75</v>
          </cell>
          <cell r="O886" t="str">
            <v>Adet</v>
          </cell>
          <cell r="Q886" t="str">
            <v>-</v>
          </cell>
        </row>
        <row r="887">
          <cell r="H887" t="str">
            <v>SFK-ATK-16022</v>
          </cell>
          <cell r="J887" t="str">
            <v>160A. AYAKSIZ PANO TOPRAKLAMA KLEMENSİ (10x15MM) - 22 DELİKLİ</v>
          </cell>
          <cell r="L887" t="str">
            <v>160A. Panel Grounding Terminals Without Plastic Foot (10x15mm) - 22 Terminal Blocks</v>
          </cell>
          <cell r="N887">
            <v>50</v>
          </cell>
          <cell r="O887" t="str">
            <v>Adet</v>
          </cell>
          <cell r="Q887" t="str">
            <v>-</v>
          </cell>
        </row>
        <row r="888">
          <cell r="H888" t="str">
            <v>SFK-ATK-16032</v>
          </cell>
          <cell r="J888" t="str">
            <v>160A. AYAKSIZ PANO TOPRAKLAMA KLEMENSİ (10x15MM) - 32 DELİKLİ</v>
          </cell>
          <cell r="L888" t="str">
            <v>160A. Panel Grounding Terminals Without Plastic Foot (10x15mm) - 32 Terminal Blocks</v>
          </cell>
          <cell r="N888">
            <v>25</v>
          </cell>
          <cell r="O888" t="str">
            <v>Adet</v>
          </cell>
          <cell r="Q888" t="str">
            <v>-</v>
          </cell>
        </row>
        <row r="889">
          <cell r="H889" t="str">
            <v>SFK-ATK-16042</v>
          </cell>
          <cell r="J889" t="str">
            <v>160A. AYAKSIZ PANO TOPRAKLAMA KLEMENSİ (10x15MM) - 42 DELİKLİ</v>
          </cell>
          <cell r="L889" t="str">
            <v>160A. Panel Grounding Terminals Without Plastic Foot (10x15mm) - 42 Terminal Blocks</v>
          </cell>
          <cell r="N889">
            <v>25</v>
          </cell>
          <cell r="O889" t="str">
            <v>Adet</v>
          </cell>
          <cell r="Q889" t="str">
            <v>-</v>
          </cell>
        </row>
        <row r="890">
          <cell r="H890" t="str">
            <v>SFK-TK-08004</v>
          </cell>
          <cell r="J890" t="str">
            <v>80A. PANO TOPRAKLAMA KLEMENSİ (6,5X9MM) - 4 DELİKLİ</v>
          </cell>
          <cell r="L890" t="str">
            <v>80A. Panel Grounding Terminals (6,5x9mm) - 4 Terminal Blocks</v>
          </cell>
          <cell r="N890">
            <v>1000</v>
          </cell>
          <cell r="O890" t="str">
            <v>Adet</v>
          </cell>
          <cell r="Q890" t="str">
            <v>-</v>
          </cell>
        </row>
        <row r="891">
          <cell r="H891" t="str">
            <v>SFK-TK-08005</v>
          </cell>
          <cell r="J891" t="str">
            <v>80A. PANO TOPRAKLAMA KLEMENSİ (6,5X9MM) - 5 DELİKLİ</v>
          </cell>
          <cell r="L891" t="str">
            <v>80A. Panel Grounding Terminals (6,5x9mm) - 5 Terminal Blocks</v>
          </cell>
          <cell r="N891">
            <v>1000</v>
          </cell>
          <cell r="O891" t="str">
            <v>Adet</v>
          </cell>
          <cell r="Q891" t="str">
            <v>-</v>
          </cell>
        </row>
        <row r="892">
          <cell r="H892" t="str">
            <v>SFK-TK-08006</v>
          </cell>
          <cell r="J892" t="str">
            <v>80A. PANO TOPRAKLAMA KLEMENSİ (6,5X9MM) - 6 DELİKLİ</v>
          </cell>
          <cell r="L892" t="str">
            <v>80A. Panel Grounding Terminals (6,5x9mm) - 6 Terminal Blocks</v>
          </cell>
          <cell r="N892">
            <v>1000</v>
          </cell>
          <cell r="O892" t="str">
            <v>Adet</v>
          </cell>
          <cell r="Q892" t="str">
            <v>-</v>
          </cell>
        </row>
        <row r="893">
          <cell r="H893" t="str">
            <v>SFK-TK-08007</v>
          </cell>
          <cell r="J893" t="str">
            <v>80A. PANO TOPRAKLAMA KLEMENSİ (6,5X9MM) - 7 DELİKLİ</v>
          </cell>
          <cell r="L893" t="str">
            <v>80A. Panel Grounding Terminals (6,5x9mm) - 7 Terminal Blocks</v>
          </cell>
          <cell r="N893">
            <v>1000</v>
          </cell>
          <cell r="O893" t="str">
            <v>Adet</v>
          </cell>
          <cell r="Q893" t="str">
            <v>-</v>
          </cell>
        </row>
        <row r="894">
          <cell r="H894" t="str">
            <v>SFK-TK-08009</v>
          </cell>
          <cell r="J894" t="str">
            <v>80A. PANO TOPRAKLAMA KLEMENSİ (6,5X9MM) - 9 DELİKLİ</v>
          </cell>
          <cell r="L894" t="str">
            <v>80A. Panel Grounding Terminals (6,5x9mm) - 9 Terminal Blocks</v>
          </cell>
          <cell r="N894">
            <v>500</v>
          </cell>
          <cell r="O894" t="str">
            <v>Adet</v>
          </cell>
          <cell r="Q894" t="str">
            <v>-</v>
          </cell>
        </row>
        <row r="895">
          <cell r="H895" t="str">
            <v>SFK-TK-08010</v>
          </cell>
          <cell r="J895" t="str">
            <v>80A. PANO TOPRAKLAMA KLEMENSİ (6,5X9MM) - 10 DELİKLİ</v>
          </cell>
          <cell r="L895" t="str">
            <v>80A. Panel Grounding Terminals (6,5x9mm) - 10 Terminal Blocks</v>
          </cell>
          <cell r="N895">
            <v>500</v>
          </cell>
          <cell r="O895" t="str">
            <v>Adet</v>
          </cell>
          <cell r="Q895" t="str">
            <v>-</v>
          </cell>
        </row>
        <row r="896">
          <cell r="H896" t="str">
            <v>SFK-TK-08012</v>
          </cell>
          <cell r="J896" t="str">
            <v>80A. PANO TOPRAKLAMA KLEMENSİ (6,5X9MM) - 12 DELİKLİ</v>
          </cell>
          <cell r="L896" t="str">
            <v>80A. Panel Grounding Terminals (6,5x9mm) - 12 Terminal Blocks</v>
          </cell>
          <cell r="N896">
            <v>500</v>
          </cell>
          <cell r="O896" t="str">
            <v>Adet</v>
          </cell>
          <cell r="Q896" t="str">
            <v>-</v>
          </cell>
        </row>
        <row r="897">
          <cell r="H897" t="str">
            <v>SFK-TK-08015</v>
          </cell>
          <cell r="J897" t="str">
            <v>80A. PANO TOPRAKLAMA KLEMENSİ (6,5X9MM) - 15 DELİKLİ</v>
          </cell>
          <cell r="L897" t="str">
            <v>80A. Panel Grounding Terminals (6,5x9mm) - 15 Terminal Blocks</v>
          </cell>
          <cell r="N897">
            <v>250</v>
          </cell>
          <cell r="O897" t="str">
            <v>Adet</v>
          </cell>
          <cell r="Q897" t="str">
            <v>-</v>
          </cell>
        </row>
        <row r="898">
          <cell r="H898" t="str">
            <v>SFK-TK-08022</v>
          </cell>
          <cell r="J898" t="str">
            <v>80A. PANO TOPRAKLAMA KLEMENSİ (6,5X9MM) - 22 DELİKLİ</v>
          </cell>
          <cell r="L898" t="str">
            <v>80A. Panel Grounding Terminals (6,5x9mm) - 22 Terminal Blocks</v>
          </cell>
          <cell r="N898">
            <v>200</v>
          </cell>
          <cell r="O898" t="str">
            <v>Adet</v>
          </cell>
          <cell r="Q898" t="str">
            <v>-</v>
          </cell>
        </row>
        <row r="899">
          <cell r="H899" t="str">
            <v>SFK-TK-08032</v>
          </cell>
          <cell r="J899" t="str">
            <v>80A. PANO TOPRAKLAMA KLEMENSİ (6,5X9MM) - 32 DELİKLİ</v>
          </cell>
          <cell r="L899" t="str">
            <v>80A. Panel Grounding Terminals (6,5x9mm) - 32 Terminal Blocks</v>
          </cell>
          <cell r="N899">
            <v>125</v>
          </cell>
          <cell r="O899" t="str">
            <v>Adet</v>
          </cell>
          <cell r="Q899" t="str">
            <v>-</v>
          </cell>
        </row>
        <row r="900">
          <cell r="H900" t="str">
            <v>SFK-TK-08042</v>
          </cell>
          <cell r="J900" t="str">
            <v>80A. PANO TOPRAKLAMA KLEMENSİ (6,5X9MM) - 42 DELİKLİ</v>
          </cell>
          <cell r="L900" t="str">
            <v>80A. Panel Grounding Terminals (6,5x9mm) - 42 Terminal Blocks</v>
          </cell>
          <cell r="N900">
            <v>125</v>
          </cell>
          <cell r="O900" t="str">
            <v>Adet</v>
          </cell>
          <cell r="Q900" t="str">
            <v>-</v>
          </cell>
        </row>
        <row r="901">
          <cell r="H901" t="str">
            <v>SFK-TK-08062</v>
          </cell>
          <cell r="J901" t="str">
            <v>80A. PANO TOPRAKLAMA KLEMENSİ (6,5X9MM) - 62 DELİKLİ</v>
          </cell>
          <cell r="L901" t="str">
            <v>80A. Panel Grounding Terminals (6,5x9mm) - 62 Terminal Blocks</v>
          </cell>
          <cell r="N901">
            <v>50</v>
          </cell>
          <cell r="O901" t="str">
            <v>Adet</v>
          </cell>
          <cell r="Q901" t="str">
            <v>-</v>
          </cell>
        </row>
        <row r="902">
          <cell r="H902" t="str">
            <v>SFK-TK-08082</v>
          </cell>
          <cell r="J902" t="str">
            <v>80A. PANO TOPRAKLAMA KLEMENSİ (6,5X9MM) - 82 DELİKLİ</v>
          </cell>
          <cell r="L902" t="str">
            <v>80A. Panel Grounding Terminals (6,5x9mm) - 82 Terminal Blocks</v>
          </cell>
          <cell r="N902">
            <v>50</v>
          </cell>
          <cell r="O902" t="str">
            <v>Adet</v>
          </cell>
          <cell r="Q902" t="str">
            <v>-</v>
          </cell>
        </row>
        <row r="903">
          <cell r="H903" t="str">
            <v>SFK-TK-12505</v>
          </cell>
          <cell r="J903" t="str">
            <v>125A. PANO TOPRAKLAMA KLEMENSİ (6,5X9MM) - 5 DELİKLİ</v>
          </cell>
          <cell r="L903" t="str">
            <v>125A. Panel Grounding Terminals (6,5x9mm) - 5 Terminal Blocks</v>
          </cell>
          <cell r="N903">
            <v>250</v>
          </cell>
          <cell r="O903" t="str">
            <v>Adet</v>
          </cell>
          <cell r="Q903" t="str">
            <v>-</v>
          </cell>
        </row>
        <row r="904">
          <cell r="H904" t="str">
            <v>SFK-TK-12506</v>
          </cell>
          <cell r="J904" t="str">
            <v>125A. PANO TOPRAKLAMA KLEMENSİ (6,5X9MM) - 6 DELİKLİ</v>
          </cell>
          <cell r="L904" t="str">
            <v>125A. Panel Grounding Terminals (6,5x9mm) - 6 Terminal Blocks</v>
          </cell>
          <cell r="N904">
            <v>250</v>
          </cell>
          <cell r="O904" t="str">
            <v>Adet</v>
          </cell>
          <cell r="Q904" t="str">
            <v>-</v>
          </cell>
        </row>
        <row r="905">
          <cell r="H905" t="str">
            <v>SFK-TK-12507</v>
          </cell>
          <cell r="J905" t="str">
            <v>125A. PANO TOPRAKLAMA KLEMENSİ (6,5X9MM) - 7 DELİKLİ</v>
          </cell>
          <cell r="L905" t="str">
            <v>125A. Panel Grounding Terminals (6,5x9mm) - 7 Terminal Blocks</v>
          </cell>
          <cell r="N905">
            <v>250</v>
          </cell>
          <cell r="O905" t="str">
            <v>Adet</v>
          </cell>
          <cell r="Q905" t="str">
            <v>-</v>
          </cell>
        </row>
        <row r="906">
          <cell r="H906" t="str">
            <v>SFK-TK-12509</v>
          </cell>
          <cell r="J906" t="str">
            <v>125A. PANO TOPRAKLAMA KLEMENSİ (6,5X9MM) - 9 DELİKLİ</v>
          </cell>
          <cell r="L906" t="str">
            <v>125A. Panel Grounding Terminals (6,5x9mm) - 9 Terminal Blocks</v>
          </cell>
          <cell r="N906">
            <v>250</v>
          </cell>
          <cell r="O906" t="str">
            <v>Adet</v>
          </cell>
          <cell r="Q906" t="str">
            <v>-</v>
          </cell>
        </row>
        <row r="907">
          <cell r="H907" t="str">
            <v>SFK-TK-12510</v>
          </cell>
          <cell r="J907" t="str">
            <v>125A. PANO TOPRAKLAMA KLEMENSİ (6,5X9MM) - 10 DELİKLİ</v>
          </cell>
          <cell r="L907" t="str">
            <v>125A. Panel Grounding Terminals (6,5x9mm) - 10 Terminal Blocks</v>
          </cell>
          <cell r="N907">
            <v>250</v>
          </cell>
          <cell r="O907" t="str">
            <v>Adet</v>
          </cell>
          <cell r="Q907" t="str">
            <v>-</v>
          </cell>
        </row>
        <row r="908">
          <cell r="H908" t="str">
            <v>SFK-TK-12512</v>
          </cell>
          <cell r="J908" t="str">
            <v>125A. PANO TOPRAKLAMA KLEMENSİ (6,5X9MM) - 12 DELİKLİ</v>
          </cell>
          <cell r="L908" t="str">
            <v>125A. Panel Grounding Terminals (6,5x9mm) - 12 Terminal Blocks</v>
          </cell>
          <cell r="N908">
            <v>250</v>
          </cell>
          <cell r="O908" t="str">
            <v>Adet</v>
          </cell>
          <cell r="Q908" t="str">
            <v>-</v>
          </cell>
        </row>
        <row r="909">
          <cell r="H909" t="str">
            <v>SFK-TK-12515</v>
          </cell>
          <cell r="J909" t="str">
            <v>125A. PANO TOPRAKLAMA KLEMENSİ (6,5X9MM) - 15 DELİKLİ</v>
          </cell>
          <cell r="L909" t="str">
            <v>125A. Panel Grounding Terminals (6,5x9mm) - 15 Terminal Blocks</v>
          </cell>
          <cell r="N909">
            <v>150</v>
          </cell>
          <cell r="O909" t="str">
            <v>Adet</v>
          </cell>
          <cell r="Q909" t="str">
            <v>-</v>
          </cell>
        </row>
        <row r="910">
          <cell r="H910" t="str">
            <v>SFK-TK-12522</v>
          </cell>
          <cell r="J910" t="str">
            <v>125A. PANO TOPRAKLAMA KLEMENSİ (6,5X9MM) - 22 DELİKLİ</v>
          </cell>
          <cell r="L910" t="str">
            <v>125A. Panel Grounding Terminals (6,5x9mm) - 22 Terminal Blocks</v>
          </cell>
          <cell r="N910">
            <v>100</v>
          </cell>
          <cell r="O910" t="str">
            <v>Adet</v>
          </cell>
          <cell r="Q910" t="str">
            <v>-</v>
          </cell>
        </row>
        <row r="911">
          <cell r="H911" t="str">
            <v>SFK-TK-12532</v>
          </cell>
          <cell r="J911" t="str">
            <v>125A. PANO TOPRAKLAMA KLEMENSİ (6,5X9MM) - 32 DELİKLİ</v>
          </cell>
          <cell r="L911" t="str">
            <v>125A. Panel Grounding Terminals (6,5x9mm) - 32 Terminal Blocks</v>
          </cell>
          <cell r="N911">
            <v>100</v>
          </cell>
          <cell r="O911" t="str">
            <v>Adet</v>
          </cell>
          <cell r="Q911" t="str">
            <v>-</v>
          </cell>
        </row>
        <row r="912">
          <cell r="H912" t="str">
            <v>SFK-TK-12542</v>
          </cell>
          <cell r="J912" t="str">
            <v>125A. PANO TOPRAKLAMA KLEMENSİ (6,5X9MM) - 42 DELİKLİ</v>
          </cell>
          <cell r="L912" t="str">
            <v>125A. Panel Grounding Terminals (6,5x9mm) - 42 Terminal Blocks</v>
          </cell>
          <cell r="N912">
            <v>50</v>
          </cell>
          <cell r="O912" t="str">
            <v>Adet</v>
          </cell>
          <cell r="Q912" t="str">
            <v>-</v>
          </cell>
        </row>
        <row r="913">
          <cell r="H913" t="str">
            <v>SFK-TK-12562</v>
          </cell>
          <cell r="J913" t="str">
            <v>125A. PANO TOPRAKLAMA KLEMENSİ (6,5X9MM) - 62 DELİKLİ</v>
          </cell>
          <cell r="L913" t="str">
            <v>125A. Panel Grounding Terminals (6,5x9mm) - 62 Terminal Blocks</v>
          </cell>
          <cell r="N913">
            <v>50</v>
          </cell>
          <cell r="O913" t="str">
            <v>Adet</v>
          </cell>
          <cell r="Q913" t="str">
            <v>-</v>
          </cell>
        </row>
        <row r="914">
          <cell r="H914" t="str">
            <v>SFK-TK-12582</v>
          </cell>
          <cell r="J914" t="str">
            <v>125A. PANO TOPRAKLAMA KLEMENSİ (6,5X9MM) - 82 DELİKLİ</v>
          </cell>
          <cell r="L914" t="str">
            <v>125A. Panel Grounding Terminals (6,5x9mm) - 82 Terminal Blocks</v>
          </cell>
          <cell r="N914">
            <v>50</v>
          </cell>
          <cell r="O914" t="str">
            <v>Adet</v>
          </cell>
          <cell r="Q914" t="str">
            <v>-</v>
          </cell>
        </row>
        <row r="915">
          <cell r="H915" t="str">
            <v>SFK-TK-080100</v>
          </cell>
          <cell r="J915" t="str">
            <v>80 A. 1 METRE PANO TOPRAKLAMA KLEMENSİ</v>
          </cell>
          <cell r="L915" t="str">
            <v>80 A. 1 Meter Panel Grounding Terminals</v>
          </cell>
          <cell r="N915">
            <v>500</v>
          </cell>
          <cell r="O915" t="str">
            <v>Adet</v>
          </cell>
          <cell r="Q915" t="str">
            <v>-</v>
          </cell>
        </row>
        <row r="916">
          <cell r="H916" t="str">
            <v>SFK-TK-125100</v>
          </cell>
          <cell r="J916" t="str">
            <v>125 A. 1 METRE PANO TOPRAKLAMA KLEMENSİ</v>
          </cell>
          <cell r="L916" t="str">
            <v>125 A. 1 Meter Panel Grounding Terminals</v>
          </cell>
          <cell r="N916">
            <v>500</v>
          </cell>
          <cell r="O916" t="str">
            <v>Adet</v>
          </cell>
          <cell r="Q916" t="str">
            <v>-</v>
          </cell>
        </row>
        <row r="917">
          <cell r="H917" t="str">
            <v>SFK-PA-080</v>
          </cell>
          <cell r="J917" t="str">
            <v>80 A. PLASTİK NÖTR AYAĞI</v>
          </cell>
          <cell r="L917" t="str">
            <v>80 A. Plastic Neutral Foot</v>
          </cell>
          <cell r="N917">
            <v>30</v>
          </cell>
          <cell r="O917" t="str">
            <v>Adet</v>
          </cell>
          <cell r="Q917" t="str">
            <v>-</v>
          </cell>
        </row>
        <row r="918">
          <cell r="H918" t="str">
            <v>SFK-PA-125</v>
          </cell>
          <cell r="J918" t="str">
            <v>125 A. PLASTİK NÖTR AYAĞI</v>
          </cell>
          <cell r="L918" t="str">
            <v>125 A. Plastic Neutral Foot</v>
          </cell>
          <cell r="N918">
            <v>20</v>
          </cell>
          <cell r="O918" t="str">
            <v>Adet</v>
          </cell>
          <cell r="Q918" t="str">
            <v>-</v>
          </cell>
        </row>
        <row r="919">
          <cell r="H919" t="str">
            <v>SFK-PA-160</v>
          </cell>
          <cell r="J919" t="str">
            <v>160 A. PLASTİK NÖTR AYAĞI</v>
          </cell>
          <cell r="L919" t="str">
            <v>160 A. Plastic Neutral Foot</v>
          </cell>
          <cell r="N919">
            <v>500</v>
          </cell>
          <cell r="O919" t="str">
            <v>Adet</v>
          </cell>
          <cell r="Q919" t="str">
            <v>-</v>
          </cell>
        </row>
        <row r="920">
          <cell r="H920" t="str">
            <v>SFK-DMR-3575</v>
          </cell>
          <cell r="J920" t="str">
            <v>35x7,5x1 DELİKLİ MONTAJ RAYI</v>
          </cell>
          <cell r="L920" t="str">
            <v>35x7,5x1 Perforated Mounting Rail</v>
          </cell>
          <cell r="N920">
            <v>50</v>
          </cell>
          <cell r="O920" t="str">
            <v>mt.</v>
          </cell>
          <cell r="Q920" t="str">
            <v>-</v>
          </cell>
        </row>
        <row r="921">
          <cell r="H921" t="str">
            <v>SFK-ZMR-3575</v>
          </cell>
          <cell r="J921" t="str">
            <v>35x7,5x1 DELİKSİZ MONTAJ RAYI</v>
          </cell>
          <cell r="L921" t="str">
            <v>35x7,5x1 Unperforated Mounting Rail</v>
          </cell>
          <cell r="N921">
            <v>50</v>
          </cell>
          <cell r="O921" t="str">
            <v>mt.</v>
          </cell>
          <cell r="Q921" t="str">
            <v>-</v>
          </cell>
        </row>
        <row r="922">
          <cell r="H922" t="str">
            <v>SFK-DMR-3515</v>
          </cell>
          <cell r="J922" t="str">
            <v>35x15x1,5 DELİKLİ MONTAJ RAYI</v>
          </cell>
          <cell r="L922" t="str">
            <v>35x15x1,5 Perforated Mounting Rail</v>
          </cell>
          <cell r="N922">
            <v>50</v>
          </cell>
          <cell r="O922" t="str">
            <v>mt.</v>
          </cell>
          <cell r="Q922" t="str">
            <v>-</v>
          </cell>
        </row>
        <row r="923">
          <cell r="H923" t="str">
            <v>SFK-ZMR-3515</v>
          </cell>
          <cell r="J923" t="str">
            <v>35x15x1,5 DELİKSİZ MONTAJ RAYI</v>
          </cell>
          <cell r="L923" t="str">
            <v>35x15x1,5 Unperforated Mounting Rail</v>
          </cell>
          <cell r="N923">
            <v>50</v>
          </cell>
          <cell r="O923" t="str">
            <v>mt.</v>
          </cell>
          <cell r="Q923" t="str">
            <v>-</v>
          </cell>
        </row>
        <row r="924">
          <cell r="H924" t="str">
            <v>SFK-RT-001</v>
          </cell>
          <cell r="J924" t="str">
            <v>Ray Taşıyıcı</v>
          </cell>
          <cell r="L924" t="str">
            <v>Dın Rail Carrier</v>
          </cell>
          <cell r="N924">
            <v>100</v>
          </cell>
          <cell r="O924" t="str">
            <v>Adet</v>
          </cell>
          <cell r="Q924" t="str">
            <v>-</v>
          </cell>
        </row>
        <row r="925">
          <cell r="H925" t="str">
            <v>HL1920E</v>
          </cell>
          <cell r="J925" t="str">
            <v>Isı Tabancası</v>
          </cell>
          <cell r="L925" t="str">
            <v>Heat Gun</v>
          </cell>
          <cell r="N925">
            <v>1</v>
          </cell>
          <cell r="O925" t="str">
            <v>Adet</v>
          </cell>
          <cell r="Q925" t="str">
            <v>-</v>
          </cell>
        </row>
        <row r="926">
          <cell r="H926" t="str">
            <v>BS701</v>
          </cell>
          <cell r="J926" t="str">
            <v>Yüzey Ağzı (50mm)</v>
          </cell>
          <cell r="L926" t="str">
            <v>Surface Nozzle (50mm)</v>
          </cell>
          <cell r="N926">
            <v>1</v>
          </cell>
          <cell r="O926" t="str">
            <v>Adet</v>
          </cell>
          <cell r="Q926" t="str">
            <v>-</v>
          </cell>
        </row>
        <row r="927">
          <cell r="H927" t="str">
            <v>BS702</v>
          </cell>
          <cell r="J927" t="str">
            <v>Yüzey Ağzı (75mm)</v>
          </cell>
          <cell r="L927" t="str">
            <v>Surface Nozzleı (75mm)</v>
          </cell>
          <cell r="N927">
            <v>1</v>
          </cell>
          <cell r="O927" t="str">
            <v>Adet</v>
          </cell>
          <cell r="Q927" t="str">
            <v>-</v>
          </cell>
        </row>
        <row r="928">
          <cell r="H928" t="str">
            <v>BR705</v>
          </cell>
          <cell r="J928" t="str">
            <v>Reflektör Ağzı (30mm)</v>
          </cell>
          <cell r="L928" t="str">
            <v>Reflector Nozzle (30mm)</v>
          </cell>
          <cell r="N928">
            <v>1</v>
          </cell>
          <cell r="O928" t="str">
            <v>Adet</v>
          </cell>
          <cell r="Q928" t="str">
            <v>-</v>
          </cell>
        </row>
        <row r="929">
          <cell r="H929" t="str">
            <v>BR730</v>
          </cell>
          <cell r="J929" t="str">
            <v>Geniş Reflektör Ağzı (75mm)</v>
          </cell>
          <cell r="L929" t="str">
            <v>Large Reflector Nozzle (75mm)</v>
          </cell>
          <cell r="N929">
            <v>1</v>
          </cell>
          <cell r="O929" t="str">
            <v>Adet</v>
          </cell>
          <cell r="Q929" t="str">
            <v>-</v>
          </cell>
        </row>
        <row r="930">
          <cell r="H930" t="str">
            <v>BR14</v>
          </cell>
          <cell r="J930" t="str">
            <v>Küçültme Ağzı (Ø14 mm)</v>
          </cell>
          <cell r="L930" t="str">
            <v>Reducing Nozzle (Ø14 mm)</v>
          </cell>
          <cell r="N930">
            <v>1</v>
          </cell>
          <cell r="O930" t="str">
            <v>Adet</v>
          </cell>
          <cell r="Q930" t="str">
            <v>-</v>
          </cell>
        </row>
        <row r="931">
          <cell r="H931" t="str">
            <v>SM-0,8</v>
          </cell>
          <cell r="J931" t="str">
            <v>0,8 mm MAKARON 2/1 - SİYAH</v>
          </cell>
          <cell r="L931" t="str">
            <v>0,8 mm Heat Shrink Tube 2/1 - Black</v>
          </cell>
          <cell r="N931">
            <v>200</v>
          </cell>
          <cell r="O931" t="str">
            <v>mt.</v>
          </cell>
          <cell r="Q931" t="str">
            <v>-</v>
          </cell>
        </row>
        <row r="932">
          <cell r="H932" t="str">
            <v>SM-1</v>
          </cell>
          <cell r="J932" t="str">
            <v>1 mm MAKARON 2/1 - SİYAH</v>
          </cell>
          <cell r="L932" t="str">
            <v>1 mm Heat Shrink Tube 2/1 - Black</v>
          </cell>
          <cell r="N932">
            <v>200</v>
          </cell>
          <cell r="O932" t="str">
            <v>mt.</v>
          </cell>
          <cell r="Q932" t="str">
            <v>-</v>
          </cell>
        </row>
        <row r="933">
          <cell r="H933" t="str">
            <v>SM-1,5</v>
          </cell>
          <cell r="J933" t="str">
            <v>1,5 mm MAKARON 2/1 - SİYAH</v>
          </cell>
          <cell r="L933" t="str">
            <v>1,5 mm Heat Shrink Tube 2/1 - Black</v>
          </cell>
          <cell r="N933">
            <v>200</v>
          </cell>
          <cell r="O933" t="str">
            <v>mt.</v>
          </cell>
          <cell r="Q933" t="str">
            <v>-</v>
          </cell>
        </row>
        <row r="934">
          <cell r="H934" t="str">
            <v>SM-2</v>
          </cell>
          <cell r="J934" t="str">
            <v>2 mm MAKARON 2/1 - SİYAH</v>
          </cell>
          <cell r="L934" t="str">
            <v>2 mm Heat Shrink Tube 2/1 - Black</v>
          </cell>
          <cell r="N934">
            <v>200</v>
          </cell>
          <cell r="O934" t="str">
            <v>mt.</v>
          </cell>
          <cell r="Q934" t="str">
            <v>-</v>
          </cell>
        </row>
        <row r="935">
          <cell r="H935" t="str">
            <v>SM-2,5</v>
          </cell>
          <cell r="J935" t="str">
            <v>2,5 mm MAKARON 2/1 - SİYAH</v>
          </cell>
          <cell r="L935" t="str">
            <v>2,5 mm Heat Shrink Tube 2/1 - Black</v>
          </cell>
          <cell r="N935">
            <v>200</v>
          </cell>
          <cell r="O935" t="str">
            <v>mt.</v>
          </cell>
          <cell r="Q935" t="str">
            <v>-</v>
          </cell>
        </row>
        <row r="936">
          <cell r="H936" t="str">
            <v>SM-3</v>
          </cell>
          <cell r="J936" t="str">
            <v>3 mm MAKARON 2/1 - SİYAH</v>
          </cell>
          <cell r="L936" t="str">
            <v>3 mm Heat Shrink Tube 2/1 - Black</v>
          </cell>
          <cell r="N936">
            <v>200</v>
          </cell>
          <cell r="O936" t="str">
            <v>mt.</v>
          </cell>
          <cell r="Q936" t="str">
            <v>-</v>
          </cell>
        </row>
        <row r="937">
          <cell r="H937" t="str">
            <v>SM-3,5</v>
          </cell>
          <cell r="J937" t="str">
            <v>3,5 mm MAKARON 2/1 - SİYAH</v>
          </cell>
          <cell r="L937" t="str">
            <v>3,5 mm Heat Shrink Tube 2/1 - Black</v>
          </cell>
          <cell r="N937">
            <v>200</v>
          </cell>
          <cell r="O937" t="str">
            <v>mt.</v>
          </cell>
          <cell r="Q937" t="str">
            <v>-</v>
          </cell>
        </row>
        <row r="938">
          <cell r="H938" t="str">
            <v>SM-4</v>
          </cell>
          <cell r="J938" t="str">
            <v>4 mm MAKARON 2/1 - SİYAH</v>
          </cell>
          <cell r="L938" t="str">
            <v>4 mm Heat Shrink Tube 2/1 - Black</v>
          </cell>
          <cell r="N938">
            <v>200</v>
          </cell>
          <cell r="O938" t="str">
            <v>mt.</v>
          </cell>
          <cell r="Q938" t="str">
            <v>-</v>
          </cell>
        </row>
        <row r="939">
          <cell r="H939" t="str">
            <v>SM-4,5</v>
          </cell>
          <cell r="J939" t="str">
            <v>4,5 mm MAKARON 2/1 - SİYAH</v>
          </cell>
          <cell r="L939" t="str">
            <v>4,5 mm Heat Shrink Tube 2/1 - Black</v>
          </cell>
          <cell r="N939">
            <v>100</v>
          </cell>
          <cell r="O939" t="str">
            <v>mt.</v>
          </cell>
          <cell r="Q939" t="str">
            <v>-</v>
          </cell>
        </row>
        <row r="940">
          <cell r="H940" t="str">
            <v>SM-5</v>
          </cell>
          <cell r="J940" t="str">
            <v>5 mm MAKARON 2/1 - SİYAH</v>
          </cell>
          <cell r="L940" t="str">
            <v>5 mm Heat Shrink Tube 2/1 -Black</v>
          </cell>
          <cell r="N940">
            <v>100</v>
          </cell>
          <cell r="O940" t="str">
            <v>mt.</v>
          </cell>
          <cell r="Q940" t="str">
            <v>-</v>
          </cell>
        </row>
        <row r="941">
          <cell r="H941" t="str">
            <v>SM-6</v>
          </cell>
          <cell r="J941" t="str">
            <v>6 mm MAKARON 2/1 - SİYAH</v>
          </cell>
          <cell r="L941" t="str">
            <v>6 mm Heat Shrink Tube 2/1 - Black</v>
          </cell>
          <cell r="N941">
            <v>100</v>
          </cell>
          <cell r="O941" t="str">
            <v>mt.</v>
          </cell>
          <cell r="Q941" t="str">
            <v>-</v>
          </cell>
        </row>
        <row r="942">
          <cell r="H942" t="str">
            <v>SM-7</v>
          </cell>
          <cell r="J942" t="str">
            <v>7 mm MAKARON 2/1 - SİYAH</v>
          </cell>
          <cell r="L942" t="str">
            <v>7 mm Heat Shrink Tube 2/1 - Black</v>
          </cell>
          <cell r="N942">
            <v>100</v>
          </cell>
          <cell r="O942" t="str">
            <v>mt.</v>
          </cell>
          <cell r="Q942" t="str">
            <v>-</v>
          </cell>
        </row>
        <row r="943">
          <cell r="H943" t="str">
            <v>SM-8</v>
          </cell>
          <cell r="J943" t="str">
            <v>8 mm MAKARON 2/1 - SİYAH</v>
          </cell>
          <cell r="L943" t="str">
            <v>8 mm Heat Shrink Tube 2/1 - Black</v>
          </cell>
          <cell r="N943">
            <v>100</v>
          </cell>
          <cell r="O943" t="str">
            <v>mt.</v>
          </cell>
          <cell r="Q943" t="str">
            <v>-</v>
          </cell>
        </row>
        <row r="944">
          <cell r="H944" t="str">
            <v>SM-9</v>
          </cell>
          <cell r="J944" t="str">
            <v>9 mm MAKARON 2/1 - SİYAH</v>
          </cell>
          <cell r="L944" t="str">
            <v>9 mm Heat Shrink Tube 2/1 - Black</v>
          </cell>
          <cell r="N944">
            <v>100</v>
          </cell>
          <cell r="O944" t="str">
            <v>mt.</v>
          </cell>
          <cell r="Q944" t="str">
            <v>-</v>
          </cell>
        </row>
        <row r="945">
          <cell r="H945" t="str">
            <v>SM-10</v>
          </cell>
          <cell r="J945" t="str">
            <v>10 mm MAKARON 2/1 - SİYAH</v>
          </cell>
          <cell r="L945" t="str">
            <v>10 mm Heat Shrink Tube 2/1 - Black</v>
          </cell>
          <cell r="N945">
            <v>100</v>
          </cell>
          <cell r="O945" t="str">
            <v>mt.</v>
          </cell>
          <cell r="Q945" t="str">
            <v>-</v>
          </cell>
        </row>
        <row r="946">
          <cell r="H946" t="str">
            <v>SM-12</v>
          </cell>
          <cell r="J946" t="str">
            <v>12 mm MAKARON 2/1 - SİYAH</v>
          </cell>
          <cell r="L946" t="str">
            <v>12 mm Heat Shrink Tube 2/1 - Black</v>
          </cell>
          <cell r="N946">
            <v>100</v>
          </cell>
          <cell r="O946" t="str">
            <v>mt.</v>
          </cell>
          <cell r="Q946" t="str">
            <v>-</v>
          </cell>
        </row>
        <row r="947">
          <cell r="H947" t="str">
            <v>SM-13</v>
          </cell>
          <cell r="J947" t="str">
            <v>13 mm MAKARON 2/1 - SİYAH</v>
          </cell>
          <cell r="L947" t="str">
            <v>13 mm Heat Shrink Tube 2/1 - Black</v>
          </cell>
          <cell r="N947">
            <v>100</v>
          </cell>
          <cell r="O947" t="str">
            <v>mt.</v>
          </cell>
          <cell r="Q947" t="str">
            <v>-</v>
          </cell>
        </row>
        <row r="948">
          <cell r="H948" t="str">
            <v>SM-14</v>
          </cell>
          <cell r="J948" t="str">
            <v>14 mm MAKARON 2/1 - SİYAH</v>
          </cell>
          <cell r="L948" t="str">
            <v>14 mm Heat Shrink Tube 2/1 - Black</v>
          </cell>
          <cell r="N948">
            <v>100</v>
          </cell>
          <cell r="O948" t="str">
            <v>mt.</v>
          </cell>
          <cell r="Q948" t="str">
            <v>-</v>
          </cell>
        </row>
        <row r="949">
          <cell r="H949" t="str">
            <v>SM-15</v>
          </cell>
          <cell r="J949" t="str">
            <v>15 mm MAKARON 2/1 - SİYAH</v>
          </cell>
          <cell r="L949" t="str">
            <v>15 mm Heat Shrink Tube 2/1 - Black</v>
          </cell>
          <cell r="N949">
            <v>100</v>
          </cell>
          <cell r="O949" t="str">
            <v>mt.</v>
          </cell>
          <cell r="Q949" t="str">
            <v>-</v>
          </cell>
        </row>
        <row r="950">
          <cell r="H950" t="str">
            <v>SM-16</v>
          </cell>
          <cell r="J950" t="str">
            <v>16 mm MAKARON 2/1 - SİYAH</v>
          </cell>
          <cell r="L950" t="str">
            <v>16 mm Heat Shrink Tube 2/1 - Black</v>
          </cell>
          <cell r="N950">
            <v>100</v>
          </cell>
          <cell r="O950" t="str">
            <v>mt.</v>
          </cell>
          <cell r="Q950" t="str">
            <v>-</v>
          </cell>
        </row>
        <row r="951">
          <cell r="H951" t="str">
            <v>SM-18</v>
          </cell>
          <cell r="J951" t="str">
            <v>18 mm MAKARON 2/1 - SİYAH</v>
          </cell>
          <cell r="L951" t="str">
            <v>18 mm Heat Shrink Tube 2/1 - Black</v>
          </cell>
          <cell r="N951">
            <v>100</v>
          </cell>
          <cell r="O951" t="str">
            <v>mt.</v>
          </cell>
          <cell r="Q951" t="str">
            <v>-</v>
          </cell>
        </row>
        <row r="952">
          <cell r="H952" t="str">
            <v>SM-20</v>
          </cell>
          <cell r="J952" t="str">
            <v>20 mm MAKARON 2/1 - SİYAH</v>
          </cell>
          <cell r="L952" t="str">
            <v>20 mm Heat Shrink Tube 2/1 - Black</v>
          </cell>
          <cell r="N952">
            <v>100</v>
          </cell>
          <cell r="O952" t="str">
            <v>mt.</v>
          </cell>
          <cell r="Q952" t="str">
            <v>-</v>
          </cell>
        </row>
        <row r="953">
          <cell r="H953" t="str">
            <v>SM-22</v>
          </cell>
          <cell r="J953" t="str">
            <v>22 mm MAKARON 2/1 - SİYAH</v>
          </cell>
          <cell r="L953" t="str">
            <v>22 mm Heat Shrink Tube 2/1 - Black</v>
          </cell>
          <cell r="N953">
            <v>100</v>
          </cell>
          <cell r="O953" t="str">
            <v>mt.</v>
          </cell>
          <cell r="Q953" t="str">
            <v>-</v>
          </cell>
        </row>
        <row r="954">
          <cell r="H954" t="str">
            <v>SM-25</v>
          </cell>
          <cell r="J954" t="str">
            <v>25 mm MAKARON 2/1 - SİYAH</v>
          </cell>
          <cell r="L954" t="str">
            <v>25 mm Heat Shrink Tube 2/1 - Black</v>
          </cell>
          <cell r="N954">
            <v>50</v>
          </cell>
          <cell r="O954" t="str">
            <v>mt.</v>
          </cell>
          <cell r="Q954" t="str">
            <v>-</v>
          </cell>
        </row>
        <row r="955">
          <cell r="H955" t="str">
            <v>SM-28</v>
          </cell>
          <cell r="J955" t="str">
            <v>28 mm MAKARON 2/1 - SİYAH</v>
          </cell>
          <cell r="L955" t="str">
            <v>28 mm Heat Shrink Tube 2/1 - Black</v>
          </cell>
          <cell r="N955">
            <v>50</v>
          </cell>
          <cell r="O955" t="str">
            <v>mt.</v>
          </cell>
          <cell r="Q955" t="str">
            <v>-</v>
          </cell>
        </row>
        <row r="956">
          <cell r="H956" t="str">
            <v>SM-30</v>
          </cell>
          <cell r="J956" t="str">
            <v>30 mm MAKARON 2/1 - SİYAH</v>
          </cell>
          <cell r="L956" t="str">
            <v>30 mm Heat Shrink Tube 2/1 - Black</v>
          </cell>
          <cell r="N956">
            <v>50</v>
          </cell>
          <cell r="O956" t="str">
            <v>mt.</v>
          </cell>
          <cell r="Q956" t="str">
            <v>-</v>
          </cell>
        </row>
        <row r="957">
          <cell r="H957" t="str">
            <v>SM-35</v>
          </cell>
          <cell r="J957" t="str">
            <v>35 mm MAKARON 2/1 - SİYAH</v>
          </cell>
          <cell r="L957" t="str">
            <v>35 mm Heat Shrink Tube 2/1 - Black</v>
          </cell>
          <cell r="N957">
            <v>50</v>
          </cell>
          <cell r="O957" t="str">
            <v>mt.</v>
          </cell>
          <cell r="Q957" t="str">
            <v>-</v>
          </cell>
        </row>
        <row r="958">
          <cell r="H958" t="str">
            <v>SM-40</v>
          </cell>
          <cell r="J958" t="str">
            <v>40 mm MAKARON 2/1 - SİYAH</v>
          </cell>
          <cell r="L958" t="str">
            <v>40 mm Heat Shrink Tube 2/1 - Black</v>
          </cell>
          <cell r="N958">
            <v>50</v>
          </cell>
          <cell r="O958" t="str">
            <v>mt.</v>
          </cell>
          <cell r="Q958" t="str">
            <v>-</v>
          </cell>
        </row>
        <row r="959">
          <cell r="H959" t="str">
            <v>SM-45</v>
          </cell>
          <cell r="J959" t="str">
            <v>45 mm MAKARON 2/1 - SİYAH</v>
          </cell>
          <cell r="L959" t="str">
            <v>45 mm Heat Shrink Tube 2/1 - Black</v>
          </cell>
          <cell r="N959">
            <v>25</v>
          </cell>
          <cell r="O959" t="str">
            <v>mt.</v>
          </cell>
          <cell r="Q959" t="str">
            <v>-</v>
          </cell>
        </row>
        <row r="960">
          <cell r="H960" t="str">
            <v>SM-50</v>
          </cell>
          <cell r="J960" t="str">
            <v>50 mm MAKARON 2/1 - SİYAH</v>
          </cell>
          <cell r="L960" t="str">
            <v>50 mm Heat Shrink Tube 2/1 - Black</v>
          </cell>
          <cell r="N960">
            <v>25</v>
          </cell>
          <cell r="O960" t="str">
            <v>mt.</v>
          </cell>
          <cell r="Q960" t="str">
            <v>-</v>
          </cell>
        </row>
        <row r="961">
          <cell r="H961" t="str">
            <v>SM-60</v>
          </cell>
          <cell r="J961" t="str">
            <v>60 mm MAKARON 2/1 - SİYAH</v>
          </cell>
          <cell r="L961" t="str">
            <v>60 mm Heat Shrink Tube 2/1 - Black</v>
          </cell>
          <cell r="N961">
            <v>25</v>
          </cell>
          <cell r="O961" t="str">
            <v>mt.</v>
          </cell>
          <cell r="Q961" t="str">
            <v>-</v>
          </cell>
        </row>
        <row r="962">
          <cell r="H962" t="str">
            <v>SM-70</v>
          </cell>
          <cell r="J962" t="str">
            <v>70 mm MAKARON 2/1 - SİYAH</v>
          </cell>
          <cell r="L962" t="str">
            <v>70 mm Heat Shrink Tube 2/1 - Black</v>
          </cell>
          <cell r="N962">
            <v>25</v>
          </cell>
          <cell r="O962" t="str">
            <v>mt.</v>
          </cell>
          <cell r="Q962" t="str">
            <v>-</v>
          </cell>
        </row>
        <row r="963">
          <cell r="H963" t="str">
            <v>SM-80</v>
          </cell>
          <cell r="J963" t="str">
            <v>80 mm MAKARON 2/1 - SİYAH</v>
          </cell>
          <cell r="L963" t="str">
            <v>80 mm Heat Shrink Tube 2/1 - Black</v>
          </cell>
          <cell r="N963">
            <v>25</v>
          </cell>
          <cell r="O963" t="str">
            <v>mt.</v>
          </cell>
          <cell r="Q963" t="str">
            <v>-</v>
          </cell>
        </row>
        <row r="964">
          <cell r="H964" t="str">
            <v>SM-90</v>
          </cell>
          <cell r="J964" t="str">
            <v>90 mm MAKARON 2/1 - SİYAH</v>
          </cell>
          <cell r="L964" t="str">
            <v>90 mm Heat Shrink Tube 2/1 - Black</v>
          </cell>
          <cell r="N964">
            <v>25</v>
          </cell>
          <cell r="O964" t="str">
            <v>mt.</v>
          </cell>
          <cell r="Q964" t="str">
            <v>-</v>
          </cell>
        </row>
        <row r="965">
          <cell r="H965" t="str">
            <v>SM-100</v>
          </cell>
          <cell r="J965" t="str">
            <v>100 mm MAKARON 2/1 - SİYAH</v>
          </cell>
          <cell r="L965" t="str">
            <v>100 mm Heat Shrink Tube 2/1 - Black</v>
          </cell>
          <cell r="N965">
            <v>25</v>
          </cell>
          <cell r="O965" t="str">
            <v>mt.</v>
          </cell>
          <cell r="Q965" t="str">
            <v>-</v>
          </cell>
        </row>
        <row r="966">
          <cell r="H966" t="str">
            <v>SM-120</v>
          </cell>
          <cell r="J966" t="str">
            <v>120 mm MAKARON 2/1 - SİYAH</v>
          </cell>
          <cell r="L966" t="str">
            <v>120 mm Heat Shrink Tube 2/1 - Black</v>
          </cell>
          <cell r="N966">
            <v>25</v>
          </cell>
          <cell r="O966" t="str">
            <v>mt.</v>
          </cell>
          <cell r="Q966" t="str">
            <v>-</v>
          </cell>
        </row>
        <row r="967">
          <cell r="H967" t="str">
            <v>SM-150</v>
          </cell>
          <cell r="J967" t="str">
            <v>150 mm MAKARON 2/1 - SİYAH</v>
          </cell>
          <cell r="L967" t="str">
            <v>150 mm Heat Shrink Tube 2/1 - Black</v>
          </cell>
          <cell r="N967">
            <v>25</v>
          </cell>
          <cell r="O967" t="str">
            <v>mt.</v>
          </cell>
          <cell r="Q967" t="str">
            <v>-</v>
          </cell>
        </row>
        <row r="968">
          <cell r="H968" t="str">
            <v>SM-180</v>
          </cell>
          <cell r="J968" t="str">
            <v>180 mm MAKARON 2/1 - SİYAH</v>
          </cell>
          <cell r="L968" t="str">
            <v>180 mm Heat Shrink Tube 2/1 - Black</v>
          </cell>
          <cell r="N968">
            <v>25</v>
          </cell>
          <cell r="O968" t="str">
            <v>mt.</v>
          </cell>
          <cell r="Q968" t="str">
            <v>-</v>
          </cell>
        </row>
        <row r="969">
          <cell r="H969" t="str">
            <v>SM-0,8T</v>
          </cell>
          <cell r="J969" t="str">
            <v>0,8 mm MAKARON 2/1 - TRANSPARAN</v>
          </cell>
          <cell r="L969" t="str">
            <v>0,8 mm Heat Shrink Tube 2/1 - Clear</v>
          </cell>
          <cell r="N969">
            <v>200</v>
          </cell>
          <cell r="O969" t="str">
            <v>mt.</v>
          </cell>
          <cell r="Q969" t="str">
            <v>-</v>
          </cell>
        </row>
        <row r="970">
          <cell r="H970" t="str">
            <v>SM-1T</v>
          </cell>
          <cell r="J970" t="str">
            <v>1 mm MAKARON 2/1 - TRANSPARAN</v>
          </cell>
          <cell r="L970" t="str">
            <v>1 mm Heat Shrink Tube 2/1 - Clear</v>
          </cell>
          <cell r="N970">
            <v>200</v>
          </cell>
          <cell r="O970" t="str">
            <v>mt.</v>
          </cell>
          <cell r="Q970" t="str">
            <v>-</v>
          </cell>
        </row>
        <row r="971">
          <cell r="H971" t="str">
            <v>SM-1,5T</v>
          </cell>
          <cell r="J971" t="str">
            <v>1,5 mm MAKARON 2/1 - TRANSPARAN</v>
          </cell>
          <cell r="L971" t="str">
            <v>1,5 mm Heat Shrink Tube 2/1 - Clear</v>
          </cell>
          <cell r="N971">
            <v>200</v>
          </cell>
          <cell r="O971" t="str">
            <v>mt.</v>
          </cell>
          <cell r="Q971" t="str">
            <v>-</v>
          </cell>
        </row>
        <row r="972">
          <cell r="H972" t="str">
            <v>SM-2T</v>
          </cell>
          <cell r="J972" t="str">
            <v>2 mm MAKARON 2/1 - TRANSPARAN</v>
          </cell>
          <cell r="L972" t="str">
            <v>2 mm Heat Shrink Tube 2/1 - Clear</v>
          </cell>
          <cell r="N972">
            <v>200</v>
          </cell>
          <cell r="O972" t="str">
            <v>mt.</v>
          </cell>
          <cell r="Q972" t="str">
            <v>-</v>
          </cell>
        </row>
        <row r="973">
          <cell r="H973" t="str">
            <v>SM-2,5T</v>
          </cell>
          <cell r="J973" t="str">
            <v>2,5 mm MAKARON 2/1 - TRANSPARAN</v>
          </cell>
          <cell r="L973" t="str">
            <v>2,5 mm Heat Shrink Tube 2/1 - Clear</v>
          </cell>
          <cell r="N973">
            <v>200</v>
          </cell>
          <cell r="O973" t="str">
            <v>mt.</v>
          </cell>
          <cell r="Q973" t="str">
            <v>-</v>
          </cell>
        </row>
        <row r="974">
          <cell r="H974" t="str">
            <v>SM-3T</v>
          </cell>
          <cell r="J974" t="str">
            <v>3 mm MAKARON 2/1 - TRANSPARAN</v>
          </cell>
          <cell r="L974" t="str">
            <v>3 mm Heat Shrink Tube 2/1 - Clear</v>
          </cell>
          <cell r="N974">
            <v>200</v>
          </cell>
          <cell r="O974" t="str">
            <v>mt.</v>
          </cell>
          <cell r="Q974" t="str">
            <v>-</v>
          </cell>
        </row>
        <row r="975">
          <cell r="H975" t="str">
            <v>SM-3,5T</v>
          </cell>
          <cell r="J975" t="str">
            <v>3,5 mm MAKARON 2/1 - TRANSPARAN</v>
          </cell>
          <cell r="L975" t="str">
            <v>3,5 mm Heat Shrink Tube 2/1 - Clear</v>
          </cell>
          <cell r="N975">
            <v>200</v>
          </cell>
          <cell r="O975" t="str">
            <v>mt.</v>
          </cell>
          <cell r="Q975" t="str">
            <v>-</v>
          </cell>
        </row>
        <row r="976">
          <cell r="H976" t="str">
            <v>SM-4T</v>
          </cell>
          <cell r="J976" t="str">
            <v>4 mm MAKARON 2/1 - TRANSPARAN</v>
          </cell>
          <cell r="L976" t="str">
            <v>4 mm Heat Shrink Tube 2/1 - Clear</v>
          </cell>
          <cell r="N976">
            <v>200</v>
          </cell>
          <cell r="O976" t="str">
            <v>mt.</v>
          </cell>
          <cell r="Q976" t="str">
            <v>-</v>
          </cell>
        </row>
        <row r="977">
          <cell r="H977" t="str">
            <v>SM-4,5T</v>
          </cell>
          <cell r="J977" t="str">
            <v>4,5 mm MAKARON 2/1 - TRANSPARAN</v>
          </cell>
          <cell r="L977" t="str">
            <v>4,5 mm Heat Shrink Tube 2/1 - Clear</v>
          </cell>
          <cell r="N977">
            <v>100</v>
          </cell>
          <cell r="O977" t="str">
            <v>mt.</v>
          </cell>
          <cell r="Q977" t="str">
            <v>-</v>
          </cell>
        </row>
        <row r="978">
          <cell r="H978" t="str">
            <v>SM-5T</v>
          </cell>
          <cell r="J978" t="str">
            <v>5 mm MAKARON 2/1 - TRANSPARAN</v>
          </cell>
          <cell r="L978" t="str">
            <v>5 mm Heat Shrink Tube 2/1 - Clear</v>
          </cell>
          <cell r="N978">
            <v>100</v>
          </cell>
          <cell r="O978" t="str">
            <v>mt.</v>
          </cell>
          <cell r="Q978" t="str">
            <v>-</v>
          </cell>
        </row>
        <row r="979">
          <cell r="H979" t="str">
            <v>SM-6T</v>
          </cell>
          <cell r="J979" t="str">
            <v>6 mm MAKARON 2/1 - TRANSPARAN</v>
          </cell>
          <cell r="L979" t="str">
            <v>6 mm Heat Shrink Tube 2/1 - Clear</v>
          </cell>
          <cell r="N979">
            <v>100</v>
          </cell>
          <cell r="O979" t="str">
            <v>mt.</v>
          </cell>
          <cell r="Q979" t="str">
            <v>-</v>
          </cell>
        </row>
        <row r="980">
          <cell r="H980" t="str">
            <v>SM-7T</v>
          </cell>
          <cell r="J980" t="str">
            <v>7 mm MAKARON 2/1 - TRANSPARAN</v>
          </cell>
          <cell r="L980" t="str">
            <v>7 mm Heat Shrink Tube 2/1 - Clear</v>
          </cell>
          <cell r="N980">
            <v>100</v>
          </cell>
          <cell r="O980" t="str">
            <v>mt.</v>
          </cell>
          <cell r="Q980" t="str">
            <v>-</v>
          </cell>
        </row>
        <row r="981">
          <cell r="H981" t="str">
            <v>SM-8T</v>
          </cell>
          <cell r="J981" t="str">
            <v>8 mm MAKARON 2/1 - TRANSPARAN</v>
          </cell>
          <cell r="L981" t="str">
            <v>8 mm Heat Shrink Tube 2/1 - Clear</v>
          </cell>
          <cell r="N981">
            <v>100</v>
          </cell>
          <cell r="O981" t="str">
            <v>mt.</v>
          </cell>
          <cell r="Q981" t="str">
            <v>-</v>
          </cell>
        </row>
        <row r="982">
          <cell r="H982" t="str">
            <v>SM-9T</v>
          </cell>
          <cell r="J982" t="str">
            <v>9 mm MAKARON 2/1 - TRANSPARAN</v>
          </cell>
          <cell r="L982" t="str">
            <v>9 mm Heat Shrink Tube 2/1 - Clear</v>
          </cell>
          <cell r="N982">
            <v>100</v>
          </cell>
          <cell r="O982" t="str">
            <v>mt.</v>
          </cell>
          <cell r="Q982" t="str">
            <v>-</v>
          </cell>
        </row>
        <row r="983">
          <cell r="H983" t="str">
            <v>SM-10T</v>
          </cell>
          <cell r="J983" t="str">
            <v>10 mm MAKARON 2/1 - TRANSPARAN</v>
          </cell>
          <cell r="L983" t="str">
            <v>10 mm Heat Shrink Tube 2/1 - Clear</v>
          </cell>
          <cell r="N983">
            <v>100</v>
          </cell>
          <cell r="O983" t="str">
            <v>mt.</v>
          </cell>
          <cell r="Q983" t="str">
            <v>-</v>
          </cell>
        </row>
        <row r="984">
          <cell r="H984" t="str">
            <v>SM-12T</v>
          </cell>
          <cell r="J984" t="str">
            <v>12 mm MAKARON 2/1 - TRANSPARAN</v>
          </cell>
          <cell r="L984" t="str">
            <v>12 mm Heat Shrink Tube 2/1 - Clear</v>
          </cell>
          <cell r="N984">
            <v>100</v>
          </cell>
          <cell r="O984" t="str">
            <v>mt.</v>
          </cell>
          <cell r="Q984" t="str">
            <v>-</v>
          </cell>
        </row>
        <row r="985">
          <cell r="H985" t="str">
            <v>SM-13T</v>
          </cell>
          <cell r="J985" t="str">
            <v>13 mm MAKARON 2/1 - TRANSPARAN</v>
          </cell>
          <cell r="L985" t="str">
            <v>13 mm Heat Shrink Tube 2/1 - Clear</v>
          </cell>
          <cell r="N985">
            <v>100</v>
          </cell>
          <cell r="O985" t="str">
            <v>mt.</v>
          </cell>
          <cell r="Q985" t="str">
            <v>-</v>
          </cell>
        </row>
        <row r="986">
          <cell r="H986" t="str">
            <v>SM-14T</v>
          </cell>
          <cell r="J986" t="str">
            <v>14 mm MAKARON 2/1 - TRANSPARAN</v>
          </cell>
          <cell r="L986" t="str">
            <v>14 mm Heat Shrink Tube 2/1 - Clear</v>
          </cell>
          <cell r="N986">
            <v>100</v>
          </cell>
          <cell r="O986" t="str">
            <v>mt.</v>
          </cell>
          <cell r="Q986" t="str">
            <v>-</v>
          </cell>
        </row>
        <row r="987">
          <cell r="H987" t="str">
            <v>SM-15T</v>
          </cell>
          <cell r="J987" t="str">
            <v>15 mm MAKARON 2/1 - TRANSPARAN</v>
          </cell>
          <cell r="L987" t="str">
            <v>15 mm Heat Shrink Tube 2/1 - Clear</v>
          </cell>
          <cell r="N987">
            <v>100</v>
          </cell>
          <cell r="O987" t="str">
            <v>mt.</v>
          </cell>
          <cell r="Q987" t="str">
            <v>-</v>
          </cell>
        </row>
        <row r="988">
          <cell r="H988" t="str">
            <v>SM-16T</v>
          </cell>
          <cell r="J988" t="str">
            <v>16 mm MAKARON 2/1 - TRANSPARAN</v>
          </cell>
          <cell r="L988" t="str">
            <v>16 mm Heat Shrink Tube 2/1 - Clear</v>
          </cell>
          <cell r="N988">
            <v>100</v>
          </cell>
          <cell r="O988" t="str">
            <v>mt.</v>
          </cell>
          <cell r="Q988" t="str">
            <v>-</v>
          </cell>
        </row>
        <row r="989">
          <cell r="H989" t="str">
            <v>SM-18T</v>
          </cell>
          <cell r="J989" t="str">
            <v>18 mm MAKARON 2/1 - TRANSPARAN</v>
          </cell>
          <cell r="L989" t="str">
            <v>18 mm Heat Shrink Tube 2/1 - Clear</v>
          </cell>
          <cell r="N989">
            <v>100</v>
          </cell>
          <cell r="O989" t="str">
            <v>mt.</v>
          </cell>
          <cell r="Q989" t="str">
            <v>-</v>
          </cell>
        </row>
        <row r="990">
          <cell r="H990" t="str">
            <v>SM-20T</v>
          </cell>
          <cell r="J990" t="str">
            <v>20 mm MAKARON 2/1 - TRANSPARAN</v>
          </cell>
          <cell r="L990" t="str">
            <v>20 mm Heat Shrink Tube 2/1 - Clear</v>
          </cell>
          <cell r="N990">
            <v>100</v>
          </cell>
          <cell r="O990" t="str">
            <v>mt.</v>
          </cell>
          <cell r="Q990" t="str">
            <v>-</v>
          </cell>
        </row>
        <row r="991">
          <cell r="H991" t="str">
            <v>SM-22T</v>
          </cell>
          <cell r="J991" t="str">
            <v>20 mm MAKARON 2/1 - TRANSPARAN</v>
          </cell>
          <cell r="L991" t="str">
            <v>20 mm Heat Shrink Tube 2/1 - Clear</v>
          </cell>
          <cell r="N991">
            <v>100</v>
          </cell>
          <cell r="O991" t="str">
            <v>mt.</v>
          </cell>
          <cell r="Q991" t="str">
            <v>-</v>
          </cell>
        </row>
        <row r="992">
          <cell r="H992" t="str">
            <v>SM-25T</v>
          </cell>
          <cell r="J992" t="str">
            <v>25 mm MAKARON 2/1 - TRANSPARAN</v>
          </cell>
          <cell r="L992" t="str">
            <v>25 mm Heat Shrink Tube 2/1 - Clear</v>
          </cell>
          <cell r="N992">
            <v>50</v>
          </cell>
          <cell r="O992" t="str">
            <v>mt.</v>
          </cell>
          <cell r="Q992" t="str">
            <v>-</v>
          </cell>
        </row>
        <row r="993">
          <cell r="H993" t="str">
            <v>SM-28T</v>
          </cell>
          <cell r="J993" t="str">
            <v>28 mm MAKARON 2/1 - TRANSPARAN</v>
          </cell>
          <cell r="L993" t="str">
            <v>28 mm Heat Shrink Tube 2/1 - Clear</v>
          </cell>
          <cell r="N993">
            <v>50</v>
          </cell>
          <cell r="O993" t="str">
            <v>mt.</v>
          </cell>
          <cell r="Q993" t="str">
            <v>-</v>
          </cell>
        </row>
        <row r="994">
          <cell r="H994" t="str">
            <v>SM-30T</v>
          </cell>
          <cell r="J994" t="str">
            <v>30 mm MAKARON 2/1 - TRANSPARAN</v>
          </cell>
          <cell r="L994" t="str">
            <v>30 mm Heat Shrink Tube 2/1 - Clear</v>
          </cell>
          <cell r="N994">
            <v>50</v>
          </cell>
          <cell r="O994" t="str">
            <v>mt.</v>
          </cell>
          <cell r="Q994" t="str">
            <v>-</v>
          </cell>
        </row>
        <row r="995">
          <cell r="H995" t="str">
            <v>SM-35T</v>
          </cell>
          <cell r="J995" t="str">
            <v>35 mm MAKARON 2/1 - TRANSPARAN</v>
          </cell>
          <cell r="L995" t="str">
            <v>35 mm Heat Shrink Tube 2/1 - Clear</v>
          </cell>
          <cell r="N995">
            <v>50</v>
          </cell>
          <cell r="O995" t="str">
            <v>mt.</v>
          </cell>
          <cell r="Q995" t="str">
            <v>-</v>
          </cell>
        </row>
        <row r="996">
          <cell r="H996" t="str">
            <v>SM-40T</v>
          </cell>
          <cell r="J996" t="str">
            <v>40 mm MAKARON 2/1 - TRANSPARAN</v>
          </cell>
          <cell r="L996" t="str">
            <v>40 mm Heat Shrink Tube 2/1 - Clear</v>
          </cell>
          <cell r="N996">
            <v>50</v>
          </cell>
          <cell r="O996" t="str">
            <v>mt.</v>
          </cell>
          <cell r="Q996" t="str">
            <v>-</v>
          </cell>
        </row>
        <row r="997">
          <cell r="H997" t="str">
            <v>SM-45T</v>
          </cell>
          <cell r="J997" t="str">
            <v>45 mm MAKARON 2/1 - TRANSPARAN</v>
          </cell>
          <cell r="L997" t="str">
            <v>45 mm Heat Shrink Tube 2/1 - Clear</v>
          </cell>
          <cell r="N997">
            <v>25</v>
          </cell>
          <cell r="O997" t="str">
            <v>mt.</v>
          </cell>
          <cell r="Q997" t="str">
            <v>-</v>
          </cell>
        </row>
        <row r="998">
          <cell r="H998" t="str">
            <v>SM-50T</v>
          </cell>
          <cell r="J998" t="str">
            <v>50 mm MAKARON 2/1 - TRANSPARAN</v>
          </cell>
          <cell r="L998" t="str">
            <v>50 mm Heat Shrink Tube 2/1 - Clear</v>
          </cell>
          <cell r="N998">
            <v>25</v>
          </cell>
          <cell r="O998" t="str">
            <v>mt.</v>
          </cell>
          <cell r="Q998" t="str">
            <v>-</v>
          </cell>
        </row>
        <row r="999">
          <cell r="H999" t="str">
            <v>SM-60T</v>
          </cell>
          <cell r="J999" t="str">
            <v>60 mm MAKARON 2/1 - TRANSPARAN</v>
          </cell>
          <cell r="L999" t="str">
            <v>60 mm Heat Shrink Tube 2/1 - Clear</v>
          </cell>
          <cell r="N999">
            <v>25</v>
          </cell>
          <cell r="O999" t="str">
            <v>mt.</v>
          </cell>
          <cell r="Q999" t="str">
            <v>-</v>
          </cell>
        </row>
        <row r="1000">
          <cell r="H1000" t="str">
            <v>SM-70T</v>
          </cell>
          <cell r="J1000" t="str">
            <v>70 mm MAKARON 2/1 - TRANSPARAN</v>
          </cell>
          <cell r="L1000" t="str">
            <v>70 mm Heat Shrink Tube 2/1 - Clear</v>
          </cell>
          <cell r="N1000">
            <v>25</v>
          </cell>
          <cell r="O1000" t="str">
            <v>mt.</v>
          </cell>
          <cell r="Q1000" t="str">
            <v>-</v>
          </cell>
        </row>
        <row r="1001">
          <cell r="H1001" t="str">
            <v>SM-80T</v>
          </cell>
          <cell r="J1001" t="str">
            <v>80 mm MAKARON 2/1 - TRANSPARAN</v>
          </cell>
          <cell r="L1001" t="str">
            <v>80 mm Heat Shrink Tube 2/1 - Clear</v>
          </cell>
          <cell r="N1001">
            <v>25</v>
          </cell>
          <cell r="O1001" t="str">
            <v>mt.</v>
          </cell>
          <cell r="Q1001" t="str">
            <v>-</v>
          </cell>
        </row>
        <row r="1002">
          <cell r="H1002" t="str">
            <v>SM-90T</v>
          </cell>
          <cell r="J1002" t="str">
            <v>90 mm MAKARON 2/1 - TRANSPARAN</v>
          </cell>
          <cell r="L1002" t="str">
            <v>90 mm Heat Shrink Tube 2/1 - Clear</v>
          </cell>
          <cell r="N1002">
            <v>25</v>
          </cell>
          <cell r="O1002" t="str">
            <v>mt.</v>
          </cell>
          <cell r="Q1002" t="str">
            <v>-</v>
          </cell>
        </row>
        <row r="1003">
          <cell r="H1003" t="str">
            <v>SM-100T</v>
          </cell>
          <cell r="J1003" t="str">
            <v>100 mm MAKARON 2/1 - TRANSPARAN</v>
          </cell>
          <cell r="L1003" t="str">
            <v>100 mm Heat Shrink Tube 2/1 - Clear</v>
          </cell>
          <cell r="N1003">
            <v>25</v>
          </cell>
          <cell r="O1003" t="str">
            <v>mt.</v>
          </cell>
          <cell r="Q1003" t="str">
            <v>-</v>
          </cell>
        </row>
        <row r="1004">
          <cell r="H1004" t="str">
            <v>SM-120T</v>
          </cell>
          <cell r="J1004" t="str">
            <v>120 mm MAKARON 2/1 - TRANSPARAN</v>
          </cell>
          <cell r="L1004" t="str">
            <v>120 mm Heat Shrink Tube 2/1 - Clear</v>
          </cell>
          <cell r="N1004">
            <v>25</v>
          </cell>
          <cell r="O1004" t="str">
            <v>mt.</v>
          </cell>
          <cell r="Q1004" t="str">
            <v>-</v>
          </cell>
        </row>
        <row r="1005">
          <cell r="H1005" t="str">
            <v>SM-150T</v>
          </cell>
          <cell r="J1005" t="str">
            <v>150 mm MAKARON 2/1 - TRANSPARAN</v>
          </cell>
          <cell r="L1005" t="str">
            <v>150 mm Heat Shrink Tube 2/1 - Clear</v>
          </cell>
          <cell r="N1005">
            <v>25</v>
          </cell>
          <cell r="O1005" t="str">
            <v>mt.</v>
          </cell>
          <cell r="Q1005" t="str">
            <v>-</v>
          </cell>
        </row>
        <row r="1006">
          <cell r="H1006" t="str">
            <v>SM-180T</v>
          </cell>
          <cell r="J1006" t="str">
            <v>180 mm MAKARON 2/1 - TRANSPARAN</v>
          </cell>
          <cell r="L1006" t="str">
            <v>180 mm Heat Shrink Tube 2/1 - Clear</v>
          </cell>
          <cell r="N1006">
            <v>25</v>
          </cell>
          <cell r="O1006" t="str">
            <v>mt.</v>
          </cell>
          <cell r="Q1006" t="str">
            <v>-</v>
          </cell>
        </row>
        <row r="1007">
          <cell r="H1007" t="str">
            <v>SM-1,5K</v>
          </cell>
          <cell r="J1007" t="str">
            <v>1,5 mm MAKARON 2/1 - KIRMIZI</v>
          </cell>
          <cell r="L1007" t="str">
            <v>1,5 mm Heat Shrink Tube 2/1 - Red</v>
          </cell>
          <cell r="N1007">
            <v>200</v>
          </cell>
          <cell r="O1007" t="str">
            <v>mt.</v>
          </cell>
          <cell r="Q1007" t="str">
            <v>-</v>
          </cell>
        </row>
        <row r="1008">
          <cell r="H1008" t="str">
            <v>SM-2,5K</v>
          </cell>
          <cell r="J1008" t="str">
            <v>2,5 mm MAKARON 2/1 - KIRMIZI</v>
          </cell>
          <cell r="L1008" t="str">
            <v>2,5 mm Heat Shrink Tube 2/1 - Red</v>
          </cell>
          <cell r="N1008">
            <v>200</v>
          </cell>
          <cell r="O1008" t="str">
            <v>mt.</v>
          </cell>
          <cell r="Q1008" t="str">
            <v>-</v>
          </cell>
        </row>
        <row r="1009">
          <cell r="H1009" t="str">
            <v>SM-3K</v>
          </cell>
          <cell r="J1009" t="str">
            <v>3 mm MAKARON 2/1 - KIRMIZI</v>
          </cell>
          <cell r="L1009" t="str">
            <v>3 mm Heat Shrink Tube 2/1 - Red</v>
          </cell>
          <cell r="N1009">
            <v>200</v>
          </cell>
          <cell r="O1009" t="str">
            <v>mt.</v>
          </cell>
          <cell r="Q1009" t="str">
            <v>-</v>
          </cell>
        </row>
        <row r="1010">
          <cell r="H1010" t="str">
            <v>SM-4,5K</v>
          </cell>
          <cell r="J1010" t="str">
            <v>4,5 mm MAKARON 2/1 - KIRMIZI</v>
          </cell>
          <cell r="L1010" t="str">
            <v>4,5 mm Heat Shrink Tube 2/1 - Red</v>
          </cell>
          <cell r="N1010">
            <v>100</v>
          </cell>
          <cell r="O1010" t="str">
            <v>mt.</v>
          </cell>
          <cell r="Q1010" t="str">
            <v>-</v>
          </cell>
        </row>
        <row r="1011">
          <cell r="H1011" t="str">
            <v>SM-5K</v>
          </cell>
          <cell r="J1011" t="str">
            <v>5 mm MAKARON 2/1 - KIRMIZI</v>
          </cell>
          <cell r="L1011" t="str">
            <v>5 mm Heat Shrink Tube 2/1 - Red</v>
          </cell>
          <cell r="N1011">
            <v>100</v>
          </cell>
          <cell r="O1011" t="str">
            <v>mt.</v>
          </cell>
          <cell r="Q1011" t="str">
            <v>-</v>
          </cell>
        </row>
        <row r="1012">
          <cell r="H1012" t="str">
            <v>SM-6K</v>
          </cell>
          <cell r="J1012" t="str">
            <v>6 mm MAKARON 2/1 - KIRMIZI</v>
          </cell>
          <cell r="L1012" t="str">
            <v>6 mm Heat Shrink Tube 2/1 - Red</v>
          </cell>
          <cell r="N1012">
            <v>100</v>
          </cell>
          <cell r="O1012" t="str">
            <v>mt.</v>
          </cell>
          <cell r="Q1012" t="str">
            <v>-</v>
          </cell>
        </row>
        <row r="1013">
          <cell r="H1013" t="str">
            <v>SM-7K</v>
          </cell>
          <cell r="J1013" t="str">
            <v>7 mm MAKARON 2/1 - KIRMIZI</v>
          </cell>
          <cell r="L1013" t="str">
            <v>7 mm Heat Shrink Tube 2/1 - Red</v>
          </cell>
          <cell r="N1013">
            <v>100</v>
          </cell>
          <cell r="O1013" t="str">
            <v>mt.</v>
          </cell>
          <cell r="Q1013" t="str">
            <v>-</v>
          </cell>
        </row>
        <row r="1014">
          <cell r="H1014" t="str">
            <v>SM-9K</v>
          </cell>
          <cell r="J1014" t="str">
            <v>9 mm MAKARON 2/1 - KIRMIZI</v>
          </cell>
          <cell r="L1014" t="str">
            <v>9 mm Heat Shrink Tube 2/1 - Red</v>
          </cell>
          <cell r="N1014">
            <v>100</v>
          </cell>
          <cell r="O1014" t="str">
            <v>mt.</v>
          </cell>
          <cell r="Q1014" t="str">
            <v>-</v>
          </cell>
        </row>
        <row r="1015">
          <cell r="H1015" t="str">
            <v>SM-12K</v>
          </cell>
          <cell r="J1015" t="str">
            <v>12 mm MAKARON 2/1 - KIRMIZI</v>
          </cell>
          <cell r="L1015" t="str">
            <v>12 mm Heat Shrink Tube 2/1 - Red</v>
          </cell>
          <cell r="N1015">
            <v>100</v>
          </cell>
          <cell r="O1015" t="str">
            <v>mt.</v>
          </cell>
          <cell r="Q1015" t="str">
            <v>-</v>
          </cell>
        </row>
        <row r="1016">
          <cell r="H1016" t="str">
            <v>SM-13K</v>
          </cell>
          <cell r="J1016" t="str">
            <v>13 mm MAKARON 2/1 - KIRMIZI</v>
          </cell>
          <cell r="L1016" t="str">
            <v>13 mm Heat Shrink Tube 2/1 - Red</v>
          </cell>
          <cell r="N1016">
            <v>100</v>
          </cell>
          <cell r="O1016" t="str">
            <v>mt.</v>
          </cell>
          <cell r="Q1016" t="str">
            <v>-</v>
          </cell>
        </row>
        <row r="1017">
          <cell r="H1017" t="str">
            <v>SM-16K</v>
          </cell>
          <cell r="J1017" t="str">
            <v>16 mm MAKARON 2/1 - KIRMIZI</v>
          </cell>
          <cell r="L1017" t="str">
            <v>16 mm Heat Shrink Tube 2/1 - Red</v>
          </cell>
          <cell r="N1017">
            <v>100</v>
          </cell>
          <cell r="O1017" t="str">
            <v>mt.</v>
          </cell>
          <cell r="Q1017" t="str">
            <v>-</v>
          </cell>
        </row>
        <row r="1018">
          <cell r="H1018" t="str">
            <v>SM-20K</v>
          </cell>
          <cell r="J1018" t="str">
            <v>20 mm MAKARON 2/1 - KIRMIZI</v>
          </cell>
          <cell r="L1018" t="str">
            <v>20 mm Heat Shrink Tube 2/1 - Red</v>
          </cell>
          <cell r="N1018">
            <v>100</v>
          </cell>
          <cell r="O1018" t="str">
            <v>mt.</v>
          </cell>
          <cell r="Q1018" t="str">
            <v>-</v>
          </cell>
        </row>
        <row r="1019">
          <cell r="H1019" t="str">
            <v>SM-25K</v>
          </cell>
          <cell r="J1019" t="str">
            <v>25 mm MAKARON 2/1 - KIRMIZI</v>
          </cell>
          <cell r="L1019" t="str">
            <v>25 mm Heat Shrink Tube 2/1 - Red</v>
          </cell>
          <cell r="N1019">
            <v>50</v>
          </cell>
          <cell r="O1019" t="str">
            <v>mt.</v>
          </cell>
          <cell r="Q1019" t="str">
            <v>-</v>
          </cell>
        </row>
        <row r="1020">
          <cell r="H1020" t="str">
            <v>SM-30K</v>
          </cell>
          <cell r="J1020" t="str">
            <v>30 mm MAKARON 2/1 - KIRMIZI</v>
          </cell>
          <cell r="L1020" t="str">
            <v>30 mm Heat Shrink Tube 2/1 - Red</v>
          </cell>
          <cell r="N1020">
            <v>50</v>
          </cell>
          <cell r="O1020" t="str">
            <v>mt.</v>
          </cell>
          <cell r="Q1020" t="str">
            <v>-</v>
          </cell>
        </row>
        <row r="1021">
          <cell r="H1021" t="str">
            <v>SM-35K</v>
          </cell>
          <cell r="J1021" t="str">
            <v>35 mm MAKARON 2/1 - KIRMIZI</v>
          </cell>
          <cell r="L1021" t="str">
            <v>35 mm Heat Shrink Tube 2/1 - Red</v>
          </cell>
          <cell r="N1021">
            <v>50</v>
          </cell>
          <cell r="O1021" t="str">
            <v>mt.</v>
          </cell>
          <cell r="Q1021" t="str">
            <v>-</v>
          </cell>
        </row>
        <row r="1022">
          <cell r="H1022" t="str">
            <v>SM-40K</v>
          </cell>
          <cell r="J1022" t="str">
            <v>40 mm MAKARON 2/1 - KIRMIZI</v>
          </cell>
          <cell r="L1022" t="str">
            <v>40 mm Heat Shrink Tube 2/1 - Red</v>
          </cell>
          <cell r="N1022">
            <v>50</v>
          </cell>
          <cell r="O1022" t="str">
            <v>mt.</v>
          </cell>
          <cell r="Q1022" t="str">
            <v>-</v>
          </cell>
        </row>
        <row r="1023">
          <cell r="H1023" t="str">
            <v>SM-50K</v>
          </cell>
          <cell r="J1023" t="str">
            <v>50 mm MAKARON 2/1 - KIRMIZI</v>
          </cell>
          <cell r="L1023" t="str">
            <v>50 mm Heat Shrink Tube 2/1 - Red</v>
          </cell>
          <cell r="N1023">
            <v>25</v>
          </cell>
          <cell r="O1023" t="str">
            <v>mt.</v>
          </cell>
          <cell r="Q1023" t="str">
            <v>-</v>
          </cell>
        </row>
        <row r="1024">
          <cell r="H1024" t="str">
            <v>SM-60K</v>
          </cell>
          <cell r="J1024" t="str">
            <v>60 mm MAKARON 2/1 - KIRMIZI</v>
          </cell>
          <cell r="L1024" t="str">
            <v>60 mm Heat Shrink Tube 2/1 - Red</v>
          </cell>
          <cell r="N1024">
            <v>25</v>
          </cell>
          <cell r="O1024" t="str">
            <v>mt.</v>
          </cell>
          <cell r="Q1024" t="str">
            <v>-</v>
          </cell>
        </row>
        <row r="1025">
          <cell r="H1025" t="str">
            <v>SM-70K</v>
          </cell>
          <cell r="J1025" t="str">
            <v>70 mm MAKARON 2/1 - KIRMIZI</v>
          </cell>
          <cell r="L1025" t="str">
            <v>70 mm Heat Shrink Tube 2/1 - Red</v>
          </cell>
          <cell r="N1025">
            <v>25</v>
          </cell>
          <cell r="O1025" t="str">
            <v>mt.</v>
          </cell>
          <cell r="Q1025" t="str">
            <v>-</v>
          </cell>
        </row>
        <row r="1026">
          <cell r="H1026" t="str">
            <v>SM-80K</v>
          </cell>
          <cell r="J1026" t="str">
            <v>80 mm MAKARON 2/1 - KIRMIZI</v>
          </cell>
          <cell r="L1026" t="str">
            <v>80 mm Heat Shrink Tube 2/1 - Red</v>
          </cell>
          <cell r="N1026">
            <v>25</v>
          </cell>
          <cell r="O1026" t="str">
            <v>mt.</v>
          </cell>
          <cell r="Q1026" t="str">
            <v>-</v>
          </cell>
        </row>
        <row r="1027">
          <cell r="H1027" t="str">
            <v>SM-100K</v>
          </cell>
          <cell r="J1027" t="str">
            <v>100 mm MAKARON 2/1 - KIRMIZI</v>
          </cell>
          <cell r="L1027" t="str">
            <v>100 mm Heat Shrink Tube 2/1 - Red</v>
          </cell>
          <cell r="N1027">
            <v>25</v>
          </cell>
          <cell r="O1027" t="str">
            <v>mt.</v>
          </cell>
          <cell r="Q1027" t="str">
            <v>-</v>
          </cell>
        </row>
        <row r="1028">
          <cell r="H1028" t="str">
            <v>SM-120K</v>
          </cell>
          <cell r="J1028" t="str">
            <v>120 mm MAKARON 2/1 - KIRMIZI</v>
          </cell>
          <cell r="L1028" t="str">
            <v>120 mm Heat Shrink Tube 2/1 - Red</v>
          </cell>
          <cell r="N1028">
            <v>25</v>
          </cell>
          <cell r="O1028" t="str">
            <v>mt.</v>
          </cell>
          <cell r="Q1028" t="str">
            <v>-</v>
          </cell>
        </row>
        <row r="1029">
          <cell r="H1029" t="str">
            <v>SM-1,5M</v>
          </cell>
          <cell r="J1029" t="str">
            <v>1,5 mm MAKARON 2/1 - MAVİ</v>
          </cell>
          <cell r="L1029" t="str">
            <v>1,5 mm Heat Shrink Tube 2/1 - Blue</v>
          </cell>
          <cell r="N1029">
            <v>200</v>
          </cell>
          <cell r="O1029" t="str">
            <v>mt.</v>
          </cell>
          <cell r="Q1029" t="str">
            <v>-</v>
          </cell>
        </row>
        <row r="1030">
          <cell r="H1030" t="str">
            <v>SM-2,5M</v>
          </cell>
          <cell r="J1030" t="str">
            <v>2,5 mm MAKARON 2/1 - MAVİ</v>
          </cell>
          <cell r="L1030" t="str">
            <v>2,5 mm Heat Shrink Tube 2/1 - Blue</v>
          </cell>
          <cell r="N1030">
            <v>200</v>
          </cell>
          <cell r="O1030" t="str">
            <v>mt.</v>
          </cell>
          <cell r="Q1030" t="str">
            <v>-</v>
          </cell>
        </row>
        <row r="1031">
          <cell r="H1031" t="str">
            <v>SM-3M</v>
          </cell>
          <cell r="J1031" t="str">
            <v>3 mm MAKARON 2/1 - MAVİ</v>
          </cell>
          <cell r="L1031" t="str">
            <v>3 mm Heat Shrink Tube 2/1 - Blue</v>
          </cell>
          <cell r="N1031">
            <v>200</v>
          </cell>
          <cell r="O1031" t="str">
            <v>mt.</v>
          </cell>
          <cell r="Q1031" t="str">
            <v>-</v>
          </cell>
        </row>
        <row r="1032">
          <cell r="H1032" t="str">
            <v>SM-4,5M</v>
          </cell>
          <cell r="J1032" t="str">
            <v>4,5 mm MAKARON 2/1 - MAVİ</v>
          </cell>
          <cell r="L1032" t="str">
            <v>4,5 mm Heat Shrink Tube 2/1 - Blue</v>
          </cell>
          <cell r="N1032">
            <v>100</v>
          </cell>
          <cell r="O1032" t="str">
            <v>mt.</v>
          </cell>
          <cell r="Q1032" t="str">
            <v>-</v>
          </cell>
        </row>
        <row r="1033">
          <cell r="H1033" t="str">
            <v>SM-5M</v>
          </cell>
          <cell r="J1033" t="str">
            <v>5 mm MAKARON 2/1 - MAVİ</v>
          </cell>
          <cell r="L1033" t="str">
            <v>5 mm Heat Shrink Tube 2/1 - Blue</v>
          </cell>
          <cell r="N1033">
            <v>100</v>
          </cell>
          <cell r="O1033" t="str">
            <v>mt.</v>
          </cell>
          <cell r="Q1033" t="str">
            <v>-</v>
          </cell>
        </row>
        <row r="1034">
          <cell r="H1034" t="str">
            <v>SM-6M</v>
          </cell>
          <cell r="J1034" t="str">
            <v>6 mm MAKARON 2/1 - MAVİ</v>
          </cell>
          <cell r="L1034" t="str">
            <v>6 mm Heat Shrink Tube 2/1 - Blue</v>
          </cell>
          <cell r="N1034">
            <v>100</v>
          </cell>
          <cell r="O1034" t="str">
            <v>mt.</v>
          </cell>
          <cell r="Q1034" t="str">
            <v>-</v>
          </cell>
        </row>
        <row r="1035">
          <cell r="H1035" t="str">
            <v>SM-7M</v>
          </cell>
          <cell r="J1035" t="str">
            <v>7 mm MAKARON 2/1 - MAVİ</v>
          </cell>
          <cell r="L1035" t="str">
            <v>7 mm Heat Shrink Tube 2/1 - Blue</v>
          </cell>
          <cell r="N1035">
            <v>100</v>
          </cell>
          <cell r="O1035" t="str">
            <v>mt.</v>
          </cell>
          <cell r="Q1035" t="str">
            <v>-</v>
          </cell>
        </row>
        <row r="1036">
          <cell r="H1036" t="str">
            <v>SM-9M</v>
          </cell>
          <cell r="J1036" t="str">
            <v>9 mm MAKARON 2/1 - MAVİ</v>
          </cell>
          <cell r="L1036" t="str">
            <v>9 mm Heat Shrink Tube 2/1 - Blue</v>
          </cell>
          <cell r="N1036">
            <v>100</v>
          </cell>
          <cell r="O1036" t="str">
            <v>mt.</v>
          </cell>
          <cell r="Q1036" t="str">
            <v>-</v>
          </cell>
        </row>
        <row r="1037">
          <cell r="H1037" t="str">
            <v>SM-12M</v>
          </cell>
          <cell r="J1037" t="str">
            <v>12 mm MAKARON 2/1 - MAVİ</v>
          </cell>
          <cell r="L1037" t="str">
            <v>12 mm Heat Shrink Tube 2/1 - Blue</v>
          </cell>
          <cell r="N1037">
            <v>100</v>
          </cell>
          <cell r="O1037" t="str">
            <v>mt.</v>
          </cell>
          <cell r="Q1037" t="str">
            <v>-</v>
          </cell>
        </row>
        <row r="1038">
          <cell r="H1038" t="str">
            <v>SM-13M</v>
          </cell>
          <cell r="J1038" t="str">
            <v>13 mm MAKARON 2/1 - MAVİ</v>
          </cell>
          <cell r="L1038" t="str">
            <v>13 mm Heat Shrink Tube 2/1 - Blue</v>
          </cell>
          <cell r="N1038">
            <v>100</v>
          </cell>
          <cell r="O1038" t="str">
            <v>mt.</v>
          </cell>
          <cell r="Q1038" t="str">
            <v>-</v>
          </cell>
        </row>
        <row r="1039">
          <cell r="H1039" t="str">
            <v>SM-16M</v>
          </cell>
          <cell r="J1039" t="str">
            <v>16 mm MAKARON 2/1 - MAVİ</v>
          </cell>
          <cell r="L1039" t="str">
            <v>16 mm Heat Shrink Tube 2/1 - Blue</v>
          </cell>
          <cell r="N1039">
            <v>100</v>
          </cell>
          <cell r="O1039" t="str">
            <v>mt.</v>
          </cell>
          <cell r="Q1039" t="str">
            <v>-</v>
          </cell>
        </row>
        <row r="1040">
          <cell r="H1040" t="str">
            <v>SM-20M</v>
          </cell>
          <cell r="J1040" t="str">
            <v>20 mm MAKARON 2/1 - MAVİ</v>
          </cell>
          <cell r="L1040" t="str">
            <v>20 mm Heat Shrink Tube 2/1 - Blue</v>
          </cell>
          <cell r="N1040">
            <v>100</v>
          </cell>
          <cell r="O1040" t="str">
            <v>mt.</v>
          </cell>
          <cell r="Q1040" t="str">
            <v>-</v>
          </cell>
        </row>
        <row r="1041">
          <cell r="H1041" t="str">
            <v>SM-25M</v>
          </cell>
          <cell r="J1041" t="str">
            <v>25 mm MAKARON 2/1 - MAVİ</v>
          </cell>
          <cell r="L1041" t="str">
            <v>25 mm Heat Shrink Tube 2/1 - Blue</v>
          </cell>
          <cell r="N1041">
            <v>50</v>
          </cell>
          <cell r="O1041" t="str">
            <v>mt.</v>
          </cell>
          <cell r="Q1041" t="str">
            <v>-</v>
          </cell>
        </row>
        <row r="1042">
          <cell r="H1042" t="str">
            <v>SM-30M</v>
          </cell>
          <cell r="J1042" t="str">
            <v>30 mm MAKARON 2/1 - MAVİ</v>
          </cell>
          <cell r="L1042" t="str">
            <v>30 mm Heat Shrink Tube 2/1 - Blue</v>
          </cell>
          <cell r="N1042">
            <v>50</v>
          </cell>
          <cell r="O1042" t="str">
            <v>mt.</v>
          </cell>
          <cell r="Q1042" t="str">
            <v>-</v>
          </cell>
        </row>
        <row r="1043">
          <cell r="H1043" t="str">
            <v>SM-35M</v>
          </cell>
          <cell r="J1043" t="str">
            <v>35 mm MAKARON 2/1 - MAVİ</v>
          </cell>
          <cell r="L1043" t="str">
            <v>35 mm Heat Shrink Tube 2/1 - Blue</v>
          </cell>
          <cell r="N1043">
            <v>50</v>
          </cell>
          <cell r="O1043" t="str">
            <v>mt.</v>
          </cell>
          <cell r="Q1043" t="str">
            <v>-</v>
          </cell>
        </row>
        <row r="1044">
          <cell r="H1044" t="str">
            <v>SM-40M</v>
          </cell>
          <cell r="J1044" t="str">
            <v>40 mm MAKARON 2/1 - MAVİ</v>
          </cell>
          <cell r="L1044" t="str">
            <v>40 mm Heat Shrink Tube 2/1 - Blue</v>
          </cell>
          <cell r="N1044">
            <v>50</v>
          </cell>
          <cell r="O1044" t="str">
            <v>mt.</v>
          </cell>
          <cell r="Q1044" t="str">
            <v>-</v>
          </cell>
        </row>
        <row r="1045">
          <cell r="H1045" t="str">
            <v>SM-50M</v>
          </cell>
          <cell r="J1045" t="str">
            <v>50 mm MAKARON 2/1 - MAVİ</v>
          </cell>
          <cell r="L1045" t="str">
            <v>50 mm Heat Shrink Tube 2/1 - Blue</v>
          </cell>
          <cell r="N1045">
            <v>25</v>
          </cell>
          <cell r="O1045" t="str">
            <v>mt.</v>
          </cell>
          <cell r="Q1045" t="str">
            <v>-</v>
          </cell>
        </row>
        <row r="1046">
          <cell r="H1046" t="str">
            <v>SM-60M</v>
          </cell>
          <cell r="J1046" t="str">
            <v>60 mm MAKARON 2/1 - MAVİ</v>
          </cell>
          <cell r="L1046" t="str">
            <v>60 mm Heat Shrink Tube 2/1 - Blue</v>
          </cell>
          <cell r="N1046">
            <v>25</v>
          </cell>
          <cell r="O1046" t="str">
            <v>mt.</v>
          </cell>
          <cell r="Q1046" t="str">
            <v>-</v>
          </cell>
        </row>
        <row r="1047">
          <cell r="H1047" t="str">
            <v>SM-70M</v>
          </cell>
          <cell r="J1047" t="str">
            <v>70 mm MAKARON 2/1 - MAVİ</v>
          </cell>
          <cell r="L1047" t="str">
            <v>70 mm Heat Shrink Tube 2/1 - Blue</v>
          </cell>
          <cell r="N1047">
            <v>25</v>
          </cell>
          <cell r="O1047" t="str">
            <v>mt.</v>
          </cell>
          <cell r="Q1047" t="str">
            <v>-</v>
          </cell>
        </row>
        <row r="1048">
          <cell r="H1048" t="str">
            <v>SM-80M</v>
          </cell>
          <cell r="J1048" t="str">
            <v>80 mm MAKARON 2/1 - MAVİ</v>
          </cell>
          <cell r="L1048" t="str">
            <v>80 mm Heat Shrink Tube 2/1 - Blue</v>
          </cell>
          <cell r="N1048">
            <v>25</v>
          </cell>
          <cell r="O1048" t="str">
            <v>mt.</v>
          </cell>
          <cell r="Q1048" t="str">
            <v>-</v>
          </cell>
        </row>
        <row r="1049">
          <cell r="H1049" t="str">
            <v>SM-100M</v>
          </cell>
          <cell r="J1049" t="str">
            <v>100 mm MAKARON 2/1 - MAVİ</v>
          </cell>
          <cell r="L1049" t="str">
            <v>100 mm Heat Shrink Tube 2/1 - Blue</v>
          </cell>
          <cell r="N1049">
            <v>25</v>
          </cell>
          <cell r="O1049" t="str">
            <v>mt.</v>
          </cell>
          <cell r="Q1049" t="str">
            <v>-</v>
          </cell>
        </row>
        <row r="1050">
          <cell r="H1050" t="str">
            <v>SM-120M</v>
          </cell>
          <cell r="J1050" t="str">
            <v>120 mm MAKARON 2/1 - MAVİ</v>
          </cell>
          <cell r="L1050" t="str">
            <v>120 mm Heat Shrink Tube 2/1 - Blue</v>
          </cell>
          <cell r="N1050">
            <v>25</v>
          </cell>
          <cell r="O1050" t="str">
            <v>mt.</v>
          </cell>
          <cell r="Q1050" t="str">
            <v>-</v>
          </cell>
        </row>
        <row r="1051">
          <cell r="H1051" t="str">
            <v>SM-1,5S</v>
          </cell>
          <cell r="J1051" t="str">
            <v>1,5 mm MAKARON 2/1 - SARI</v>
          </cell>
          <cell r="L1051" t="str">
            <v>1,5 mm Heat Shrink Tube 2/1 - Yellow</v>
          </cell>
          <cell r="N1051">
            <v>200</v>
          </cell>
          <cell r="O1051" t="str">
            <v>mt.</v>
          </cell>
          <cell r="Q1051" t="str">
            <v>-</v>
          </cell>
        </row>
        <row r="1052">
          <cell r="H1052" t="str">
            <v>SM-2,5S</v>
          </cell>
          <cell r="J1052" t="str">
            <v>2,5 mm MAKARON 2/1 - SARI</v>
          </cell>
          <cell r="L1052" t="str">
            <v>2,5 mm Heat Shrink Tube 2/1 - Yellow</v>
          </cell>
          <cell r="N1052">
            <v>200</v>
          </cell>
          <cell r="O1052" t="str">
            <v>mt.</v>
          </cell>
          <cell r="Q1052" t="str">
            <v>-</v>
          </cell>
        </row>
        <row r="1053">
          <cell r="H1053" t="str">
            <v>SM-3S</v>
          </cell>
          <cell r="J1053" t="str">
            <v>3 mm MAKARON 2/1 - SARI</v>
          </cell>
          <cell r="L1053" t="str">
            <v>3 mm Heat Shrink Tube 2/1 - Yellow</v>
          </cell>
          <cell r="N1053">
            <v>200</v>
          </cell>
          <cell r="O1053" t="str">
            <v>mt.</v>
          </cell>
          <cell r="Q1053" t="str">
            <v>-</v>
          </cell>
        </row>
        <row r="1054">
          <cell r="H1054" t="str">
            <v>SM-4,5S</v>
          </cell>
          <cell r="J1054" t="str">
            <v>4,5 mm MAKARON 2/1 - SARI</v>
          </cell>
          <cell r="L1054" t="str">
            <v>4,5 mm Heat Shrink Tube 2/1 - Yellow</v>
          </cell>
          <cell r="N1054">
            <v>100</v>
          </cell>
          <cell r="O1054" t="str">
            <v>mt.</v>
          </cell>
          <cell r="Q1054" t="str">
            <v>-</v>
          </cell>
        </row>
        <row r="1055">
          <cell r="H1055" t="str">
            <v>SM-5S</v>
          </cell>
          <cell r="J1055" t="str">
            <v>5 mm MAKARON 2/1 - SARI</v>
          </cell>
          <cell r="L1055" t="str">
            <v>5 mm Heat Shrink Tube 2/1 - Yellow</v>
          </cell>
          <cell r="N1055">
            <v>100</v>
          </cell>
          <cell r="O1055" t="str">
            <v>mt.</v>
          </cell>
          <cell r="Q1055" t="str">
            <v>-</v>
          </cell>
        </row>
        <row r="1056">
          <cell r="H1056" t="str">
            <v>SM-6S</v>
          </cell>
          <cell r="J1056" t="str">
            <v>6 mm MAKARON 2/1 - SARI</v>
          </cell>
          <cell r="L1056" t="str">
            <v>6 mm Heat Shrink Tube 2/1 - Yellow</v>
          </cell>
          <cell r="N1056">
            <v>100</v>
          </cell>
          <cell r="O1056" t="str">
            <v>mt.</v>
          </cell>
          <cell r="Q1056" t="str">
            <v>-</v>
          </cell>
        </row>
        <row r="1057">
          <cell r="H1057" t="str">
            <v>SM-7S</v>
          </cell>
          <cell r="J1057" t="str">
            <v>7 mm MAKARON 2/1 - SARI</v>
          </cell>
          <cell r="L1057" t="str">
            <v>7 mm Heat Shrink Tube 2/1 - Yellow</v>
          </cell>
          <cell r="N1057">
            <v>100</v>
          </cell>
          <cell r="O1057" t="str">
            <v>mt.</v>
          </cell>
          <cell r="Q1057" t="str">
            <v>-</v>
          </cell>
        </row>
        <row r="1058">
          <cell r="H1058" t="str">
            <v>SM-9S</v>
          </cell>
          <cell r="J1058" t="str">
            <v>9 mm MAKARON 2/1 - SARI</v>
          </cell>
          <cell r="L1058" t="str">
            <v>9 mm Heat Shrink Tube 2/1 - Yellow</v>
          </cell>
          <cell r="N1058">
            <v>100</v>
          </cell>
          <cell r="O1058" t="str">
            <v>mt.</v>
          </cell>
          <cell r="Q1058" t="str">
            <v>-</v>
          </cell>
        </row>
        <row r="1059">
          <cell r="H1059" t="str">
            <v>SM-12S</v>
          </cell>
          <cell r="J1059" t="str">
            <v>12 mm MAKARON 2/1 - SARI</v>
          </cell>
          <cell r="L1059" t="str">
            <v>12 mm Heat Shrink Tube 2/1 - Yellow</v>
          </cell>
          <cell r="N1059">
            <v>100</v>
          </cell>
          <cell r="O1059" t="str">
            <v>mt.</v>
          </cell>
          <cell r="Q1059" t="str">
            <v>-</v>
          </cell>
        </row>
        <row r="1060">
          <cell r="H1060" t="str">
            <v>SM-13S</v>
          </cell>
          <cell r="J1060" t="str">
            <v>13 mm MAKARON 2/1 - SARI</v>
          </cell>
          <cell r="L1060" t="str">
            <v>13 mm Heat Shrink Tube 2/1 - Yellow</v>
          </cell>
          <cell r="N1060">
            <v>100</v>
          </cell>
          <cell r="O1060" t="str">
            <v>mt.</v>
          </cell>
          <cell r="Q1060" t="str">
            <v>-</v>
          </cell>
        </row>
        <row r="1061">
          <cell r="H1061" t="str">
            <v>SM-16S</v>
          </cell>
          <cell r="J1061" t="str">
            <v>16 mm MAKARON 2/1 - SARI</v>
          </cell>
          <cell r="L1061" t="str">
            <v>16 mm Heat Shrink Tube 2/1 - Yellow</v>
          </cell>
          <cell r="N1061">
            <v>100</v>
          </cell>
          <cell r="O1061" t="str">
            <v>mt.</v>
          </cell>
          <cell r="Q1061" t="str">
            <v>-</v>
          </cell>
        </row>
        <row r="1062">
          <cell r="H1062" t="str">
            <v>SM-20S</v>
          </cell>
          <cell r="J1062" t="str">
            <v>20 mm MAKARON 2/1 - SARI</v>
          </cell>
          <cell r="L1062" t="str">
            <v>20 mm Heat Shrink Tube 2/1 - Yellow</v>
          </cell>
          <cell r="N1062">
            <v>100</v>
          </cell>
          <cell r="O1062" t="str">
            <v>mt.</v>
          </cell>
          <cell r="Q1062" t="str">
            <v>-</v>
          </cell>
        </row>
        <row r="1063">
          <cell r="H1063" t="str">
            <v>SM-25S</v>
          </cell>
          <cell r="J1063" t="str">
            <v>25 mm MAKARON 2/1 - SARI</v>
          </cell>
          <cell r="L1063" t="str">
            <v>25 mm Heat Shrink Tube 2/1 - Yellow</v>
          </cell>
          <cell r="N1063">
            <v>50</v>
          </cell>
          <cell r="O1063" t="str">
            <v>mt.</v>
          </cell>
          <cell r="Q1063" t="str">
            <v>-</v>
          </cell>
        </row>
        <row r="1064">
          <cell r="H1064" t="str">
            <v>SM-30S</v>
          </cell>
          <cell r="J1064" t="str">
            <v>30 mm MAKARON 2/1 - SARI</v>
          </cell>
          <cell r="L1064" t="str">
            <v>30 mm Heat Shrink Tube 2/1 - Yellow</v>
          </cell>
          <cell r="N1064">
            <v>50</v>
          </cell>
          <cell r="O1064" t="str">
            <v>mt.</v>
          </cell>
          <cell r="Q1064" t="str">
            <v>-</v>
          </cell>
        </row>
        <row r="1065">
          <cell r="H1065" t="str">
            <v>SM-35S</v>
          </cell>
          <cell r="J1065" t="str">
            <v>35 mm MAKARON 2/1 - SARI</v>
          </cell>
          <cell r="L1065" t="str">
            <v>35 mm Heat Shrink Tube 2/1 - Yellow</v>
          </cell>
          <cell r="N1065">
            <v>50</v>
          </cell>
          <cell r="O1065" t="str">
            <v>mt.</v>
          </cell>
          <cell r="Q1065" t="str">
            <v>-</v>
          </cell>
        </row>
        <row r="1066">
          <cell r="H1066" t="str">
            <v>SM-40S</v>
          </cell>
          <cell r="J1066" t="str">
            <v>40 mm MAKARON 2/1 - SARI</v>
          </cell>
          <cell r="L1066" t="str">
            <v>40 mm Heat Shrink Tube 2/1 - Yellow</v>
          </cell>
          <cell r="N1066">
            <v>50</v>
          </cell>
          <cell r="O1066" t="str">
            <v>mt.</v>
          </cell>
          <cell r="Q1066" t="str">
            <v>-</v>
          </cell>
        </row>
        <row r="1067">
          <cell r="H1067" t="str">
            <v>SM-50S</v>
          </cell>
          <cell r="J1067" t="str">
            <v>50 mm MAKARON 2/1 - SARI</v>
          </cell>
          <cell r="L1067" t="str">
            <v>50 mm Heat Shrink Tube 2/1 - Yellow</v>
          </cell>
          <cell r="N1067">
            <v>25</v>
          </cell>
          <cell r="O1067" t="str">
            <v>mt.</v>
          </cell>
          <cell r="Q1067" t="str">
            <v>-</v>
          </cell>
        </row>
        <row r="1068">
          <cell r="H1068" t="str">
            <v>SM-60S</v>
          </cell>
          <cell r="J1068" t="str">
            <v>60 mm MAKARON 2/1 - SARI</v>
          </cell>
          <cell r="L1068" t="str">
            <v>60 mm Heat Shrink Tube 2/1 - Yellow</v>
          </cell>
          <cell r="N1068">
            <v>25</v>
          </cell>
          <cell r="O1068" t="str">
            <v>mt.</v>
          </cell>
          <cell r="Q1068" t="str">
            <v>-</v>
          </cell>
        </row>
        <row r="1069">
          <cell r="H1069" t="str">
            <v>SM-70S</v>
          </cell>
          <cell r="J1069" t="str">
            <v>70 mm MAKARON 2/1 - SARI</v>
          </cell>
          <cell r="L1069" t="str">
            <v>70 mm Heat Shrink Tube 2/1 - Yellow</v>
          </cell>
          <cell r="N1069">
            <v>25</v>
          </cell>
          <cell r="O1069" t="str">
            <v>mt.</v>
          </cell>
          <cell r="Q1069" t="str">
            <v>-</v>
          </cell>
        </row>
        <row r="1070">
          <cell r="H1070" t="str">
            <v>SM-80S</v>
          </cell>
          <cell r="J1070" t="str">
            <v>80 mm MAKARON 2/1 - SARI</v>
          </cell>
          <cell r="L1070" t="str">
            <v>80 mm Heat Shrink Tube 2/1 - Yellow</v>
          </cell>
          <cell r="N1070">
            <v>25</v>
          </cell>
          <cell r="O1070" t="str">
            <v>mt.</v>
          </cell>
          <cell r="Q1070" t="str">
            <v>-</v>
          </cell>
        </row>
        <row r="1071">
          <cell r="H1071" t="str">
            <v>SM-100S</v>
          </cell>
          <cell r="J1071" t="str">
            <v>100 mm MAKARON 2/1 - SARI</v>
          </cell>
          <cell r="L1071" t="str">
            <v>100 mm Heat Shrink Tube 2/1 - Yellow</v>
          </cell>
          <cell r="N1071">
            <v>25</v>
          </cell>
          <cell r="O1071" t="str">
            <v>mt.</v>
          </cell>
          <cell r="Q1071" t="str">
            <v>-</v>
          </cell>
        </row>
        <row r="1072">
          <cell r="H1072" t="str">
            <v>SM-120S</v>
          </cell>
          <cell r="J1072" t="str">
            <v>120 mm MAKARON 2/1 - SARI</v>
          </cell>
          <cell r="L1072" t="str">
            <v>120 mm Heat Shrink Tube 2/1 - Yellow</v>
          </cell>
          <cell r="N1072">
            <v>25</v>
          </cell>
          <cell r="O1072" t="str">
            <v>mt.</v>
          </cell>
          <cell r="Q1072" t="str">
            <v>-</v>
          </cell>
        </row>
        <row r="1073">
          <cell r="H1073" t="str">
            <v>SM-1,5B</v>
          </cell>
          <cell r="J1073" t="str">
            <v>1,5 mm MAKARON 2/1 - BEYAZ</v>
          </cell>
          <cell r="L1073" t="str">
            <v>1,5 mm Heat Shrink Tube 2/1 - White</v>
          </cell>
          <cell r="N1073">
            <v>200</v>
          </cell>
          <cell r="O1073" t="str">
            <v>mt.</v>
          </cell>
          <cell r="Q1073" t="str">
            <v>-</v>
          </cell>
        </row>
        <row r="1074">
          <cell r="H1074" t="str">
            <v>SM-2,5B</v>
          </cell>
          <cell r="J1074" t="str">
            <v>2,5 mm MAKARON 2/1 - BEYAZ</v>
          </cell>
          <cell r="L1074" t="str">
            <v>2,5 mm Heat Shrink Tube 2/1 - White</v>
          </cell>
          <cell r="N1074">
            <v>200</v>
          </cell>
          <cell r="O1074" t="str">
            <v>mt.</v>
          </cell>
          <cell r="Q1074" t="str">
            <v>-</v>
          </cell>
        </row>
        <row r="1075">
          <cell r="H1075" t="str">
            <v>SM-3B</v>
          </cell>
          <cell r="J1075" t="str">
            <v>3 mm MAKARON 2/1 - BEYAZ</v>
          </cell>
          <cell r="L1075" t="str">
            <v>3 mm Heat Shrink Tube 2/1 - White</v>
          </cell>
          <cell r="N1075">
            <v>200</v>
          </cell>
          <cell r="O1075" t="str">
            <v>mt.</v>
          </cell>
          <cell r="Q1075" t="str">
            <v>-</v>
          </cell>
        </row>
        <row r="1076">
          <cell r="H1076" t="str">
            <v>SM-4,5B</v>
          </cell>
          <cell r="J1076" t="str">
            <v>4,5 mm MAKARON 2/1 - BEYAZ</v>
          </cell>
          <cell r="L1076" t="str">
            <v>4,5 mm Heat Shrink Tube 2/1 - White</v>
          </cell>
          <cell r="N1076">
            <v>100</v>
          </cell>
          <cell r="O1076" t="str">
            <v>mt.</v>
          </cell>
          <cell r="Q1076" t="str">
            <v>-</v>
          </cell>
        </row>
        <row r="1077">
          <cell r="H1077" t="str">
            <v>SM-5B</v>
          </cell>
          <cell r="J1077" t="str">
            <v>5 mm MAKARON 2/1 - BEYAZ</v>
          </cell>
          <cell r="L1077" t="str">
            <v>5 mm Heat Shrink Tube 2/1 - White</v>
          </cell>
          <cell r="N1077">
            <v>100</v>
          </cell>
          <cell r="O1077" t="str">
            <v>mt.</v>
          </cell>
          <cell r="Q1077" t="str">
            <v>-</v>
          </cell>
        </row>
        <row r="1078">
          <cell r="H1078" t="str">
            <v>SM-6B</v>
          </cell>
          <cell r="J1078" t="str">
            <v>6 mm MAKARON 2/1 - BEYAZ</v>
          </cell>
          <cell r="L1078" t="str">
            <v>6 mm Heat Shrink Tube 2/1 - White</v>
          </cell>
          <cell r="N1078">
            <v>100</v>
          </cell>
          <cell r="O1078" t="str">
            <v>mt.</v>
          </cell>
          <cell r="Q1078" t="str">
            <v>-</v>
          </cell>
        </row>
        <row r="1079">
          <cell r="H1079" t="str">
            <v>SM-7B</v>
          </cell>
          <cell r="J1079" t="str">
            <v>7 mm MAKARON 2/1 - BEYAZ</v>
          </cell>
          <cell r="L1079" t="str">
            <v>7 mm Heat Shrink Tube 2/1 - White</v>
          </cell>
          <cell r="N1079">
            <v>100</v>
          </cell>
          <cell r="O1079" t="str">
            <v>mt.</v>
          </cell>
          <cell r="Q1079" t="str">
            <v>-</v>
          </cell>
        </row>
        <row r="1080">
          <cell r="H1080" t="str">
            <v>SM-9B</v>
          </cell>
          <cell r="J1080" t="str">
            <v>9 mm MAKARON 2/1 - BEYAZ</v>
          </cell>
          <cell r="L1080" t="str">
            <v>9 mm Heat Shrink Tube 2/1 - White</v>
          </cell>
          <cell r="N1080">
            <v>100</v>
          </cell>
          <cell r="O1080" t="str">
            <v>mt.</v>
          </cell>
          <cell r="Q1080" t="str">
            <v>-</v>
          </cell>
        </row>
        <row r="1081">
          <cell r="H1081" t="str">
            <v>SM-12B</v>
          </cell>
          <cell r="J1081" t="str">
            <v>12 mm MAKARON 2/1 - BEYAZ</v>
          </cell>
          <cell r="L1081" t="str">
            <v>12 mm Heat Shrink Tube 2/1 - White</v>
          </cell>
          <cell r="N1081">
            <v>100</v>
          </cell>
          <cell r="O1081" t="str">
            <v>mt.</v>
          </cell>
          <cell r="Q1081" t="str">
            <v>-</v>
          </cell>
        </row>
        <row r="1082">
          <cell r="H1082" t="str">
            <v>SM-13B</v>
          </cell>
          <cell r="J1082" t="str">
            <v>13 mm MAKARON 2/1 - BEYAZ</v>
          </cell>
          <cell r="L1082" t="str">
            <v>13 mm Heat Shrink Tube 2/1 - White</v>
          </cell>
          <cell r="N1082">
            <v>100</v>
          </cell>
          <cell r="O1082" t="str">
            <v>mt.</v>
          </cell>
          <cell r="Q1082" t="str">
            <v>-</v>
          </cell>
        </row>
        <row r="1083">
          <cell r="H1083" t="str">
            <v>SM-16B</v>
          </cell>
          <cell r="J1083" t="str">
            <v>16 mm MAKARON 2/1 - BEYAZ</v>
          </cell>
          <cell r="L1083" t="str">
            <v>16 mm Heat Shrink Tube 2/1 - White</v>
          </cell>
          <cell r="N1083">
            <v>100</v>
          </cell>
          <cell r="O1083" t="str">
            <v>mt.</v>
          </cell>
          <cell r="Q1083" t="str">
            <v>-</v>
          </cell>
        </row>
        <row r="1084">
          <cell r="H1084" t="str">
            <v>SM-20B</v>
          </cell>
          <cell r="J1084" t="str">
            <v>20 mm MAKARON 2/1 - BEYAZ</v>
          </cell>
          <cell r="L1084" t="str">
            <v>20 mm Heat Shrink Tube 2/1 - White</v>
          </cell>
          <cell r="N1084">
            <v>100</v>
          </cell>
          <cell r="O1084" t="str">
            <v>mt.</v>
          </cell>
          <cell r="Q1084" t="str">
            <v>-</v>
          </cell>
        </row>
        <row r="1085">
          <cell r="H1085" t="str">
            <v>SM-25B</v>
          </cell>
          <cell r="J1085" t="str">
            <v>25 mm MAKARON 2/1 - BEYAZ</v>
          </cell>
          <cell r="L1085" t="str">
            <v>25 mm Heat Shrink Tube 2/1 - White</v>
          </cell>
          <cell r="N1085">
            <v>50</v>
          </cell>
          <cell r="O1085" t="str">
            <v>mt.</v>
          </cell>
          <cell r="Q1085" t="str">
            <v>-</v>
          </cell>
        </row>
        <row r="1086">
          <cell r="H1086" t="str">
            <v>SM-30B</v>
          </cell>
          <cell r="J1086" t="str">
            <v>30 mm MAKARON 2/1 - BEYAZ</v>
          </cell>
          <cell r="L1086" t="str">
            <v>30 mm Heat Shrink Tube 2/1 - White</v>
          </cell>
          <cell r="N1086">
            <v>50</v>
          </cell>
          <cell r="O1086" t="str">
            <v>mt.</v>
          </cell>
          <cell r="Q1086" t="str">
            <v>-</v>
          </cell>
        </row>
        <row r="1087">
          <cell r="H1087" t="str">
            <v>SM-35B</v>
          </cell>
          <cell r="J1087" t="str">
            <v>35 mm MAKARON 2/1 - BEYAZ</v>
          </cell>
          <cell r="L1087" t="str">
            <v>35 mm Heat Shrink Tube 2/1 - White</v>
          </cell>
          <cell r="N1087">
            <v>50</v>
          </cell>
          <cell r="O1087" t="str">
            <v>mt.</v>
          </cell>
          <cell r="Q1087" t="str">
            <v>-</v>
          </cell>
        </row>
        <row r="1088">
          <cell r="H1088" t="str">
            <v>SM-40B</v>
          </cell>
          <cell r="J1088" t="str">
            <v>40 mm MAKARON 2/1 - BEYAZ</v>
          </cell>
          <cell r="L1088" t="str">
            <v>40 mm Heat Shrink Tube 2/1 - White</v>
          </cell>
          <cell r="N1088">
            <v>50</v>
          </cell>
          <cell r="O1088" t="str">
            <v>mt.</v>
          </cell>
          <cell r="Q1088" t="str">
            <v>-</v>
          </cell>
        </row>
        <row r="1089">
          <cell r="H1089" t="str">
            <v>SM-50B</v>
          </cell>
          <cell r="J1089" t="str">
            <v>50 mm MAKARON 2/1 - BEYAZ</v>
          </cell>
          <cell r="L1089" t="str">
            <v>50 mm Heat Shrink Tube 2/1 - White</v>
          </cell>
          <cell r="N1089">
            <v>25</v>
          </cell>
          <cell r="O1089" t="str">
            <v>mt.</v>
          </cell>
          <cell r="Q1089" t="str">
            <v>-</v>
          </cell>
        </row>
        <row r="1090">
          <cell r="H1090" t="str">
            <v>SM-60B</v>
          </cell>
          <cell r="J1090" t="str">
            <v>60 mm MAKARON 2/1 - BEYAZ</v>
          </cell>
          <cell r="L1090" t="str">
            <v>60 mm Heat Shrink Tube 2/1 - White</v>
          </cell>
          <cell r="N1090">
            <v>25</v>
          </cell>
          <cell r="O1090" t="str">
            <v>mt.</v>
          </cell>
          <cell r="Q1090" t="str">
            <v>-</v>
          </cell>
        </row>
        <row r="1091">
          <cell r="H1091" t="str">
            <v>SM-70B</v>
          </cell>
          <cell r="J1091" t="str">
            <v>70 mm MAKARON 2/1 - BEYAZ</v>
          </cell>
          <cell r="L1091" t="str">
            <v>70 mm Heat Shrink Tube 2/1 - White</v>
          </cell>
          <cell r="N1091">
            <v>25</v>
          </cell>
          <cell r="O1091" t="str">
            <v>mt.</v>
          </cell>
          <cell r="Q1091" t="str">
            <v>-</v>
          </cell>
        </row>
        <row r="1092">
          <cell r="H1092" t="str">
            <v>SM-80B</v>
          </cell>
          <cell r="J1092" t="str">
            <v>80 mm MAKARON 2/1 - BEYAZ</v>
          </cell>
          <cell r="L1092" t="str">
            <v>80 mm Heat Shrink Tube 2/1 - White</v>
          </cell>
          <cell r="N1092">
            <v>25</v>
          </cell>
          <cell r="O1092" t="str">
            <v>mt.</v>
          </cell>
          <cell r="Q1092" t="str">
            <v>-</v>
          </cell>
        </row>
        <row r="1093">
          <cell r="H1093" t="str">
            <v>SM-100B</v>
          </cell>
          <cell r="J1093" t="str">
            <v>100 mm MAKARON 2/1 - BEYAZ</v>
          </cell>
          <cell r="L1093" t="str">
            <v>100 mm Heat Shrink Tube 2/1 - White</v>
          </cell>
          <cell r="N1093">
            <v>25</v>
          </cell>
          <cell r="O1093" t="str">
            <v>mt.</v>
          </cell>
          <cell r="Q1093" t="str">
            <v>-</v>
          </cell>
        </row>
        <row r="1094">
          <cell r="H1094" t="str">
            <v>SM-120B</v>
          </cell>
          <cell r="J1094" t="str">
            <v>120 mm MAKARON 2/1 - BEYAZ</v>
          </cell>
          <cell r="L1094" t="str">
            <v>120 mm Heat Shrink Tube 2/1 - White</v>
          </cell>
          <cell r="N1094">
            <v>25</v>
          </cell>
          <cell r="O1094" t="str">
            <v>mt.</v>
          </cell>
          <cell r="Q1094" t="str">
            <v>-</v>
          </cell>
        </row>
        <row r="1095">
          <cell r="H1095" t="str">
            <v>SM-1,5Y</v>
          </cell>
          <cell r="J1095" t="str">
            <v>1,5 mm MAKARON 2/1 - YEŞİL</v>
          </cell>
          <cell r="L1095" t="str">
            <v>1,5 mm Heat Shrink Tube 2/1 - Green</v>
          </cell>
          <cell r="N1095">
            <v>200</v>
          </cell>
          <cell r="O1095" t="str">
            <v>mt.</v>
          </cell>
          <cell r="Q1095" t="str">
            <v>-</v>
          </cell>
        </row>
        <row r="1096">
          <cell r="H1096" t="str">
            <v>SM-2,5Y</v>
          </cell>
          <cell r="J1096" t="str">
            <v>2,5 mm MAKARON 2/1 - YEŞİL</v>
          </cell>
          <cell r="L1096" t="str">
            <v>2,5 mm Heat Shrink Tube 2/1 - Green</v>
          </cell>
          <cell r="N1096">
            <v>200</v>
          </cell>
          <cell r="O1096" t="str">
            <v>mt.</v>
          </cell>
          <cell r="Q1096" t="str">
            <v>-</v>
          </cell>
        </row>
        <row r="1097">
          <cell r="H1097" t="str">
            <v>SM-3Y</v>
          </cell>
          <cell r="J1097" t="str">
            <v>3 mm MAKARON 2/1 - YEŞİL</v>
          </cell>
          <cell r="L1097" t="str">
            <v>3 mm Heat Shrink Tube 2/1 - Green</v>
          </cell>
          <cell r="N1097">
            <v>200</v>
          </cell>
          <cell r="O1097" t="str">
            <v>mt.</v>
          </cell>
          <cell r="Q1097" t="str">
            <v>-</v>
          </cell>
        </row>
        <row r="1098">
          <cell r="H1098" t="str">
            <v>SM-4,5Y</v>
          </cell>
          <cell r="J1098" t="str">
            <v>4,5 mm MAKARON 2/1 - YEŞİL</v>
          </cell>
          <cell r="L1098" t="str">
            <v>4,5 mm Heat Shrink Tube 2/1 - Green</v>
          </cell>
          <cell r="N1098">
            <v>100</v>
          </cell>
          <cell r="O1098" t="str">
            <v>mt.</v>
          </cell>
          <cell r="Q1098" t="str">
            <v>-</v>
          </cell>
        </row>
        <row r="1099">
          <cell r="H1099" t="str">
            <v>SM-5Y</v>
          </cell>
          <cell r="J1099" t="str">
            <v>5 mm MAKARON 2/1 - YEŞİL</v>
          </cell>
          <cell r="L1099" t="str">
            <v>5 mm Heat Shrink Tube 2/1 - Green</v>
          </cell>
          <cell r="N1099">
            <v>100</v>
          </cell>
          <cell r="O1099" t="str">
            <v>mt.</v>
          </cell>
          <cell r="Q1099" t="str">
            <v>-</v>
          </cell>
        </row>
        <row r="1100">
          <cell r="H1100" t="str">
            <v>SM-6Y</v>
          </cell>
          <cell r="J1100" t="str">
            <v>6 mm MAKARON 2/1 - YEŞİL</v>
          </cell>
          <cell r="L1100" t="str">
            <v>6 mm Heat Shrink Tube 2/1 - Green</v>
          </cell>
          <cell r="N1100">
            <v>100</v>
          </cell>
          <cell r="O1100" t="str">
            <v>mt.</v>
          </cell>
          <cell r="Q1100" t="str">
            <v>-</v>
          </cell>
        </row>
        <row r="1101">
          <cell r="H1101" t="str">
            <v>SM-7Y</v>
          </cell>
          <cell r="J1101" t="str">
            <v>7 mm MAKARON 2/1 - YEŞİL</v>
          </cell>
          <cell r="L1101" t="str">
            <v>7 mm Heat Shrink Tube 2/1 - Green</v>
          </cell>
          <cell r="N1101">
            <v>100</v>
          </cell>
          <cell r="O1101" t="str">
            <v>mt.</v>
          </cell>
          <cell r="Q1101" t="str">
            <v>-</v>
          </cell>
        </row>
        <row r="1102">
          <cell r="H1102" t="str">
            <v>SM-9Y</v>
          </cell>
          <cell r="J1102" t="str">
            <v>9 mm MAKARON 2/1 - YEŞİL</v>
          </cell>
          <cell r="L1102" t="str">
            <v>9 mm Heat Shrink Tube 2/1 - Green</v>
          </cell>
          <cell r="N1102">
            <v>100</v>
          </cell>
          <cell r="O1102" t="str">
            <v>mt.</v>
          </cell>
          <cell r="Q1102" t="str">
            <v>-</v>
          </cell>
        </row>
        <row r="1103">
          <cell r="H1103" t="str">
            <v>SM-12Y</v>
          </cell>
          <cell r="J1103" t="str">
            <v>12 mm MAKARON 2/1 - YEŞİL</v>
          </cell>
          <cell r="L1103" t="str">
            <v>12 mm Heat Shrink Tube 2/1 - Green</v>
          </cell>
          <cell r="N1103">
            <v>100</v>
          </cell>
          <cell r="O1103" t="str">
            <v>mt.</v>
          </cell>
          <cell r="Q1103" t="str">
            <v>-</v>
          </cell>
        </row>
        <row r="1104">
          <cell r="H1104" t="str">
            <v>SM-13Y</v>
          </cell>
          <cell r="J1104" t="str">
            <v>13 mm MAKARON 2/1 - YEŞİL</v>
          </cell>
          <cell r="L1104" t="str">
            <v>13 mm Heat Shrink Tube 2/1 - Green</v>
          </cell>
          <cell r="N1104">
            <v>100</v>
          </cell>
          <cell r="O1104" t="str">
            <v>mt.</v>
          </cell>
          <cell r="Q1104" t="str">
            <v>-</v>
          </cell>
        </row>
        <row r="1105">
          <cell r="H1105" t="str">
            <v>SM-16Y</v>
          </cell>
          <cell r="J1105" t="str">
            <v>16 mm MAKARON 2/1 - YEŞİL</v>
          </cell>
          <cell r="L1105" t="str">
            <v>16 mm Heat Shrink Tube 2/1 - Green</v>
          </cell>
          <cell r="N1105">
            <v>100</v>
          </cell>
          <cell r="O1105" t="str">
            <v>mt.</v>
          </cell>
          <cell r="Q1105" t="str">
            <v>-</v>
          </cell>
        </row>
        <row r="1106">
          <cell r="H1106" t="str">
            <v>SM-20Y</v>
          </cell>
          <cell r="J1106" t="str">
            <v>20 mm MAKARON 2/1 - YEŞİL</v>
          </cell>
          <cell r="L1106" t="str">
            <v>20 mm Heat Shrink Tube 2/1 - Green</v>
          </cell>
          <cell r="N1106">
            <v>100</v>
          </cell>
          <cell r="O1106" t="str">
            <v>mt.</v>
          </cell>
          <cell r="Q1106" t="str">
            <v>-</v>
          </cell>
        </row>
        <row r="1107">
          <cell r="H1107" t="str">
            <v>SM-25Y</v>
          </cell>
          <cell r="J1107" t="str">
            <v>25 mm MAKARON 2/1 - YEŞİL</v>
          </cell>
          <cell r="L1107" t="str">
            <v>25 mm Heat Shrink Tube 2/1 - Green</v>
          </cell>
          <cell r="N1107">
            <v>50</v>
          </cell>
          <cell r="O1107" t="str">
            <v>mt.</v>
          </cell>
          <cell r="Q1107" t="str">
            <v>-</v>
          </cell>
        </row>
        <row r="1108">
          <cell r="H1108" t="str">
            <v>SM-30Y</v>
          </cell>
          <cell r="J1108" t="str">
            <v>30 mm MAKARON 2/1 - YEŞİL</v>
          </cell>
          <cell r="L1108" t="str">
            <v>30 mm Heat Shrink Tube 2/1 - Green</v>
          </cell>
          <cell r="N1108">
            <v>50</v>
          </cell>
          <cell r="O1108" t="str">
            <v>mt.</v>
          </cell>
          <cell r="Q1108" t="str">
            <v>-</v>
          </cell>
        </row>
        <row r="1109">
          <cell r="H1109" t="str">
            <v>SM-35Y</v>
          </cell>
          <cell r="J1109" t="str">
            <v>35 mm MAKARON 2/1 - YEŞİL</v>
          </cell>
          <cell r="L1109" t="str">
            <v>35 mm Heat Shrink Tube 2/1 - Green</v>
          </cell>
          <cell r="N1109">
            <v>50</v>
          </cell>
          <cell r="O1109" t="str">
            <v>mt.</v>
          </cell>
          <cell r="Q1109" t="str">
            <v>-</v>
          </cell>
        </row>
        <row r="1110">
          <cell r="H1110" t="str">
            <v>SM-40Y</v>
          </cell>
          <cell r="J1110" t="str">
            <v>40 mm MAKARON 2/1 - YEŞİL</v>
          </cell>
          <cell r="L1110" t="str">
            <v>40 mm Heat Shrink Tube 2/1 - Green</v>
          </cell>
          <cell r="N1110">
            <v>50</v>
          </cell>
          <cell r="O1110" t="str">
            <v>mt.</v>
          </cell>
          <cell r="Q1110" t="str">
            <v>-</v>
          </cell>
        </row>
        <row r="1111">
          <cell r="H1111" t="str">
            <v>SM-50Y</v>
          </cell>
          <cell r="J1111" t="str">
            <v>50 mm MAKARON 2/1 - YEŞİL</v>
          </cell>
          <cell r="L1111" t="str">
            <v>50 mm Heat Shrink Tube 2/1 - Green</v>
          </cell>
          <cell r="N1111">
            <v>25</v>
          </cell>
          <cell r="O1111" t="str">
            <v>mt.</v>
          </cell>
          <cell r="Q1111" t="str">
            <v>-</v>
          </cell>
        </row>
        <row r="1112">
          <cell r="H1112" t="str">
            <v>SM-60Y</v>
          </cell>
          <cell r="J1112" t="str">
            <v>60 mm MAKARON 2/1 - YEŞİL</v>
          </cell>
          <cell r="L1112" t="str">
            <v>60 mm Heat Shrink Tube 2/1 - Green</v>
          </cell>
          <cell r="N1112">
            <v>25</v>
          </cell>
          <cell r="O1112" t="str">
            <v>mt.</v>
          </cell>
          <cell r="Q1112" t="str">
            <v>-</v>
          </cell>
        </row>
        <row r="1113">
          <cell r="H1113" t="str">
            <v>SM-70Y</v>
          </cell>
          <cell r="J1113" t="str">
            <v>70 mm MAKARON 2/1 - YEŞİL</v>
          </cell>
          <cell r="L1113" t="str">
            <v>70 mm Heat Shrink Tube 2/1 - Green</v>
          </cell>
          <cell r="N1113">
            <v>25</v>
          </cell>
          <cell r="O1113" t="str">
            <v>mt.</v>
          </cell>
          <cell r="Q1113" t="str">
            <v>-</v>
          </cell>
        </row>
        <row r="1114">
          <cell r="H1114" t="str">
            <v>SM-80Y</v>
          </cell>
          <cell r="J1114" t="str">
            <v>80 mm MAKARON 2/1 - YEŞİL</v>
          </cell>
          <cell r="L1114" t="str">
            <v>80 mm Heat Shrink Tube 2/1 - Green</v>
          </cell>
          <cell r="N1114">
            <v>25</v>
          </cell>
          <cell r="O1114" t="str">
            <v>mt.</v>
          </cell>
          <cell r="Q1114" t="str">
            <v>-</v>
          </cell>
        </row>
        <row r="1115">
          <cell r="H1115" t="str">
            <v>SM-100Y</v>
          </cell>
          <cell r="J1115" t="str">
            <v>100 mm MAKARON 2/1 - YEŞİL</v>
          </cell>
          <cell r="L1115" t="str">
            <v>100 mm Heat Shrink Tube 2/1 - Green</v>
          </cell>
          <cell r="N1115">
            <v>25</v>
          </cell>
          <cell r="O1115" t="str">
            <v>mt.</v>
          </cell>
          <cell r="Q1115" t="str">
            <v>-</v>
          </cell>
        </row>
        <row r="1116">
          <cell r="H1116" t="str">
            <v>SM-120Y</v>
          </cell>
          <cell r="J1116" t="str">
            <v>120 mm MAKARON 2/1 - YEŞİL</v>
          </cell>
          <cell r="L1116" t="str">
            <v>120 mm Heat Shrink Tube 2/1 - Green</v>
          </cell>
          <cell r="N1116">
            <v>25</v>
          </cell>
          <cell r="O1116" t="str">
            <v>mt.</v>
          </cell>
          <cell r="Q1116" t="str">
            <v>-</v>
          </cell>
        </row>
        <row r="1117">
          <cell r="H1117" t="str">
            <v>SM-1,5G</v>
          </cell>
          <cell r="J1117" t="str">
            <v>1,5 mm MAKARON 2/1 - GRI</v>
          </cell>
          <cell r="L1117" t="str">
            <v>1,5 mm Heat Shrink Tube 2/1 - Grey</v>
          </cell>
          <cell r="N1117">
            <v>200</v>
          </cell>
          <cell r="O1117" t="str">
            <v>mt.</v>
          </cell>
          <cell r="Q1117" t="str">
            <v>-</v>
          </cell>
        </row>
        <row r="1118">
          <cell r="H1118" t="str">
            <v>SM-2,5G</v>
          </cell>
          <cell r="J1118" t="str">
            <v>2,5 mm MAKARON 2/1 - GRI</v>
          </cell>
          <cell r="L1118" t="str">
            <v>2,5 mm Heat Shrink Tube 2/1 - Grey</v>
          </cell>
          <cell r="N1118">
            <v>200</v>
          </cell>
          <cell r="O1118" t="str">
            <v>mt.</v>
          </cell>
          <cell r="Q1118" t="str">
            <v>-</v>
          </cell>
        </row>
        <row r="1119">
          <cell r="H1119" t="str">
            <v>SM-3G</v>
          </cell>
          <cell r="J1119" t="str">
            <v>3 mm MAKARON 2/1 - GRI</v>
          </cell>
          <cell r="L1119" t="str">
            <v>3 mm Heat Shrink Tube 2/1 - Grey</v>
          </cell>
          <cell r="N1119">
            <v>200</v>
          </cell>
          <cell r="O1119" t="str">
            <v>mt.</v>
          </cell>
          <cell r="Q1119" t="str">
            <v>-</v>
          </cell>
        </row>
        <row r="1120">
          <cell r="H1120" t="str">
            <v>SM-4,5G</v>
          </cell>
          <cell r="J1120" t="str">
            <v>4,5 mm MAKARON 2/1 - GRI</v>
          </cell>
          <cell r="L1120" t="str">
            <v>4,5 mm Heat Shrink Tube 2/1 - Grey</v>
          </cell>
          <cell r="N1120">
            <v>100</v>
          </cell>
          <cell r="O1120" t="str">
            <v>mt.</v>
          </cell>
          <cell r="Q1120" t="str">
            <v>-</v>
          </cell>
        </row>
        <row r="1121">
          <cell r="H1121" t="str">
            <v>SM-5G</v>
          </cell>
          <cell r="J1121" t="str">
            <v>5 mm MAKARON 2/1 - GRI</v>
          </cell>
          <cell r="L1121" t="str">
            <v>5 mm Heat Shrink Tube 2/1 - Grey</v>
          </cell>
          <cell r="N1121">
            <v>100</v>
          </cell>
          <cell r="O1121" t="str">
            <v>mt.</v>
          </cell>
          <cell r="Q1121" t="str">
            <v>-</v>
          </cell>
        </row>
        <row r="1122">
          <cell r="H1122" t="str">
            <v>SM-6G</v>
          </cell>
          <cell r="J1122" t="str">
            <v>6 mm MAKARON 2/1 - GRI</v>
          </cell>
          <cell r="L1122" t="str">
            <v>6 mm Heat Shrink Tube 2/1 - Grey</v>
          </cell>
          <cell r="N1122">
            <v>100</v>
          </cell>
          <cell r="O1122" t="str">
            <v>mt.</v>
          </cell>
          <cell r="Q1122" t="str">
            <v>-</v>
          </cell>
        </row>
        <row r="1123">
          <cell r="H1123" t="str">
            <v>SM-7G</v>
          </cell>
          <cell r="J1123" t="str">
            <v>7 mm MAKARON 2/1 - GRI</v>
          </cell>
          <cell r="L1123" t="str">
            <v>7 mm Heat Shrink Tube 2/1 - Grey</v>
          </cell>
          <cell r="N1123">
            <v>100</v>
          </cell>
          <cell r="O1123" t="str">
            <v>mt.</v>
          </cell>
          <cell r="Q1123" t="str">
            <v>-</v>
          </cell>
        </row>
        <row r="1124">
          <cell r="H1124" t="str">
            <v>SM-9G</v>
          </cell>
          <cell r="J1124" t="str">
            <v>9 mm MAKARON 2/1 - GRI</v>
          </cell>
          <cell r="L1124" t="str">
            <v>9 mm Heat Shrink Tube 2/1 - Grey</v>
          </cell>
          <cell r="N1124">
            <v>100</v>
          </cell>
          <cell r="O1124" t="str">
            <v>mt.</v>
          </cell>
          <cell r="Q1124" t="str">
            <v>-</v>
          </cell>
        </row>
        <row r="1125">
          <cell r="H1125" t="str">
            <v>SM-12G</v>
          </cell>
          <cell r="J1125" t="str">
            <v>12 mm MAKARON 2/1 - GRI</v>
          </cell>
          <cell r="L1125" t="str">
            <v>12 mm Heat Shrink Tube 2/1 - Grey</v>
          </cell>
          <cell r="N1125">
            <v>100</v>
          </cell>
          <cell r="O1125" t="str">
            <v>mt.</v>
          </cell>
          <cell r="Q1125" t="str">
            <v>-</v>
          </cell>
        </row>
        <row r="1126">
          <cell r="H1126" t="str">
            <v>SM-13G</v>
          </cell>
          <cell r="J1126" t="str">
            <v>13 mm MAKARON 2/1 - GRI</v>
          </cell>
          <cell r="L1126" t="str">
            <v>13 mm Heat Shrink Tube 2/1 - Grey</v>
          </cell>
          <cell r="N1126">
            <v>100</v>
          </cell>
          <cell r="O1126" t="str">
            <v>mt.</v>
          </cell>
          <cell r="Q1126" t="str">
            <v>-</v>
          </cell>
        </row>
        <row r="1127">
          <cell r="H1127" t="str">
            <v>SM-16G</v>
          </cell>
          <cell r="J1127" t="str">
            <v>16 mm MAKARON 2/1 - GRI</v>
          </cell>
          <cell r="L1127" t="str">
            <v>16 mm Heat Shrink Tube 2/1 - Grey</v>
          </cell>
          <cell r="N1127">
            <v>100</v>
          </cell>
          <cell r="O1127" t="str">
            <v>mt.</v>
          </cell>
          <cell r="Q1127" t="str">
            <v>-</v>
          </cell>
        </row>
        <row r="1128">
          <cell r="H1128" t="str">
            <v>SM-20G</v>
          </cell>
          <cell r="J1128" t="str">
            <v>20 mm MAKARON 2/1 - GRI</v>
          </cell>
          <cell r="L1128" t="str">
            <v>20 mm Heat Shrink Tube 2/1 - Grey</v>
          </cell>
          <cell r="N1128">
            <v>100</v>
          </cell>
          <cell r="O1128" t="str">
            <v>mt.</v>
          </cell>
          <cell r="Q1128" t="str">
            <v>-</v>
          </cell>
        </row>
        <row r="1129">
          <cell r="H1129" t="str">
            <v>SM-25G</v>
          </cell>
          <cell r="J1129" t="str">
            <v>25 mm MAKARON 2/1 - GRI</v>
          </cell>
          <cell r="L1129" t="str">
            <v>25 mm Heat Shrink Tube 2/1 - Grey</v>
          </cell>
          <cell r="N1129">
            <v>50</v>
          </cell>
          <cell r="O1129" t="str">
            <v>mt.</v>
          </cell>
          <cell r="Q1129" t="str">
            <v>-</v>
          </cell>
        </row>
        <row r="1130">
          <cell r="H1130" t="str">
            <v>SM-30G</v>
          </cell>
          <cell r="J1130" t="str">
            <v>30 mm MAKARON 2/1 - GRI</v>
          </cell>
          <cell r="L1130" t="str">
            <v>30 mm Heat Shrink Tube 2/1 - Grey</v>
          </cell>
          <cell r="N1130">
            <v>50</v>
          </cell>
          <cell r="O1130" t="str">
            <v>mt.</v>
          </cell>
          <cell r="Q1130" t="str">
            <v>-</v>
          </cell>
        </row>
        <row r="1131">
          <cell r="H1131" t="str">
            <v>SM-35G</v>
          </cell>
          <cell r="J1131" t="str">
            <v>35 mm MAKARON 2/1 - GRI</v>
          </cell>
          <cell r="L1131" t="str">
            <v>35 mm Heat Shrink Tube 2/1 - Grey</v>
          </cell>
          <cell r="N1131">
            <v>50</v>
          </cell>
          <cell r="O1131" t="str">
            <v>mt.</v>
          </cell>
          <cell r="Q1131" t="str">
            <v>-</v>
          </cell>
        </row>
        <row r="1132">
          <cell r="H1132" t="str">
            <v>SM-40G</v>
          </cell>
          <cell r="J1132" t="str">
            <v>40 mm MAKARON 2/1 - GRI</v>
          </cell>
          <cell r="L1132" t="str">
            <v>40 mm Heat Shrink Tube 2/1 - Grey</v>
          </cell>
          <cell r="N1132">
            <v>50</v>
          </cell>
          <cell r="O1132" t="str">
            <v>mt.</v>
          </cell>
          <cell r="Q1132" t="str">
            <v>-</v>
          </cell>
        </row>
        <row r="1133">
          <cell r="H1133" t="str">
            <v>SM-50G</v>
          </cell>
          <cell r="J1133" t="str">
            <v>50 mm MAKARON 2/1 - GRI</v>
          </cell>
          <cell r="L1133" t="str">
            <v>50 mm Heat Shrink Tube 2/1 - Grey</v>
          </cell>
          <cell r="N1133">
            <v>25</v>
          </cell>
          <cell r="O1133" t="str">
            <v>mt.</v>
          </cell>
          <cell r="Q1133" t="str">
            <v>-</v>
          </cell>
        </row>
        <row r="1134">
          <cell r="H1134" t="str">
            <v>SM-60G</v>
          </cell>
          <cell r="J1134" t="str">
            <v>60 mm MAKARON 2/1 - GRI</v>
          </cell>
          <cell r="L1134" t="str">
            <v>60 mm Heat Shrink Tube 2/1 - Grey</v>
          </cell>
          <cell r="N1134">
            <v>25</v>
          </cell>
          <cell r="O1134" t="str">
            <v>mt.</v>
          </cell>
          <cell r="Q1134" t="str">
            <v>-</v>
          </cell>
        </row>
        <row r="1135">
          <cell r="H1135" t="str">
            <v>SM-70G</v>
          </cell>
          <cell r="J1135" t="str">
            <v>70 mm MAKARON 2/1 - GRI</v>
          </cell>
          <cell r="L1135" t="str">
            <v>70 mm Heat Shrink Tube 2/1 - Grey</v>
          </cell>
          <cell r="N1135">
            <v>25</v>
          </cell>
          <cell r="O1135" t="str">
            <v>mt.</v>
          </cell>
          <cell r="Q1135" t="str">
            <v>-</v>
          </cell>
        </row>
        <row r="1136">
          <cell r="H1136" t="str">
            <v>SM-80G</v>
          </cell>
          <cell r="J1136" t="str">
            <v>80 mm MAKARON 2/1 - GRI</v>
          </cell>
          <cell r="L1136" t="str">
            <v>80 mm Heat Shrink Tube 2/1 - Grey</v>
          </cell>
          <cell r="N1136">
            <v>25</v>
          </cell>
          <cell r="O1136" t="str">
            <v>mt.</v>
          </cell>
          <cell r="Q1136" t="str">
            <v>-</v>
          </cell>
        </row>
        <row r="1137">
          <cell r="H1137" t="str">
            <v>SM-100G</v>
          </cell>
          <cell r="J1137" t="str">
            <v>100 mm MAKARON 2/1 - GRI</v>
          </cell>
          <cell r="L1137" t="str">
            <v>100 mm Heat Shrink Tube 2/1 - Grey</v>
          </cell>
          <cell r="N1137">
            <v>25</v>
          </cell>
          <cell r="O1137" t="str">
            <v>mt.</v>
          </cell>
          <cell r="Q1137" t="str">
            <v>-</v>
          </cell>
        </row>
        <row r="1138">
          <cell r="H1138" t="str">
            <v>SM-120G</v>
          </cell>
          <cell r="J1138" t="str">
            <v>120 mm MAKARON 2/1 - GRI</v>
          </cell>
          <cell r="L1138" t="str">
            <v>120 mm Heat Shrink Tube 2/1 - Grey</v>
          </cell>
          <cell r="N1138">
            <v>25</v>
          </cell>
          <cell r="O1138" t="str">
            <v>mt.</v>
          </cell>
          <cell r="Q1138" t="str">
            <v>-</v>
          </cell>
        </row>
        <row r="1139">
          <cell r="H1139" t="str">
            <v>SM-1,5KH</v>
          </cell>
          <cell r="J1139" t="str">
            <v>1,5 mm MAKARON 2/1 - KAHVERENGİ</v>
          </cell>
          <cell r="L1139" t="str">
            <v>1,5 mm Heat Shrink Tube 2/1 - Brown</v>
          </cell>
          <cell r="N1139">
            <v>200</v>
          </cell>
          <cell r="O1139" t="str">
            <v>mt.</v>
          </cell>
          <cell r="Q1139" t="str">
            <v>-</v>
          </cell>
        </row>
        <row r="1140">
          <cell r="H1140" t="str">
            <v>SM-2,5KH</v>
          </cell>
          <cell r="J1140" t="str">
            <v>2,5 mm MAKARON 2/1 - KAHVERENGİ</v>
          </cell>
          <cell r="L1140" t="str">
            <v>2,5 mm Heat Shrink Tube 2/1 - Brown</v>
          </cell>
          <cell r="N1140">
            <v>200</v>
          </cell>
          <cell r="O1140" t="str">
            <v>mt.</v>
          </cell>
          <cell r="Q1140" t="str">
            <v>-</v>
          </cell>
        </row>
        <row r="1141">
          <cell r="H1141" t="str">
            <v>SM-3KH</v>
          </cell>
          <cell r="J1141" t="str">
            <v>3 mm MAKARON 2/1 - KAHVERENGİ</v>
          </cell>
          <cell r="L1141" t="str">
            <v>3 mm Heat Shrink Tube 2/1 - Brown</v>
          </cell>
          <cell r="N1141">
            <v>200</v>
          </cell>
          <cell r="O1141" t="str">
            <v>mt.</v>
          </cell>
          <cell r="Q1141" t="str">
            <v>-</v>
          </cell>
        </row>
        <row r="1142">
          <cell r="H1142" t="str">
            <v>SM-4,5KH</v>
          </cell>
          <cell r="J1142" t="str">
            <v>4,5 mm MAKARON 2/1 - KAHVERENGİ</v>
          </cell>
          <cell r="L1142" t="str">
            <v>4,5 mm Heat Shrink Tube 2/1 - Brown</v>
          </cell>
          <cell r="N1142">
            <v>100</v>
          </cell>
          <cell r="O1142" t="str">
            <v>mt.</v>
          </cell>
          <cell r="Q1142" t="str">
            <v>-</v>
          </cell>
        </row>
        <row r="1143">
          <cell r="H1143" t="str">
            <v>SM-5KH</v>
          </cell>
          <cell r="J1143" t="str">
            <v>5 mm MAKARON 2/1 - KAHVERENGİ</v>
          </cell>
          <cell r="L1143" t="str">
            <v>5 mm Heat Shrink Tube 2/1 - Brown</v>
          </cell>
          <cell r="N1143">
            <v>100</v>
          </cell>
          <cell r="O1143" t="str">
            <v>mt.</v>
          </cell>
          <cell r="Q1143" t="str">
            <v>-</v>
          </cell>
        </row>
        <row r="1144">
          <cell r="H1144" t="str">
            <v>SM-6KH</v>
          </cell>
          <cell r="J1144" t="str">
            <v>6 mm MAKARON 2/1 - KAHVERENGİ</v>
          </cell>
          <cell r="L1144" t="str">
            <v>6 mm Heat Shrink Tube 2/1 - Brown</v>
          </cell>
          <cell r="N1144">
            <v>100</v>
          </cell>
          <cell r="O1144" t="str">
            <v>mt.</v>
          </cell>
          <cell r="Q1144" t="str">
            <v>-</v>
          </cell>
        </row>
        <row r="1145">
          <cell r="H1145" t="str">
            <v>SM-7KH</v>
          </cell>
          <cell r="J1145" t="str">
            <v>7 mm MAKARON 2/1 - KAHVERENGİ</v>
          </cell>
          <cell r="L1145" t="str">
            <v>7 mm Heat Shrink Tube 2/1 - Brown</v>
          </cell>
          <cell r="N1145">
            <v>100</v>
          </cell>
          <cell r="O1145" t="str">
            <v>mt.</v>
          </cell>
          <cell r="Q1145" t="str">
            <v>-</v>
          </cell>
        </row>
        <row r="1146">
          <cell r="H1146" t="str">
            <v>SM-9KH</v>
          </cell>
          <cell r="J1146" t="str">
            <v>9 mm MAKARON 2/1 - KAHVERENGİ</v>
          </cell>
          <cell r="L1146" t="str">
            <v>9 mm Heat Shrink Tube 2/1 - Brown</v>
          </cell>
          <cell r="N1146">
            <v>100</v>
          </cell>
          <cell r="O1146" t="str">
            <v>mt.</v>
          </cell>
          <cell r="Q1146" t="str">
            <v>-</v>
          </cell>
        </row>
        <row r="1147">
          <cell r="H1147" t="str">
            <v>SM-12KH</v>
          </cell>
          <cell r="J1147" t="str">
            <v>12 mm MAKARON 2/1 - KAHVERENGİ</v>
          </cell>
          <cell r="L1147" t="str">
            <v>12 mm Heat Shrink Tube 2/1 - Brown</v>
          </cell>
          <cell r="N1147">
            <v>100</v>
          </cell>
          <cell r="O1147" t="str">
            <v>mt.</v>
          </cell>
          <cell r="Q1147" t="str">
            <v>-</v>
          </cell>
        </row>
        <row r="1148">
          <cell r="H1148" t="str">
            <v>SM-13KH</v>
          </cell>
          <cell r="J1148" t="str">
            <v>13 mm MAKARON 2/1 - KAHVERENGİ</v>
          </cell>
          <cell r="L1148" t="str">
            <v>13 mm Heat Shrink Tube 2/1 - Brown</v>
          </cell>
          <cell r="N1148">
            <v>100</v>
          </cell>
          <cell r="O1148" t="str">
            <v>mt.</v>
          </cell>
          <cell r="Q1148" t="str">
            <v>-</v>
          </cell>
        </row>
        <row r="1149">
          <cell r="H1149" t="str">
            <v>SM-16KH</v>
          </cell>
          <cell r="J1149" t="str">
            <v>16 mm MAKARON 2/1 - KAHVERENGİ</v>
          </cell>
          <cell r="L1149" t="str">
            <v>16 mm Heat Shrink Tube 2/1 - Brown</v>
          </cell>
          <cell r="N1149">
            <v>100</v>
          </cell>
          <cell r="O1149" t="str">
            <v>mt.</v>
          </cell>
          <cell r="Q1149" t="str">
            <v>-</v>
          </cell>
        </row>
        <row r="1150">
          <cell r="H1150" t="str">
            <v>SM-20KH</v>
          </cell>
          <cell r="J1150" t="str">
            <v>20 mm MAKARON 2/1 - KAHVERENGİ</v>
          </cell>
          <cell r="L1150" t="str">
            <v>20 mm Heat Shrink Tube 2/1 - Brown</v>
          </cell>
          <cell r="N1150">
            <v>100</v>
          </cell>
          <cell r="O1150" t="str">
            <v>mt.</v>
          </cell>
          <cell r="Q1150" t="str">
            <v>-</v>
          </cell>
        </row>
        <row r="1151">
          <cell r="H1151" t="str">
            <v>SM-25KH</v>
          </cell>
          <cell r="J1151" t="str">
            <v>25 mm MAKARON 2/1 - KAHVERENGİ</v>
          </cell>
          <cell r="L1151" t="str">
            <v>25 mm Heat Shrink Tube 2/1 - Brown</v>
          </cell>
          <cell r="N1151">
            <v>50</v>
          </cell>
          <cell r="O1151" t="str">
            <v>mt.</v>
          </cell>
          <cell r="Q1151" t="str">
            <v>-</v>
          </cell>
        </row>
        <row r="1152">
          <cell r="H1152" t="str">
            <v>SM-30KH</v>
          </cell>
          <cell r="J1152" t="str">
            <v>30 mm MAKARON 2/1 - KAHVERENGİ</v>
          </cell>
          <cell r="L1152" t="str">
            <v>30 mm Heat Shrink Tube 2/1 - Brown</v>
          </cell>
          <cell r="N1152">
            <v>50</v>
          </cell>
          <cell r="O1152" t="str">
            <v>mt.</v>
          </cell>
          <cell r="Q1152" t="str">
            <v>-</v>
          </cell>
        </row>
        <row r="1153">
          <cell r="H1153" t="str">
            <v>SM-35KH</v>
          </cell>
          <cell r="J1153" t="str">
            <v>35 mm MAKARON 2/1 - KAHVERENGİ</v>
          </cell>
          <cell r="L1153" t="str">
            <v>35 mm Heat Shrink Tube 2/1 - Brown</v>
          </cell>
          <cell r="N1153">
            <v>50</v>
          </cell>
          <cell r="O1153" t="str">
            <v>mt.</v>
          </cell>
          <cell r="Q1153" t="str">
            <v>-</v>
          </cell>
        </row>
        <row r="1154">
          <cell r="H1154" t="str">
            <v>SM-40KH</v>
          </cell>
          <cell r="J1154" t="str">
            <v>40 mm MAKARON 2/1 - KAHVERENGİ</v>
          </cell>
          <cell r="L1154" t="str">
            <v>40 mm Heat Shrink Tube 2/1 - Brown</v>
          </cell>
          <cell r="N1154">
            <v>50</v>
          </cell>
          <cell r="O1154" t="str">
            <v>mt.</v>
          </cell>
          <cell r="Q1154" t="str">
            <v>-</v>
          </cell>
        </row>
        <row r="1155">
          <cell r="H1155" t="str">
            <v>SM-50KH</v>
          </cell>
          <cell r="J1155" t="str">
            <v>50 mm MAKARON 2/1 - KAHVERENGİ</v>
          </cell>
          <cell r="L1155" t="str">
            <v>50 mm Heat Shrink Tube 2/1 - Brown</v>
          </cell>
          <cell r="N1155">
            <v>25</v>
          </cell>
          <cell r="O1155" t="str">
            <v>mt.</v>
          </cell>
          <cell r="Q1155" t="str">
            <v>-</v>
          </cell>
        </row>
        <row r="1156">
          <cell r="H1156" t="str">
            <v>SM-60KH</v>
          </cell>
          <cell r="J1156" t="str">
            <v>60 mm MAKARON 2/1 - KAHVERENGİ</v>
          </cell>
          <cell r="L1156" t="str">
            <v>60 mm Heat Shrink Tube 2/1 - Brown</v>
          </cell>
          <cell r="N1156">
            <v>25</v>
          </cell>
          <cell r="O1156" t="str">
            <v>mt.</v>
          </cell>
          <cell r="Q1156" t="str">
            <v>-</v>
          </cell>
        </row>
        <row r="1157">
          <cell r="H1157" t="str">
            <v>SM-70KH</v>
          </cell>
          <cell r="J1157" t="str">
            <v>70 mm MAKARON 2/1 - KAHVERENGİ</v>
          </cell>
          <cell r="L1157" t="str">
            <v>70 mm Heat Shrink Tube 2/1 - Brown</v>
          </cell>
          <cell r="N1157">
            <v>25</v>
          </cell>
          <cell r="O1157" t="str">
            <v>mt.</v>
          </cell>
          <cell r="Q1157" t="str">
            <v>-</v>
          </cell>
        </row>
        <row r="1158">
          <cell r="H1158" t="str">
            <v>SM-80KH</v>
          </cell>
          <cell r="J1158" t="str">
            <v>80 mm MAKARON 2/1 - KAHVERENGİ</v>
          </cell>
          <cell r="L1158" t="str">
            <v>80 mm Heat Shrink Tube 2/1 - Brown</v>
          </cell>
          <cell r="N1158">
            <v>25</v>
          </cell>
          <cell r="O1158" t="str">
            <v>mt.</v>
          </cell>
          <cell r="Q1158" t="str">
            <v>-</v>
          </cell>
        </row>
        <row r="1159">
          <cell r="H1159" t="str">
            <v>SM-100KH</v>
          </cell>
          <cell r="J1159" t="str">
            <v>100 mm MAKARON 2/1 - KAHVERENGİ</v>
          </cell>
          <cell r="L1159" t="str">
            <v>100 mm Heat Shrink Tube 2/1 - Brown</v>
          </cell>
          <cell r="N1159">
            <v>25</v>
          </cell>
          <cell r="O1159" t="str">
            <v>mt.</v>
          </cell>
          <cell r="Q1159" t="str">
            <v>-</v>
          </cell>
        </row>
        <row r="1160">
          <cell r="H1160" t="str">
            <v>SM-120KH</v>
          </cell>
          <cell r="J1160" t="str">
            <v>120 mm MAKARON 2/1 - KAHVERENGİ</v>
          </cell>
          <cell r="L1160" t="str">
            <v>120 mm Heat Shrink Tube 2/1 - Brown</v>
          </cell>
          <cell r="N1160">
            <v>25</v>
          </cell>
          <cell r="O1160" t="str">
            <v>mt.</v>
          </cell>
          <cell r="Q1160" t="str">
            <v>-</v>
          </cell>
        </row>
        <row r="1161">
          <cell r="H1161" t="str">
            <v>SM-2,5SY</v>
          </cell>
          <cell r="J1161" t="str">
            <v>2,5 mm MAKARON 2/1 - SARI/YEŞİL</v>
          </cell>
          <cell r="L1161" t="str">
            <v>2,5 mm Heat Shrink Tube 2/1 - Yellow/Green</v>
          </cell>
          <cell r="N1161">
            <v>200</v>
          </cell>
          <cell r="O1161" t="str">
            <v>mt.</v>
          </cell>
          <cell r="Q1161" t="str">
            <v>-</v>
          </cell>
        </row>
        <row r="1162">
          <cell r="H1162" t="str">
            <v>SM-3SY</v>
          </cell>
          <cell r="J1162" t="str">
            <v>3 mm MAKARON 2/1 - SARI/YEŞİL</v>
          </cell>
          <cell r="L1162" t="str">
            <v>3 mm Heat Shrink Tube 2/1 - Yellow/Green</v>
          </cell>
          <cell r="N1162">
            <v>200</v>
          </cell>
          <cell r="O1162" t="str">
            <v>mt.</v>
          </cell>
          <cell r="Q1162" t="str">
            <v>-</v>
          </cell>
        </row>
        <row r="1163">
          <cell r="H1163" t="str">
            <v>SM-3,5SY</v>
          </cell>
          <cell r="J1163" t="str">
            <v>3,5 mm MAKARON 2/1 - SARI/YEŞİL</v>
          </cell>
          <cell r="L1163" t="str">
            <v>3,5 mm Heat Shrink Tube 2/1 - Yellow/Green</v>
          </cell>
          <cell r="N1163">
            <v>200</v>
          </cell>
          <cell r="O1163" t="str">
            <v>mt.</v>
          </cell>
          <cell r="Q1163" t="str">
            <v>-</v>
          </cell>
        </row>
        <row r="1164">
          <cell r="H1164" t="str">
            <v>SM-4,5SY</v>
          </cell>
          <cell r="J1164" t="str">
            <v>4,5 mm MAKARON 2/1 - SARI/YEŞİL</v>
          </cell>
          <cell r="L1164" t="str">
            <v>4,5mm Heat Shrink Tube 2/1 - Yellow/Green</v>
          </cell>
          <cell r="N1164">
            <v>100</v>
          </cell>
          <cell r="O1164" t="str">
            <v>mt.</v>
          </cell>
          <cell r="Q1164" t="str">
            <v>-</v>
          </cell>
        </row>
        <row r="1165">
          <cell r="H1165" t="str">
            <v>SM-5SY</v>
          </cell>
          <cell r="J1165" t="str">
            <v>5 mm MAKARON 2/1 - SARI/YEŞİL</v>
          </cell>
          <cell r="L1165" t="str">
            <v>5 mm Heat Shrink Tube 2/1 - Yellow/Green</v>
          </cell>
          <cell r="N1165">
            <v>100</v>
          </cell>
          <cell r="O1165" t="str">
            <v>mt.</v>
          </cell>
          <cell r="Q1165" t="str">
            <v>-</v>
          </cell>
        </row>
        <row r="1166">
          <cell r="H1166" t="str">
            <v>SM-6SY</v>
          </cell>
          <cell r="J1166" t="str">
            <v>6 mm MAKARON 2/1 - SARI/YEŞİL</v>
          </cell>
          <cell r="L1166" t="str">
            <v>6 mm Heat Shrink Tube 2/1 - Yellow/Green</v>
          </cell>
          <cell r="N1166">
            <v>100</v>
          </cell>
          <cell r="O1166" t="str">
            <v>mt.</v>
          </cell>
          <cell r="Q1166" t="str">
            <v>-</v>
          </cell>
        </row>
        <row r="1167">
          <cell r="H1167" t="str">
            <v>SM-9SY</v>
          </cell>
          <cell r="J1167" t="str">
            <v>9 mm MAKARON 2/1 - SARI/YEŞİL</v>
          </cell>
          <cell r="L1167" t="str">
            <v>9 mm Heat Shrink Tube 2/1 - Yellow/Green</v>
          </cell>
          <cell r="N1167">
            <v>100</v>
          </cell>
          <cell r="O1167" t="str">
            <v>mt.</v>
          </cell>
          <cell r="Q1167" t="str">
            <v>-</v>
          </cell>
        </row>
        <row r="1168">
          <cell r="H1168" t="str">
            <v>SM-10SY</v>
          </cell>
          <cell r="J1168" t="str">
            <v>10 mm MAKARON 2/1 - SARI/YEŞİL</v>
          </cell>
          <cell r="L1168" t="str">
            <v>10 mm Heat Shrink Tube 2/1 - Yellow/Green</v>
          </cell>
          <cell r="N1168">
            <v>100</v>
          </cell>
          <cell r="O1168" t="str">
            <v>mt.</v>
          </cell>
          <cell r="Q1168" t="str">
            <v>-</v>
          </cell>
        </row>
        <row r="1169">
          <cell r="H1169" t="str">
            <v>SM-12SY</v>
          </cell>
          <cell r="J1169" t="str">
            <v>12 mm MAKARON 2/1 - SARI/YEŞİL</v>
          </cell>
          <cell r="L1169" t="str">
            <v>12 mm Heat Shrink Tube 2/1 - Yellow/Green</v>
          </cell>
          <cell r="N1169">
            <v>100</v>
          </cell>
          <cell r="O1169" t="str">
            <v>mt.</v>
          </cell>
          <cell r="Q1169" t="str">
            <v>-</v>
          </cell>
        </row>
        <row r="1170">
          <cell r="H1170" t="str">
            <v>SM-13SY</v>
          </cell>
          <cell r="J1170" t="str">
            <v>13 mm MAKARON 2/1 - SARI/YEŞİL</v>
          </cell>
          <cell r="L1170" t="str">
            <v>13 mm Heat Shrink Tube 2/1 - Yellow/Green</v>
          </cell>
          <cell r="N1170">
            <v>100</v>
          </cell>
          <cell r="O1170" t="str">
            <v>mt.</v>
          </cell>
          <cell r="Q1170" t="str">
            <v>-</v>
          </cell>
        </row>
        <row r="1171">
          <cell r="H1171" t="str">
            <v>SM-16SY</v>
          </cell>
          <cell r="J1171" t="str">
            <v>16 mm MAKARON 2/1 - SARI/YEŞİL</v>
          </cell>
          <cell r="L1171" t="str">
            <v>16 mm Heat Shrink Tube 2/1 - Yellow/Green</v>
          </cell>
          <cell r="N1171">
            <v>100</v>
          </cell>
          <cell r="O1171" t="str">
            <v>mt.</v>
          </cell>
          <cell r="Q1171" t="str">
            <v>-</v>
          </cell>
        </row>
        <row r="1172">
          <cell r="H1172" t="str">
            <v>SM-20SY</v>
          </cell>
          <cell r="J1172" t="str">
            <v>20 mm MAKARON 2/1 - SARI/YEŞİL</v>
          </cell>
          <cell r="L1172" t="str">
            <v>20 mm Heat Shrink Tube 2/1 - Yellow/Green</v>
          </cell>
          <cell r="N1172">
            <v>100</v>
          </cell>
          <cell r="O1172" t="str">
            <v>mt.</v>
          </cell>
          <cell r="Q1172" t="str">
            <v>-</v>
          </cell>
        </row>
        <row r="1173">
          <cell r="H1173" t="str">
            <v>SM-25SY</v>
          </cell>
          <cell r="J1173" t="str">
            <v>25 mm MAKARON 2/1 - SARI/YEŞİL</v>
          </cell>
          <cell r="L1173" t="str">
            <v>25 mm Heat Shrink Tube 2/1 - Yellow/Green</v>
          </cell>
          <cell r="N1173">
            <v>50</v>
          </cell>
          <cell r="O1173" t="str">
            <v>mt.</v>
          </cell>
          <cell r="Q1173" t="str">
            <v>-</v>
          </cell>
        </row>
        <row r="1174">
          <cell r="H1174" t="str">
            <v>SM-30SY</v>
          </cell>
          <cell r="J1174" t="str">
            <v>30 mm MAKARON 2/1 - SARI/YEŞİL</v>
          </cell>
          <cell r="L1174" t="str">
            <v>30 mm Heat Shrink Tube 2/1 - Yellow/Green</v>
          </cell>
          <cell r="N1174">
            <v>50</v>
          </cell>
          <cell r="O1174" t="str">
            <v>mt.</v>
          </cell>
          <cell r="Q1174" t="str">
            <v>-</v>
          </cell>
        </row>
        <row r="1175">
          <cell r="H1175" t="str">
            <v>SM-35SY</v>
          </cell>
          <cell r="J1175" t="str">
            <v>35 mm MAKARON 2/1 - SARI/YEŞİL</v>
          </cell>
          <cell r="L1175" t="str">
            <v>35 mm Heat Shrink Tube 2/1 - Yellow/Green</v>
          </cell>
          <cell r="N1175">
            <v>50</v>
          </cell>
          <cell r="O1175" t="str">
            <v>mt.</v>
          </cell>
          <cell r="Q1175" t="str">
            <v>-</v>
          </cell>
        </row>
        <row r="1176">
          <cell r="H1176" t="str">
            <v>SM-40SY</v>
          </cell>
          <cell r="J1176" t="str">
            <v>40 mm MAKARON 2/1 - SARI/YEŞİL</v>
          </cell>
          <cell r="L1176" t="str">
            <v>40 mm Heat Shrink Tube 2/1 - Yellow/Green</v>
          </cell>
          <cell r="N1176">
            <v>50</v>
          </cell>
          <cell r="O1176" t="str">
            <v>mt.</v>
          </cell>
          <cell r="Q1176" t="str">
            <v>-</v>
          </cell>
        </row>
        <row r="1177">
          <cell r="H1177" t="str">
            <v>SM-50SY</v>
          </cell>
          <cell r="J1177" t="str">
            <v>50 mm MAKARON 2/1 - SARI/YEŞİL</v>
          </cell>
          <cell r="L1177" t="str">
            <v>50 mm Heat Shrink Tube 2/1 - Yellow/Green</v>
          </cell>
          <cell r="N1177">
            <v>25</v>
          </cell>
          <cell r="O1177" t="str">
            <v>mt.</v>
          </cell>
          <cell r="Q1177" t="str">
            <v>-</v>
          </cell>
        </row>
        <row r="1178">
          <cell r="H1178" t="str">
            <v>SM-60SY</v>
          </cell>
          <cell r="J1178" t="str">
            <v>60 mm MAKARON 2/1 - SARI/YEŞİL</v>
          </cell>
          <cell r="L1178" t="str">
            <v>60 mm Heat Shrink Tube 2/1 - Yellow/Green</v>
          </cell>
          <cell r="N1178">
            <v>25</v>
          </cell>
          <cell r="O1178" t="str">
            <v>mt.</v>
          </cell>
          <cell r="Q1178" t="str">
            <v>-</v>
          </cell>
        </row>
        <row r="1179">
          <cell r="H1179" t="str">
            <v>SM-70SY</v>
          </cell>
          <cell r="J1179" t="str">
            <v>70 mm MAKARON 2/1 - SARI/YEŞİL</v>
          </cell>
          <cell r="L1179" t="str">
            <v>70 mm Heat Shrink Tube 2/1 - Yellow/Green</v>
          </cell>
          <cell r="N1179">
            <v>25</v>
          </cell>
          <cell r="O1179" t="str">
            <v>mt.</v>
          </cell>
          <cell r="Q1179" t="str">
            <v>-</v>
          </cell>
        </row>
        <row r="1180">
          <cell r="H1180" t="str">
            <v>SM-80SY</v>
          </cell>
          <cell r="J1180" t="str">
            <v>80 mm MAKARON 2/1 - SARI/YEŞİL</v>
          </cell>
          <cell r="L1180" t="str">
            <v>80 mm Heat Shrink Tube 2/1 - Yellow/Green</v>
          </cell>
          <cell r="N1180">
            <v>25</v>
          </cell>
          <cell r="O1180" t="str">
            <v>mt.</v>
          </cell>
          <cell r="Q1180" t="str">
            <v>-</v>
          </cell>
        </row>
        <row r="1181">
          <cell r="H1181" t="str">
            <v>SM-8/2IYM</v>
          </cell>
          <cell r="J1181" t="str">
            <v>8/2 mm İÇİ YAPIŞKANLI MAKARON 3/1 - SİYAH</v>
          </cell>
          <cell r="L1181" t="str">
            <v>8/2 mm  Heat Shrink Tube 3/1 - Black</v>
          </cell>
          <cell r="N1181">
            <v>1</v>
          </cell>
          <cell r="O1181" t="str">
            <v>mt.</v>
          </cell>
          <cell r="Q1181" t="str">
            <v>-</v>
          </cell>
        </row>
        <row r="1182">
          <cell r="H1182" t="str">
            <v>SM-10/3IYM</v>
          </cell>
          <cell r="J1182" t="str">
            <v>10,2/3 mm İÇİ YAPIŞKANLI MAKARON 3/1 - SİYAH</v>
          </cell>
          <cell r="L1182" t="str">
            <v>10,2/3 mm  Heat Shrink Tube 3/1 - Black</v>
          </cell>
          <cell r="N1182">
            <v>1</v>
          </cell>
          <cell r="O1182" t="str">
            <v>mt.</v>
          </cell>
          <cell r="Q1182" t="str">
            <v>-</v>
          </cell>
        </row>
        <row r="1183">
          <cell r="H1183" t="str">
            <v>SM-12/3IYM</v>
          </cell>
          <cell r="J1183" t="str">
            <v>12/3 mm İÇİ YAPIŞKANLI MAKARON 3/1 - SİYAH</v>
          </cell>
          <cell r="L1183" t="str">
            <v>12/3 mm  Heat Shrink Tube 3/1 - Black</v>
          </cell>
          <cell r="N1183">
            <v>1</v>
          </cell>
          <cell r="O1183" t="str">
            <v>mt.</v>
          </cell>
          <cell r="Q1183" t="str">
            <v>-</v>
          </cell>
        </row>
        <row r="1184">
          <cell r="H1184" t="str">
            <v>SM-16/5IYM</v>
          </cell>
          <cell r="J1184" t="str">
            <v>16/5 mm İÇİ YAPIŞKANLI MAKARON 3/1 - SİYAH</v>
          </cell>
          <cell r="L1184" t="str">
            <v>16/5 mm  Heat Shrink Tube 3/1 - Black</v>
          </cell>
          <cell r="N1184">
            <v>1</v>
          </cell>
          <cell r="O1184" t="str">
            <v>mt.</v>
          </cell>
          <cell r="Q1184" t="str">
            <v>-</v>
          </cell>
        </row>
        <row r="1185">
          <cell r="H1185" t="str">
            <v>SM-19/5IYM</v>
          </cell>
          <cell r="J1185" t="str">
            <v>19,1/5,6 mm İÇİ YAPIŞKANLI MAKARON 3/1 - SİYAH</v>
          </cell>
          <cell r="L1185" t="str">
            <v>19,1/5,6 mm  Heat Shrink Tube 3/1 - Black</v>
          </cell>
          <cell r="N1185">
            <v>1</v>
          </cell>
          <cell r="O1185" t="str">
            <v>mt.</v>
          </cell>
          <cell r="Q1185" t="str">
            <v>-</v>
          </cell>
        </row>
        <row r="1186">
          <cell r="H1186" t="str">
            <v>SM-22/6IYM</v>
          </cell>
          <cell r="J1186" t="str">
            <v>22/6 mm İÇİ YAPIŞKANLI MAKARON 3/1 - SİYAH</v>
          </cell>
          <cell r="L1186" t="str">
            <v>22/6 mm Heat Shrink Tube 3/1 - Black</v>
          </cell>
          <cell r="N1186">
            <v>1</v>
          </cell>
          <cell r="O1186" t="str">
            <v>mt.</v>
          </cell>
          <cell r="Q1186" t="str">
            <v>-</v>
          </cell>
        </row>
        <row r="1187">
          <cell r="H1187" t="str">
            <v>SM-25/8IYM</v>
          </cell>
          <cell r="J1187" t="str">
            <v>25/8 mm İÇİ YAPIŞKANLI MAKARON 3/1 - SİYAH</v>
          </cell>
          <cell r="L1187" t="str">
            <v>25/8 mmHeat Shrink Tube 3/1 - Black</v>
          </cell>
          <cell r="N1187">
            <v>1</v>
          </cell>
          <cell r="O1187" t="str">
            <v>mt.</v>
          </cell>
          <cell r="Q1187" t="str">
            <v>-</v>
          </cell>
        </row>
        <row r="1188">
          <cell r="H1188" t="str">
            <v>SM-28/6IYM</v>
          </cell>
          <cell r="J1188" t="str">
            <v>28/6 mm İÇİ YAPIŞKANLI MAKARON 3/1 - SİYAH</v>
          </cell>
          <cell r="L1188" t="str">
            <v>28/6 mm Heat Shrink Tube 3/1 - Black</v>
          </cell>
          <cell r="N1188">
            <v>1</v>
          </cell>
          <cell r="O1188" t="str">
            <v>mt.</v>
          </cell>
          <cell r="Q1188" t="str">
            <v>-</v>
          </cell>
        </row>
        <row r="1189">
          <cell r="H1189" t="str">
            <v>SM-33/8IYM</v>
          </cell>
          <cell r="J1189" t="str">
            <v>33/8 mm İÇİ YAPIŞKANLI MAKARON 3/1 - SİYAH</v>
          </cell>
          <cell r="L1189" t="str">
            <v>33/8 mm Heat Shrink Tube 3/1 - Black</v>
          </cell>
          <cell r="N1189">
            <v>1</v>
          </cell>
          <cell r="O1189" t="str">
            <v>mt.</v>
          </cell>
          <cell r="Q1189" t="str">
            <v>-</v>
          </cell>
        </row>
        <row r="1190">
          <cell r="H1190" t="str">
            <v>SM-38/12IYM</v>
          </cell>
          <cell r="J1190" t="str">
            <v>38/12 mm İÇİ YAPIŞKANLI MAKARON 3/1 - SİYAH</v>
          </cell>
          <cell r="L1190" t="str">
            <v>38/12 mm Heat Shrink Tube 3/1 - Black</v>
          </cell>
          <cell r="N1190">
            <v>1</v>
          </cell>
          <cell r="O1190" t="str">
            <v>mt.</v>
          </cell>
          <cell r="Q1190" t="str">
            <v>-</v>
          </cell>
        </row>
        <row r="1191">
          <cell r="H1191" t="str">
            <v>SM-43/12IYM</v>
          </cell>
          <cell r="J1191" t="str">
            <v>43,2/12,7 mm İÇİ YAPIŞKANLI MAKARON 3/1 - SİYAH</v>
          </cell>
          <cell r="L1191" t="str">
            <v>43,2/12,7 mm Heat Shrink Tube 3/1 - Black</v>
          </cell>
          <cell r="N1191">
            <v>1</v>
          </cell>
          <cell r="O1191" t="str">
            <v>mt.</v>
          </cell>
          <cell r="Q1191" t="str">
            <v>-</v>
          </cell>
        </row>
        <row r="1192">
          <cell r="H1192" t="str">
            <v>SM-55/16IYM</v>
          </cell>
          <cell r="J1192" t="str">
            <v>55/16 mm İÇİ YAPIŞKANLI MAKARON 3/1 - SİYAH</v>
          </cell>
          <cell r="L1192" t="str">
            <v>55/16 mm Heat Shrink Tube 3/1 - Black</v>
          </cell>
          <cell r="N1192">
            <v>1</v>
          </cell>
          <cell r="O1192" t="str">
            <v>mt.</v>
          </cell>
          <cell r="Q1192" t="str">
            <v>-</v>
          </cell>
        </row>
        <row r="1193">
          <cell r="H1193" t="str">
            <v>SM-65/19IYM</v>
          </cell>
          <cell r="J1193" t="str">
            <v>65/19 mm İÇİ YAPIŞKANLI MAKARON 3/1 - SİYAH</v>
          </cell>
          <cell r="L1193" t="str">
            <v>65/19 mm Heat Shrink Tube 3/1 - Black</v>
          </cell>
          <cell r="N1193">
            <v>1</v>
          </cell>
          <cell r="O1193" t="str">
            <v>mt.</v>
          </cell>
          <cell r="Q1193" t="str">
            <v>-</v>
          </cell>
        </row>
        <row r="1194">
          <cell r="H1194" t="str">
            <v>SM-75/22IYM</v>
          </cell>
          <cell r="J1194" t="str">
            <v>75/22 mm İÇİ YAPIŞKANLI MAKARON 3/1 - SİYAH</v>
          </cell>
          <cell r="L1194" t="str">
            <v>75/22 mm Heat Shrink Tube 3/1 - Black</v>
          </cell>
          <cell r="N1194">
            <v>1</v>
          </cell>
          <cell r="O1194" t="str">
            <v>mt.</v>
          </cell>
          <cell r="Q1194" t="str">
            <v>-</v>
          </cell>
        </row>
        <row r="1195">
          <cell r="H1195" t="str">
            <v>SM-85/25IYM</v>
          </cell>
          <cell r="J1195" t="str">
            <v>85/25 mm İÇİ YAPIŞKANLI MAKARON 3/1 - SİYAH</v>
          </cell>
          <cell r="L1195" t="str">
            <v>85/25 mm Heat Shrink Tube 3/1 - Black</v>
          </cell>
          <cell r="N1195">
            <v>1</v>
          </cell>
          <cell r="O1195" t="str">
            <v>mt.</v>
          </cell>
          <cell r="Q1195" t="str">
            <v>-</v>
          </cell>
        </row>
        <row r="1196">
          <cell r="H1196" t="str">
            <v>SM-95/30IYM</v>
          </cell>
          <cell r="J1196" t="str">
            <v>95/30 mm İÇİ YAPIŞKANLI MAKARON 3/1 - SİYAH</v>
          </cell>
          <cell r="L1196" t="str">
            <v>95/30 mm Heat Shrink Tube 3/1 - Black</v>
          </cell>
          <cell r="N1196">
            <v>1</v>
          </cell>
          <cell r="O1196" t="str">
            <v>mt.</v>
          </cell>
          <cell r="Q1196" t="str">
            <v>-</v>
          </cell>
        </row>
        <row r="1197">
          <cell r="H1197" t="str">
            <v>SM-115/34IYM</v>
          </cell>
          <cell r="J1197" t="str">
            <v>115/34 mm İÇİ YAPIŞKANLI MAKARON 3/1 - SİYAH</v>
          </cell>
          <cell r="L1197" t="str">
            <v>115/34 mm Heat Shrink Tube 3/1 - Black</v>
          </cell>
          <cell r="N1197">
            <v>1</v>
          </cell>
          <cell r="O1197" t="str">
            <v>mt.</v>
          </cell>
          <cell r="Q1197" t="str">
            <v>-</v>
          </cell>
        </row>
        <row r="1198">
          <cell r="H1198" t="str">
            <v>SM-140/42IYM</v>
          </cell>
          <cell r="J1198" t="str">
            <v>140/42 mm İÇİ YAPIŞKANLI MAKARON 3/1 - SİYAH</v>
          </cell>
          <cell r="L1198" t="str">
            <v>140/42 mm Heat Shrink Tube 3/1 - Black</v>
          </cell>
          <cell r="N1198">
            <v>1</v>
          </cell>
          <cell r="O1198" t="str">
            <v>mt.</v>
          </cell>
          <cell r="Q1198" t="str">
            <v>-</v>
          </cell>
        </row>
        <row r="1199">
          <cell r="H1199" t="str">
            <v>SM-160/50IYM</v>
          </cell>
          <cell r="J1199" t="str">
            <v>160/50 mm İÇİ YAPIŞKANLI MAKARON 3/1 - SİYAH</v>
          </cell>
          <cell r="L1199" t="str">
            <v>160/50 mm Heat Shrink Tube 3/1 - Black</v>
          </cell>
          <cell r="N1199">
            <v>1</v>
          </cell>
          <cell r="O1199" t="str">
            <v>mt.</v>
          </cell>
          <cell r="Q1199" t="str">
            <v>-</v>
          </cell>
        </row>
        <row r="1200">
          <cell r="H1200" t="str">
            <v>SM-180/58IYM</v>
          </cell>
          <cell r="J1200" t="str">
            <v>180/58 mm İÇİ YAPIŞKANLI MAKARON 3/1 - SİYAH</v>
          </cell>
          <cell r="L1200" t="str">
            <v>180/58 mm Heat Shrink Tube 3/1 - Black</v>
          </cell>
          <cell r="N1200">
            <v>1</v>
          </cell>
          <cell r="O1200" t="str">
            <v>mt.</v>
          </cell>
          <cell r="Q1200" t="str">
            <v>-</v>
          </cell>
        </row>
        <row r="1201">
          <cell r="H1201" t="str">
            <v>SM-200/60IYM</v>
          </cell>
          <cell r="J1201" t="str">
            <v>200/60 mm İÇİ YAPIŞKANLI MAKARON 3/1 - SİYAH</v>
          </cell>
          <cell r="L1201" t="str">
            <v>200/60 mm Heat Shrink Tube 3/1 - Black</v>
          </cell>
          <cell r="N1201">
            <v>1</v>
          </cell>
          <cell r="O1201" t="str">
            <v>mt.</v>
          </cell>
          <cell r="Q1201" t="str">
            <v>-</v>
          </cell>
        </row>
        <row r="1202">
          <cell r="H1202" t="str">
            <v>SM-230/69IYM</v>
          </cell>
          <cell r="J1202" t="str">
            <v>230/69 mm İÇİ YAPIŞKANLI MAKARON 3/1 - SİYAH</v>
          </cell>
          <cell r="L1202" t="str">
            <v>230/69 mm Heat Shrink Tube 3/1 - Black</v>
          </cell>
          <cell r="N1202">
            <v>1</v>
          </cell>
          <cell r="O1202" t="str">
            <v>mt.</v>
          </cell>
          <cell r="Q1202" t="str">
            <v>-</v>
          </cell>
        </row>
        <row r="1203">
          <cell r="H1203" t="str">
            <v>SM-30/12FM</v>
          </cell>
          <cell r="J1203" t="str">
            <v>30/12 mm FERMUARLI MAKARON 3/1 - SİYAH</v>
          </cell>
          <cell r="L1203" t="str">
            <v>30/12 mm  Heat Shrinkable Repair Sleeve 3/1 - Black</v>
          </cell>
          <cell r="N1203">
            <v>900</v>
          </cell>
          <cell r="O1203" t="str">
            <v>mt.</v>
          </cell>
          <cell r="Q1203" t="str">
            <v>-</v>
          </cell>
        </row>
        <row r="1204">
          <cell r="H1204" t="str">
            <v>SM-40/18FM</v>
          </cell>
          <cell r="J1204" t="str">
            <v>40/18 mm FERMUARLI MAKARON 3/1 - SİYAH</v>
          </cell>
          <cell r="L1204" t="str">
            <v>40/18 mm Heat Shrinkable Repair Sleeve 3/1 - Black</v>
          </cell>
          <cell r="N1204">
            <v>900</v>
          </cell>
          <cell r="O1204" t="str">
            <v>mt.</v>
          </cell>
          <cell r="Q1204" t="str">
            <v>-</v>
          </cell>
        </row>
        <row r="1205">
          <cell r="H1205" t="str">
            <v>SM-50/18FM</v>
          </cell>
          <cell r="J1205" t="str">
            <v>50/18 mm FERMUARLI MAKARON 3/1 - SİYAH</v>
          </cell>
          <cell r="L1205" t="str">
            <v>50/18 mm Heat Shrinkable Repair Sleeve 3/1 - Black</v>
          </cell>
          <cell r="N1205">
            <v>900</v>
          </cell>
          <cell r="O1205" t="str">
            <v>mt.</v>
          </cell>
          <cell r="Q1205" t="str">
            <v>-</v>
          </cell>
        </row>
        <row r="1206">
          <cell r="H1206" t="str">
            <v>SM-65/22FM</v>
          </cell>
          <cell r="J1206" t="str">
            <v>65/22 mm FERMUARLI MAKARON 3/1 - SİYAH</v>
          </cell>
          <cell r="L1206" t="str">
            <v>65/22 mm Heat Shrinkable Repair Sleeve 3/1 - Black</v>
          </cell>
          <cell r="N1206">
            <v>900</v>
          </cell>
          <cell r="O1206" t="str">
            <v>mt.</v>
          </cell>
          <cell r="Q1206" t="str">
            <v>-</v>
          </cell>
        </row>
        <row r="1207">
          <cell r="H1207" t="str">
            <v>SM-85/30FM</v>
          </cell>
          <cell r="J1207" t="str">
            <v>85/22 mm FERMUARLI MAKARON 3/1 - SİYAH</v>
          </cell>
          <cell r="L1207" t="str">
            <v>85/22 mm Heat Shrinkable Repair Sleeve 3/1 - Black</v>
          </cell>
          <cell r="N1207">
            <v>900</v>
          </cell>
          <cell r="O1207" t="str">
            <v>mt.</v>
          </cell>
          <cell r="Q1207" t="str">
            <v>-</v>
          </cell>
        </row>
        <row r="1208">
          <cell r="H1208" t="str">
            <v>SM-100/35FM</v>
          </cell>
          <cell r="J1208" t="str">
            <v>100/35 mm FERMUARLI MAKARON 3/1 - SİYAH</v>
          </cell>
          <cell r="L1208" t="str">
            <v>100/35 mm Heat Shrinkable Repair Sleeve 3/1 - Black</v>
          </cell>
          <cell r="N1208">
            <v>900</v>
          </cell>
          <cell r="O1208" t="str">
            <v>mt.</v>
          </cell>
          <cell r="Q1208" t="str">
            <v>-</v>
          </cell>
        </row>
        <row r="1209">
          <cell r="H1209" t="str">
            <v>SM-120/40FM</v>
          </cell>
          <cell r="J1209" t="str">
            <v>120/40 mm FERMUARLI MAKARON 3/1 - SİYAH</v>
          </cell>
          <cell r="L1209" t="str">
            <v>120/40 mm Heat Shrinkable Repair Sleeve 3/1 - Black</v>
          </cell>
          <cell r="N1209">
            <v>900</v>
          </cell>
          <cell r="O1209" t="str">
            <v>mt.</v>
          </cell>
          <cell r="Q1209" t="str">
            <v>-</v>
          </cell>
        </row>
        <row r="1210">
          <cell r="H1210" t="str">
            <v>SM-150/50FM</v>
          </cell>
          <cell r="J1210" t="str">
            <v>150/50 mm FERMUARLI MAKARON 3/1 - SİYAH</v>
          </cell>
          <cell r="L1210" t="str">
            <v>150/50 mm Heat Shrinkable Repair Sleeve 3/1 - Black</v>
          </cell>
          <cell r="N1210">
            <v>900</v>
          </cell>
          <cell r="O1210" t="str">
            <v>mt.</v>
          </cell>
          <cell r="Q1210" t="str">
            <v>-</v>
          </cell>
        </row>
        <row r="1211">
          <cell r="H1211" t="str">
            <v>SM-160/50FM</v>
          </cell>
          <cell r="J1211" t="str">
            <v>160/50 mm FERMUARLI MAKARON 3/1 - SİYAH</v>
          </cell>
          <cell r="L1211" t="str">
            <v>160/50 mm Heat Shrinkable Repair Sleeve 3/1 - Black</v>
          </cell>
          <cell r="N1211">
            <v>900</v>
          </cell>
          <cell r="O1211" t="str">
            <v>mt.</v>
          </cell>
          <cell r="Q1211" t="str">
            <v>-</v>
          </cell>
        </row>
        <row r="1212">
          <cell r="H1212" t="str">
            <v>SM-25/10PBC</v>
          </cell>
          <cell r="J1212" t="str">
            <v>25/10 mm ÇAPRAZ BAĞLANTILI POLIOLEFIN MAKARON (OG Baralar  İçin)</v>
          </cell>
          <cell r="L1212" t="str">
            <v>25/10 mm Polyolefin BusBar Tubing Heat Shrink Tube</v>
          </cell>
          <cell r="N1212">
            <v>25</v>
          </cell>
          <cell r="O1212" t="str">
            <v>mt.</v>
          </cell>
          <cell r="Q1212" t="str">
            <v>-</v>
          </cell>
        </row>
        <row r="1213">
          <cell r="H1213" t="str">
            <v>SM-30/12PBC</v>
          </cell>
          <cell r="J1213" t="str">
            <v>30/12 mm ÇAPRAZ BAĞLANTILI POLIOLEFIN MAKARON (OG Baralar  İçin)</v>
          </cell>
          <cell r="L1213" t="str">
            <v>30/12 mm Polyolefin BusBar Tubing Heat Shrink Tube</v>
          </cell>
          <cell r="N1213">
            <v>25</v>
          </cell>
          <cell r="O1213" t="str">
            <v>mt.</v>
          </cell>
          <cell r="Q1213" t="str">
            <v>-</v>
          </cell>
        </row>
        <row r="1214">
          <cell r="H1214" t="str">
            <v>SM-40/16PBC</v>
          </cell>
          <cell r="J1214" t="str">
            <v>40/16 mm ÇAPRAZ BAĞLANTILI POLIOLEFIN MAKARON (OG Baralar  İçin)</v>
          </cell>
          <cell r="L1214" t="str">
            <v>40/16 mm Polyolefin BusBar Tubing Heat Shrink Tube</v>
          </cell>
          <cell r="N1214">
            <v>25</v>
          </cell>
          <cell r="O1214" t="str">
            <v>mt.</v>
          </cell>
          <cell r="Q1214" t="str">
            <v>-</v>
          </cell>
        </row>
        <row r="1215">
          <cell r="H1215" t="str">
            <v>SM-50/20PBC</v>
          </cell>
          <cell r="J1215" t="str">
            <v>50/20 mm ÇAPRAZ BAĞLANTILI POLIOLEFIN MAKARON (OG Baralar  İçin)</v>
          </cell>
          <cell r="L1215" t="str">
            <v>50/20 mm Polyolefin BusBar Tubing Heat Shrink Tube</v>
          </cell>
          <cell r="N1215">
            <v>25</v>
          </cell>
          <cell r="O1215" t="str">
            <v>mt.</v>
          </cell>
          <cell r="Q1215" t="str">
            <v>-</v>
          </cell>
        </row>
        <row r="1216">
          <cell r="H1216" t="str">
            <v>SM-65/26PBC</v>
          </cell>
          <cell r="J1216" t="str">
            <v>65/26 mm ÇAPRAZ BAĞLANTILI POLIOLEFIN MAKARON (OG Baralar  İçin)</v>
          </cell>
          <cell r="L1216" t="str">
            <v>65/26 mm Polyolefin BusBar Tubing Heat Shrink Tube</v>
          </cell>
          <cell r="N1216">
            <v>25</v>
          </cell>
          <cell r="O1216" t="str">
            <v>mt.</v>
          </cell>
          <cell r="Q1216" t="str">
            <v>-</v>
          </cell>
        </row>
        <row r="1217">
          <cell r="H1217" t="str">
            <v>SM-75/30PBC</v>
          </cell>
          <cell r="J1217" t="str">
            <v>75/30 mm ÇAPRAZ BAĞLANTILI POLIOLEFIN MAKARON (OG Baralar  İçin)</v>
          </cell>
          <cell r="L1217" t="str">
            <v>75/30 mm Polyolefin BusBar Tubing Heat Shrink Tube</v>
          </cell>
          <cell r="N1217">
            <v>25</v>
          </cell>
          <cell r="O1217" t="str">
            <v>mt.</v>
          </cell>
          <cell r="Q1217" t="str">
            <v>-</v>
          </cell>
        </row>
        <row r="1218">
          <cell r="H1218" t="str">
            <v>SM-85/34PBC</v>
          </cell>
          <cell r="J1218" t="str">
            <v>85/34 mm ÇAPRAZ BAĞLANTILI POLIOLEFIN MAKARON (OG Baralar  İçin)</v>
          </cell>
          <cell r="L1218" t="str">
            <v>85/34 mm Polyolefin BusBar Tubing Heat Shrink Tube</v>
          </cell>
          <cell r="N1218">
            <v>25</v>
          </cell>
          <cell r="O1218" t="str">
            <v>mt.</v>
          </cell>
          <cell r="Q1218" t="str">
            <v>-</v>
          </cell>
        </row>
        <row r="1219">
          <cell r="H1219" t="str">
            <v>SM-100/40PBC</v>
          </cell>
          <cell r="J1219" t="str">
            <v>100/40 mm ÇAPRAZ BAĞLANTILI POLIOLEFIN MAKARON (OG Baralar  İçin)</v>
          </cell>
          <cell r="L1219" t="str">
            <v>100/40 mm Polyolefin BusBar Tubing Heat Shrink Tube</v>
          </cell>
          <cell r="N1219">
            <v>25</v>
          </cell>
          <cell r="O1219" t="str">
            <v>mt.</v>
          </cell>
          <cell r="Q1219" t="str">
            <v>-</v>
          </cell>
        </row>
        <row r="1220">
          <cell r="H1220" t="str">
            <v>SM-120/50PBC</v>
          </cell>
          <cell r="J1220" t="str">
            <v>120/50 mm ÇAPRAZ BAĞLANTILI POLIOLEFIN MAKARON (OG Baralar  İçin)</v>
          </cell>
          <cell r="L1220" t="str">
            <v>120/50 mm Polyolefin BusBar Tubing Heat Shrink Tube</v>
          </cell>
          <cell r="N1220">
            <v>25</v>
          </cell>
          <cell r="O1220" t="str">
            <v>mt.</v>
          </cell>
          <cell r="Q1220" t="str">
            <v>-</v>
          </cell>
        </row>
        <row r="1221">
          <cell r="H1221" t="str">
            <v>SM-150/60PBC</v>
          </cell>
          <cell r="J1221" t="str">
            <v>150/60 mm ÇAPRAZ BAĞLANTILI POLIOLEFIN MAKARON (OG Baralar  İçin)</v>
          </cell>
          <cell r="L1221" t="str">
            <v>150/60 mm Polyolefin BusBar Tubing Heat Shrink Tube</v>
          </cell>
          <cell r="N1221">
            <v>25</v>
          </cell>
          <cell r="O1221" t="str">
            <v>mt.</v>
          </cell>
          <cell r="Q1221" t="str">
            <v>-</v>
          </cell>
        </row>
        <row r="1222">
          <cell r="H1222" t="str">
            <v>S..1002C</v>
          </cell>
          <cell r="J1222" t="str">
            <v>SAFAK.100.2C-100x2,5 mm BEYAZ KABLO BAĞI</v>
          </cell>
          <cell r="L1222" t="str">
            <v>100 x 2,5 mm. Nylon 6.6 Cable Tie - Natural Color</v>
          </cell>
          <cell r="N1222">
            <v>100</v>
          </cell>
          <cell r="O1222" t="str">
            <v>Adet</v>
          </cell>
          <cell r="Q1222">
            <v>10.4</v>
          </cell>
        </row>
        <row r="1223">
          <cell r="H1223" t="str">
            <v>S..1302C</v>
          </cell>
          <cell r="J1223" t="str">
            <v>SAFAK.130.2C-130x2,5 mm BEYAZ KABLO BAĞI</v>
          </cell>
          <cell r="L1223" t="str">
            <v>130 x 2,5 mm. Nylon 6.6 Cable Tie - Natural Color</v>
          </cell>
          <cell r="N1223">
            <v>100</v>
          </cell>
          <cell r="O1223" t="str">
            <v>Adet</v>
          </cell>
          <cell r="Q1223">
            <v>12.25</v>
          </cell>
        </row>
        <row r="1224">
          <cell r="H1224" t="str">
            <v>S..1602C</v>
          </cell>
          <cell r="J1224" t="str">
            <v>SAFAK.160.2C-160x2,5 mm BEYAZ KABLO BAĞI</v>
          </cell>
          <cell r="L1224" t="str">
            <v>160 x 2,5 mm. Nylon 6.6 Cable Tie - Natural Color</v>
          </cell>
          <cell r="N1224">
            <v>100</v>
          </cell>
          <cell r="O1224" t="str">
            <v>Adet</v>
          </cell>
          <cell r="Q1224">
            <v>11.05</v>
          </cell>
        </row>
        <row r="1225">
          <cell r="H1225" t="str">
            <v>S..2002C</v>
          </cell>
          <cell r="J1225" t="str">
            <v>SAFAK.200.2C-200x2,5 mm BEYAZ KABLO BAĞI</v>
          </cell>
          <cell r="L1225" t="str">
            <v>200 x 2,5 mm. Nylon 6.6 Cable Tie - Natural Color</v>
          </cell>
          <cell r="N1225">
            <v>100</v>
          </cell>
          <cell r="O1225" t="str">
            <v>Adet</v>
          </cell>
          <cell r="Q1225">
            <v>14.45</v>
          </cell>
        </row>
        <row r="1226">
          <cell r="H1226" t="str">
            <v>S..1403C</v>
          </cell>
          <cell r="J1226" t="str">
            <v>SAFAK.140.3C-140x3,5 mm BEYAZ KABLO BAĞI</v>
          </cell>
          <cell r="L1226" t="str">
            <v>140 x 3,5 mm. Nylon 6.6 Cable Tie - Natural Color</v>
          </cell>
          <cell r="N1226">
            <v>100</v>
          </cell>
          <cell r="O1226" t="str">
            <v>Adet</v>
          </cell>
          <cell r="Q1226">
            <v>13.4</v>
          </cell>
        </row>
        <row r="1227">
          <cell r="H1227" t="str">
            <v>S..2003C</v>
          </cell>
          <cell r="J1227" t="str">
            <v>SAFAK.200.3C-200x3,5 mm BEYAZ KABLO BAĞI</v>
          </cell>
          <cell r="L1227" t="str">
            <v>200 x 3,5 mm. Nylon 6.6 Cable Tie - Natural Color</v>
          </cell>
          <cell r="N1227">
            <v>100</v>
          </cell>
          <cell r="O1227" t="str">
            <v>Adet</v>
          </cell>
          <cell r="Q1227">
            <v>11.15</v>
          </cell>
        </row>
        <row r="1228">
          <cell r="H1228" t="str">
            <v>S..2503C</v>
          </cell>
          <cell r="J1228" t="str">
            <v>SAFAK.250.3C-250x3,5 mm BEYAZ KABLO BAĞI</v>
          </cell>
          <cell r="L1228" t="str">
            <v>250 x 3,5 mm. Nylon 6.6 Cable Tie - Natural Color</v>
          </cell>
          <cell r="N1228">
            <v>100</v>
          </cell>
          <cell r="O1228" t="str">
            <v>Adet</v>
          </cell>
          <cell r="Q1228">
            <v>15.5</v>
          </cell>
        </row>
        <row r="1229">
          <cell r="H1229" t="str">
            <v>S..2803C</v>
          </cell>
          <cell r="J1229" t="str">
            <v>SAFAK.280.B3C-280x3,5 mm BEYAZ KABLO BAĞI</v>
          </cell>
          <cell r="L1229" t="str">
            <v>280 x 3,5 mm. Nylon 6.6 Cable Tie - Natural Color</v>
          </cell>
          <cell r="N1229">
            <v>100</v>
          </cell>
          <cell r="O1229" t="str">
            <v>Adet</v>
          </cell>
          <cell r="Q1229">
            <v>18.2</v>
          </cell>
        </row>
        <row r="1230">
          <cell r="H1230" t="str">
            <v>S..3703C</v>
          </cell>
          <cell r="J1230" t="str">
            <v>SAFAK.370.3C-370x3,5 mm BEYAZ KABLO BAĞI</v>
          </cell>
          <cell r="L1230" t="str">
            <v>370 x 3,5 mm. Nylon 6.6 Cable Tie -Natural Color</v>
          </cell>
          <cell r="N1230">
            <v>100</v>
          </cell>
          <cell r="O1230" t="str">
            <v>Adet</v>
          </cell>
          <cell r="Q1230">
            <v>13.8</v>
          </cell>
        </row>
        <row r="1231">
          <cell r="H1231" t="str">
            <v>S..2004C</v>
          </cell>
          <cell r="J1231" t="str">
            <v>SAFAK.200.4C-200x4,5 mm BEYAZ KABLO BAĞI</v>
          </cell>
          <cell r="L1231" t="str">
            <v>200 x 4,5 mm. Nylon 6.6 Cable Tie - Natural Color</v>
          </cell>
          <cell r="N1231">
            <v>100</v>
          </cell>
          <cell r="O1231" t="str">
            <v>Adet</v>
          </cell>
          <cell r="Q1231">
            <v>14.35</v>
          </cell>
        </row>
        <row r="1232">
          <cell r="H1232" t="str">
            <v>S..2504C</v>
          </cell>
          <cell r="J1232" t="str">
            <v>SAFAK.250.4C-250x4,5 mm BEYAZ KABLO BAĞI</v>
          </cell>
          <cell r="L1232" t="str">
            <v>250 x 4,5 mm. Nylon 6.6 Cable Tie - Natural Color</v>
          </cell>
          <cell r="N1232">
            <v>100</v>
          </cell>
          <cell r="O1232" t="str">
            <v>Adet</v>
          </cell>
          <cell r="Q1232">
            <v>18.45</v>
          </cell>
        </row>
        <row r="1233">
          <cell r="H1233" t="str">
            <v>S..3004C</v>
          </cell>
          <cell r="J1233" t="str">
            <v>SAFAK.300.4C-300x4,5 mm BEYAZ KABLO BAĞI</v>
          </cell>
          <cell r="L1233" t="str">
            <v>300 x 4,5 mm. Nylon 6.6 Cable Tie - Natural Color</v>
          </cell>
          <cell r="N1233">
            <v>100</v>
          </cell>
          <cell r="O1233" t="str">
            <v>Adet</v>
          </cell>
          <cell r="Q1233">
            <v>17.850000000000001</v>
          </cell>
        </row>
        <row r="1234">
          <cell r="H1234" t="str">
            <v>S..3604C</v>
          </cell>
          <cell r="J1234" t="str">
            <v>SAFAK.300.4C-300x4,5 mm BEYAZ KABLO BAĞI</v>
          </cell>
          <cell r="L1234" t="str">
            <v>360 x 4,5 mm. Nylon 6.6 Cable Tie - Natural Color</v>
          </cell>
          <cell r="N1234">
            <v>100</v>
          </cell>
          <cell r="O1234" t="str">
            <v>Adet</v>
          </cell>
          <cell r="Q1234">
            <v>19.5</v>
          </cell>
        </row>
        <row r="1235">
          <cell r="H1235" t="str">
            <v>S..3804C</v>
          </cell>
          <cell r="J1235" t="str">
            <v>SAFAK.380.4C-380x4,5 mm BEYAZ KABLO BAĞI</v>
          </cell>
          <cell r="L1235" t="str">
            <v>380 x 4,5 mm. Nylon 6.6 Cable Tie - Natural  Color</v>
          </cell>
          <cell r="N1235">
            <v>100</v>
          </cell>
          <cell r="O1235" t="str">
            <v>Adet</v>
          </cell>
          <cell r="Q1235">
            <v>19.45</v>
          </cell>
        </row>
        <row r="1236">
          <cell r="H1236" t="str">
            <v>S..4304C</v>
          </cell>
          <cell r="J1236" t="str">
            <v>SAFAK.430.4C-430x4,5 mm BEYAZ KABLO BAĞI</v>
          </cell>
          <cell r="L1236" t="str">
            <v>430 x 4,5 mm. Nylon 6.6 Cable Tie - Natural Color</v>
          </cell>
          <cell r="N1236">
            <v>100</v>
          </cell>
          <cell r="O1236" t="str">
            <v>Adet</v>
          </cell>
          <cell r="Q1236">
            <v>15.3</v>
          </cell>
        </row>
        <row r="1237">
          <cell r="H1237" t="str">
            <v>S..3007C</v>
          </cell>
          <cell r="J1237" t="str">
            <v>SAFAK.300.7C-300x7,5 mm BEYAZ KABLO BAĞI</v>
          </cell>
          <cell r="L1237" t="str">
            <v>300 x 7,5 mm. Nylon 6.6 Cable Tie - Natural Color</v>
          </cell>
          <cell r="N1237">
            <v>100</v>
          </cell>
          <cell r="O1237" t="str">
            <v>Adet</v>
          </cell>
          <cell r="Q1237">
            <v>15.85</v>
          </cell>
        </row>
        <row r="1238">
          <cell r="H1238" t="str">
            <v>S..3707C</v>
          </cell>
          <cell r="J1238" t="str">
            <v>SAFAK.370.7C-370x7,5 mm BEYAZ KABLO BAĞI</v>
          </cell>
          <cell r="L1238" t="str">
            <v>370 x 7,5 mm. Nylon 6.6 Cable Tie - Natural Color</v>
          </cell>
          <cell r="N1238">
            <v>100</v>
          </cell>
          <cell r="O1238" t="str">
            <v>Adet</v>
          </cell>
          <cell r="Q1238">
            <v>16.8</v>
          </cell>
        </row>
        <row r="1239">
          <cell r="H1239" t="str">
            <v>S..4507C</v>
          </cell>
          <cell r="J1239" t="str">
            <v>SAFAK.450.7C-450x7,5 mm BEYAZ KABLO BAĞI</v>
          </cell>
          <cell r="L1239" t="str">
            <v>450 x 7,5 mm. Nylon 6.6 Cable Tie - Natural Color</v>
          </cell>
          <cell r="N1239">
            <v>100</v>
          </cell>
          <cell r="O1239" t="str">
            <v>Adet</v>
          </cell>
          <cell r="Q1239">
            <v>18.600000000000001</v>
          </cell>
        </row>
        <row r="1240">
          <cell r="H1240" t="str">
            <v>S..5407C</v>
          </cell>
          <cell r="J1240" t="str">
            <v>SAFAK.540.7C-540x7,5 mm BEYAZ KABLO BAĞI</v>
          </cell>
          <cell r="L1240" t="str">
            <v>540 x 7,5 mm. Nylon 6.6 Cable Tie - Natural Color</v>
          </cell>
          <cell r="N1240">
            <v>100</v>
          </cell>
          <cell r="O1240" t="str">
            <v>Adet</v>
          </cell>
          <cell r="Q1240">
            <v>22.25</v>
          </cell>
        </row>
        <row r="1241">
          <cell r="H1241" t="str">
            <v>S..7507C</v>
          </cell>
          <cell r="J1241" t="str">
            <v>SAFAK.750.7C-750x7,5 mm BEYAZ KABLO BAĞI</v>
          </cell>
          <cell r="L1241" t="str">
            <v>750 x 7,5 mm. Nylon 6.6 Cable Tie - Natural Color</v>
          </cell>
          <cell r="N1241">
            <v>100</v>
          </cell>
          <cell r="O1241" t="str">
            <v>Adet</v>
          </cell>
          <cell r="Q1241">
            <v>17.850000000000001</v>
          </cell>
        </row>
        <row r="1242">
          <cell r="H1242" t="str">
            <v>S..8109C</v>
          </cell>
          <cell r="J1242" t="str">
            <v>SAFAK.810.9C-810x9 mm BEYAZ KABLO BAĞI</v>
          </cell>
          <cell r="L1242" t="str">
            <v>810 x 9 mm. Nylon 6.6 Cable Tie - Natural Color</v>
          </cell>
          <cell r="N1242">
            <v>100</v>
          </cell>
          <cell r="O1242" t="str">
            <v>Adet</v>
          </cell>
          <cell r="Q1242">
            <v>16</v>
          </cell>
        </row>
        <row r="1243">
          <cell r="H1243" t="str">
            <v>S..9209C</v>
          </cell>
          <cell r="J1243" t="str">
            <v>SAFAK.920.9C-920x9 mm BEYAZ KABLO BAĞI</v>
          </cell>
          <cell r="L1243" t="str">
            <v>920 x 9 mm. Nylon 6.6 Cable Tie - Natural Color</v>
          </cell>
          <cell r="N1243">
            <v>100</v>
          </cell>
          <cell r="O1243" t="str">
            <v>Adet</v>
          </cell>
          <cell r="Q1243">
            <v>17</v>
          </cell>
        </row>
        <row r="1244">
          <cell r="H1244" t="str">
            <v>S..1919</v>
          </cell>
          <cell r="J1244" t="str">
            <v>SAFAK.1919-19x19 mm 4 YOLLU YAPIŞKANLI KROŞE BEYAZ</v>
          </cell>
          <cell r="L1244" t="str">
            <v>19 x 19 mm. Nylon Square Base - Natural Color</v>
          </cell>
          <cell r="N1244">
            <v>100</v>
          </cell>
          <cell r="O1244" t="str">
            <v>Adet</v>
          </cell>
          <cell r="Q1244">
            <v>0</v>
          </cell>
        </row>
        <row r="1245">
          <cell r="H1245" t="str">
            <v>S..1919B</v>
          </cell>
          <cell r="J1245" t="str">
            <v>SAFAK.1919-19x19 mm 4 YOLLU YAPIŞKANLI KROŞE SİYAH</v>
          </cell>
          <cell r="L1245" t="str">
            <v>19 x 19 mm. Nylon Square Base - Black Color</v>
          </cell>
          <cell r="N1245">
            <v>100</v>
          </cell>
          <cell r="O1245" t="str">
            <v>Adet</v>
          </cell>
          <cell r="Q1245">
            <v>0</v>
          </cell>
        </row>
        <row r="1246">
          <cell r="H1246" t="str">
            <v>S..2727</v>
          </cell>
          <cell r="J1246" t="str">
            <v>SAFAK.2727-27x27 mm 4 YOLLU YAPIŞKANLI KROŞE BEYAZ</v>
          </cell>
          <cell r="L1246" t="str">
            <v>27 x 27 mm. Nylon Square Base - Natural Color</v>
          </cell>
          <cell r="N1246">
            <v>100</v>
          </cell>
          <cell r="O1246" t="str">
            <v>Adet</v>
          </cell>
          <cell r="Q1246">
            <v>0</v>
          </cell>
        </row>
        <row r="1247">
          <cell r="H1247" t="str">
            <v>S..2727B</v>
          </cell>
          <cell r="J1247" t="str">
            <v>SAFAK.2727-27x27 mm 4 YOLLU YAPIŞKANLI KROŞE SİYAH</v>
          </cell>
          <cell r="L1247" t="str">
            <v>27 x 27 mm. Nylon Square Base - Black Color</v>
          </cell>
          <cell r="N1247">
            <v>100</v>
          </cell>
          <cell r="O1247" t="str">
            <v>Adet</v>
          </cell>
          <cell r="Q1247">
            <v>0</v>
          </cell>
        </row>
        <row r="1248">
          <cell r="H1248" t="str">
            <v>S..TM1</v>
          </cell>
          <cell r="J1248" t="str">
            <v>SAFAK.TM1-VİDALI KROŞE BEYAZ (15.2 x 9.4 x 6.8 )</v>
          </cell>
          <cell r="L1248" t="str">
            <v>Saddle Natural Nylon Support Ø 15.2x9.4x6.8</v>
          </cell>
          <cell r="N1248">
            <v>100</v>
          </cell>
          <cell r="O1248" t="str">
            <v>Adet</v>
          </cell>
          <cell r="Q1248">
            <v>2.4</v>
          </cell>
        </row>
        <row r="1249">
          <cell r="H1249" t="str">
            <v>S..TM2</v>
          </cell>
          <cell r="J1249" t="str">
            <v>SAFAK.TM2-VİDALI KROŞE BEYAZ</v>
          </cell>
          <cell r="L1249" t="str">
            <v>Saddle Natural Nylon Support Ø 5 22x16.2x10.8</v>
          </cell>
          <cell r="N1249">
            <v>100</v>
          </cell>
          <cell r="O1249" t="str">
            <v>Adet</v>
          </cell>
          <cell r="Q1249">
            <v>5.5</v>
          </cell>
        </row>
        <row r="1250">
          <cell r="H1250" t="str">
            <v>S..100B2C</v>
          </cell>
          <cell r="J1250" t="str">
            <v>SAFAK.100B.2C-100x2,5 mm SİYAH KABLO BAĞI</v>
          </cell>
          <cell r="L1250" t="str">
            <v>100 x 2,5 mm. Nylon 6.6 Cable Tie - Black Color</v>
          </cell>
          <cell r="N1250">
            <v>100</v>
          </cell>
          <cell r="O1250" t="str">
            <v>Adet</v>
          </cell>
          <cell r="Q1250">
            <v>10.4</v>
          </cell>
        </row>
        <row r="1251">
          <cell r="H1251" t="str">
            <v>S..130B2C</v>
          </cell>
          <cell r="J1251" t="str">
            <v>SAFAK.130B.2C-130x2,5 mm SİYAH KABLO BAĞI</v>
          </cell>
          <cell r="L1251" t="str">
            <v>130 x 2,5 mm. Nylon 6.6 Cable Tie - Black Color</v>
          </cell>
          <cell r="N1251">
            <v>100</v>
          </cell>
          <cell r="O1251" t="str">
            <v>Adet</v>
          </cell>
          <cell r="Q1251">
            <v>12.25</v>
          </cell>
        </row>
        <row r="1252">
          <cell r="H1252" t="str">
            <v>S..160B2C</v>
          </cell>
          <cell r="J1252" t="str">
            <v>SAFAK.160B.2C-160x2,5 mm SİYAH KABLO BAĞI</v>
          </cell>
          <cell r="L1252" t="str">
            <v>160 x 2,5 mm. Nylon 6.6 Cable Tie - Black Color</v>
          </cell>
          <cell r="N1252">
            <v>100</v>
          </cell>
          <cell r="O1252" t="str">
            <v>Adet</v>
          </cell>
          <cell r="Q1252">
            <v>11.05</v>
          </cell>
        </row>
        <row r="1253">
          <cell r="H1253" t="str">
            <v>S..200B2C</v>
          </cell>
          <cell r="J1253" t="str">
            <v>SAFAK.200B.2C-200x2,5 mm SİYAH KABLO BAĞI</v>
          </cell>
          <cell r="L1253" t="str">
            <v>200 x 2,5 mm. Nylon 6.6 Cable Tie - Black Color</v>
          </cell>
          <cell r="N1253">
            <v>100</v>
          </cell>
          <cell r="O1253" t="str">
            <v>Adet</v>
          </cell>
          <cell r="Q1253">
            <v>14.45</v>
          </cell>
        </row>
        <row r="1254">
          <cell r="H1254" t="str">
            <v>S..140B3C</v>
          </cell>
          <cell r="J1254" t="str">
            <v>SAFAK.140B.3C-140x3,5 mm SİYAH KABLO BAĞI</v>
          </cell>
          <cell r="L1254" t="str">
            <v>140 x 3,5 mm. Nylon 6.6 Cable Tie - Black Color</v>
          </cell>
          <cell r="N1254">
            <v>100</v>
          </cell>
          <cell r="O1254" t="str">
            <v>Adet</v>
          </cell>
          <cell r="Q1254">
            <v>13.4</v>
          </cell>
        </row>
        <row r="1255">
          <cell r="H1255" t="str">
            <v>S..200B3C</v>
          </cell>
          <cell r="J1255" t="str">
            <v>SAFAK.200B.3C-200x3,5 mm SİYAH KABLO BAĞI</v>
          </cell>
          <cell r="L1255" t="str">
            <v>200 x 3,5 mm. Nylon 6.6 Cable Tie - Black Color</v>
          </cell>
          <cell r="N1255">
            <v>100</v>
          </cell>
          <cell r="O1255" t="str">
            <v>Adet</v>
          </cell>
          <cell r="Q1255">
            <v>11.15</v>
          </cell>
        </row>
        <row r="1256">
          <cell r="H1256" t="str">
            <v>S..250B3C</v>
          </cell>
          <cell r="J1256" t="str">
            <v>SAFAK.250.B3C-250x3,5 mm SİYAH KABLO BAĞI</v>
          </cell>
          <cell r="L1256" t="str">
            <v>250 x 3,5 mm. Nylon 6.6 Cable Tie - Black Color</v>
          </cell>
          <cell r="N1256">
            <v>100</v>
          </cell>
          <cell r="O1256" t="str">
            <v>Adet</v>
          </cell>
          <cell r="Q1256">
            <v>15.5</v>
          </cell>
        </row>
        <row r="1257">
          <cell r="H1257" t="str">
            <v>S..280B3C</v>
          </cell>
          <cell r="J1257" t="str">
            <v>SAFAK.280.B3C-280x3,5 mm SİYAH KABLO BAĞI</v>
          </cell>
          <cell r="L1257" t="str">
            <v>280 x 3,5 mm. Nylon 6.6 Cable Tie - Black Color</v>
          </cell>
          <cell r="N1257">
            <v>100</v>
          </cell>
          <cell r="O1257" t="str">
            <v>Adet</v>
          </cell>
          <cell r="Q1257">
            <v>18.2</v>
          </cell>
        </row>
        <row r="1258">
          <cell r="H1258" t="str">
            <v>S..370B3C</v>
          </cell>
          <cell r="J1258" t="str">
            <v>SAFAK.370B.3C-370x3,5 mm SİYAH KABLO BAĞI</v>
          </cell>
          <cell r="L1258" t="str">
            <v>370 x 3,5 mm. Nylon 6.6 Cable Tie - Black Color</v>
          </cell>
          <cell r="N1258">
            <v>100</v>
          </cell>
          <cell r="O1258" t="str">
            <v>Adet</v>
          </cell>
          <cell r="Q1258">
            <v>13.8</v>
          </cell>
        </row>
        <row r="1259">
          <cell r="H1259" t="str">
            <v>S..200B4C</v>
          </cell>
          <cell r="J1259" t="str">
            <v>SAFAK.200.4C-200x4,5 mm SİYAH KABLO BAĞI</v>
          </cell>
          <cell r="L1259" t="str">
            <v>200 x 4,5 mm. Nylon 6.6 Cable Tie - Black Color</v>
          </cell>
          <cell r="N1259">
            <v>100</v>
          </cell>
          <cell r="O1259" t="str">
            <v>Adet</v>
          </cell>
          <cell r="Q1259">
            <v>14.35</v>
          </cell>
        </row>
        <row r="1260">
          <cell r="H1260" t="str">
            <v>S..250B4C</v>
          </cell>
          <cell r="J1260" t="str">
            <v>SAFAK.250B.4C-250x4,5 mm SİYAH KABLO BAĞI</v>
          </cell>
          <cell r="L1260" t="str">
            <v>250 x 4,5 mm. Nylon 6.6 Cable Tie -Black Color</v>
          </cell>
          <cell r="N1260">
            <v>100</v>
          </cell>
          <cell r="O1260" t="str">
            <v>Adet</v>
          </cell>
          <cell r="Q1260">
            <v>18.45</v>
          </cell>
        </row>
        <row r="1261">
          <cell r="H1261" t="str">
            <v>S..300B4C</v>
          </cell>
          <cell r="J1261" t="str">
            <v>SAFAK.300.4C-300x4,5 mm SİYAH KABLO BAĞI</v>
          </cell>
          <cell r="L1261" t="str">
            <v>300 x 4,5 mm. Nylon 6.6 Cable Tie - Black Color</v>
          </cell>
          <cell r="N1261">
            <v>100</v>
          </cell>
          <cell r="O1261" t="str">
            <v>Adet</v>
          </cell>
          <cell r="Q1261">
            <v>17.850000000000001</v>
          </cell>
        </row>
        <row r="1262">
          <cell r="H1262" t="str">
            <v>S..360B4C</v>
          </cell>
          <cell r="J1262" t="str">
            <v>SAFAK.360B.4C-360x4,5 mm SİYAH KABLO BAĞI</v>
          </cell>
          <cell r="L1262" t="str">
            <v>360 x 4,5 mm. Nylon 6.6 Cable Tie -Black Color</v>
          </cell>
          <cell r="N1262">
            <v>100</v>
          </cell>
          <cell r="O1262" t="str">
            <v>Adet</v>
          </cell>
          <cell r="Q1262">
            <v>19.5</v>
          </cell>
        </row>
        <row r="1263">
          <cell r="H1263" t="str">
            <v>S..380B4C</v>
          </cell>
          <cell r="J1263" t="str">
            <v>SAFAK.380B.4C-380x4,5 mm SİYAH KABLO BAĞI</v>
          </cell>
          <cell r="L1263" t="str">
            <v>380 x 4,5 mm. Nylon 6.6 Cable Tie - Black Color</v>
          </cell>
          <cell r="N1263">
            <v>100</v>
          </cell>
          <cell r="O1263" t="str">
            <v>Adet</v>
          </cell>
          <cell r="Q1263">
            <v>19.45</v>
          </cell>
        </row>
        <row r="1264">
          <cell r="H1264" t="str">
            <v>S..430B4C</v>
          </cell>
          <cell r="J1264" t="str">
            <v>SAFAK.430B.4C-430x4,5 mm SİYAH KABLO BAĞI</v>
          </cell>
          <cell r="L1264" t="str">
            <v>430 x 4,5 mm. Nylon 6.6 Cable Tie - Black Color</v>
          </cell>
          <cell r="N1264">
            <v>100</v>
          </cell>
          <cell r="O1264" t="str">
            <v>Adet</v>
          </cell>
          <cell r="Q1264">
            <v>15.3</v>
          </cell>
        </row>
        <row r="1265">
          <cell r="H1265" t="str">
            <v>S..300B7C</v>
          </cell>
          <cell r="J1265" t="str">
            <v>SAFAK.300.7C-300x7,5 mm SİYAH KABLO BAĞI</v>
          </cell>
          <cell r="L1265" t="str">
            <v>300 x 7,5 mm. Nylon 6.6 Cable Tie - Black Color</v>
          </cell>
          <cell r="N1265">
            <v>100</v>
          </cell>
          <cell r="O1265" t="str">
            <v>Adet</v>
          </cell>
          <cell r="Q1265">
            <v>15.85</v>
          </cell>
        </row>
        <row r="1266">
          <cell r="H1266" t="str">
            <v>S..370B7C</v>
          </cell>
          <cell r="J1266" t="str">
            <v>SAFAK.370B.7C-370x7,5 mm SİYAH KABLO BAĞI</v>
          </cell>
          <cell r="L1266" t="str">
            <v>370 x 7,5 mm. Nylon 6.6 Cable Tie - Black Color</v>
          </cell>
          <cell r="N1266">
            <v>100</v>
          </cell>
          <cell r="O1266" t="str">
            <v>Adet</v>
          </cell>
          <cell r="Q1266">
            <v>16.8</v>
          </cell>
        </row>
        <row r="1267">
          <cell r="H1267" t="str">
            <v>S..450B7C</v>
          </cell>
          <cell r="J1267" t="str">
            <v>SAFAK.450B.7C-450x7,5 mm SİYAH KABLO BAĞI</v>
          </cell>
          <cell r="L1267" t="str">
            <v>450 x 7,5 mm. Nylon 6.6 Cable Tie - Black Color</v>
          </cell>
          <cell r="N1267">
            <v>100</v>
          </cell>
          <cell r="O1267" t="str">
            <v>Adet</v>
          </cell>
          <cell r="Q1267">
            <v>18.600000000000001</v>
          </cell>
        </row>
        <row r="1268">
          <cell r="H1268" t="str">
            <v>S..540B7C</v>
          </cell>
          <cell r="J1268" t="str">
            <v>SAFAK.540.7C-540x7,5 mm SİYAH KABLO BAĞI</v>
          </cell>
          <cell r="L1268" t="str">
            <v>540 x 7,5 mm. Nylon 6.6 Cable Tie - Black Color</v>
          </cell>
          <cell r="N1268">
            <v>100</v>
          </cell>
          <cell r="O1268" t="str">
            <v>Adet</v>
          </cell>
          <cell r="Q1268">
            <v>22.25</v>
          </cell>
        </row>
        <row r="1269">
          <cell r="H1269" t="str">
            <v>S..750B7C</v>
          </cell>
          <cell r="J1269" t="str">
            <v>SAFAK.750B.7C-750x7,5 mm SİYAH KABLO BAĞI</v>
          </cell>
          <cell r="L1269" t="str">
            <v>750 x 7,5 mm. Nylon 6.6 Cable Tie - Black Color</v>
          </cell>
          <cell r="N1269">
            <v>100</v>
          </cell>
          <cell r="O1269" t="str">
            <v>Adet</v>
          </cell>
          <cell r="Q1269">
            <v>17.850000000000001</v>
          </cell>
        </row>
        <row r="1270">
          <cell r="H1270" t="str">
            <v>S..810B9C</v>
          </cell>
          <cell r="J1270" t="str">
            <v>SAFAK.810.9C-810x9 mm SİYAH KABLO BAĞI</v>
          </cell>
          <cell r="L1270" t="str">
            <v>810 x 9 mm. Nylon 6.6 Cable Tie - Black Color</v>
          </cell>
          <cell r="N1270">
            <v>100</v>
          </cell>
          <cell r="O1270" t="str">
            <v>Adet</v>
          </cell>
          <cell r="Q1270">
            <v>16</v>
          </cell>
        </row>
        <row r="1271">
          <cell r="H1271" t="str">
            <v>S..920B9C</v>
          </cell>
          <cell r="J1271" t="str">
            <v>SAFAK.920.9C-920x9 mm SİYAH KABLO BAĞI</v>
          </cell>
          <cell r="L1271" t="str">
            <v>920 x 9 mm. Nylon 6.6 Cable Tie - Black Color</v>
          </cell>
          <cell r="N1271">
            <v>100</v>
          </cell>
          <cell r="O1271" t="str">
            <v>Adet</v>
          </cell>
          <cell r="Q1271">
            <v>17</v>
          </cell>
        </row>
        <row r="1272">
          <cell r="H1272" t="str">
            <v>S-TA1</v>
          </cell>
          <cell r="J1272" t="str">
            <v>TIRNAKLI KABLO BAĞI APARATI</v>
          </cell>
          <cell r="L1272" t="str">
            <v>Cable Tie Fixing Apparatus</v>
          </cell>
          <cell r="N1272">
            <v>0</v>
          </cell>
          <cell r="O1272" t="str">
            <v>Adet</v>
          </cell>
          <cell r="Q1272">
            <v>0</v>
          </cell>
        </row>
        <row r="1273">
          <cell r="H1273" t="str">
            <v>SFK-STB125S</v>
          </cell>
          <cell r="J1273" t="str">
            <v>SFK.STB.125S-125-4,5 mm PASLANMAZ ÇELİK KABLO BAĞI</v>
          </cell>
          <cell r="L1273" t="str">
            <v>125 x 4,5 mm. Stainless Steel Cable Tie With Ball Lock</v>
          </cell>
          <cell r="N1273">
            <v>100</v>
          </cell>
          <cell r="O1273" t="str">
            <v>Adet</v>
          </cell>
          <cell r="Q1273">
            <v>10.199999999999999</v>
          </cell>
        </row>
        <row r="1274">
          <cell r="H1274" t="str">
            <v>SFK-STB200S</v>
          </cell>
          <cell r="J1274" t="str">
            <v>SFK.STB.200S-200-4,5 mm PASLANMAZ ÇELİK KABLO BAĞI</v>
          </cell>
          <cell r="L1274" t="str">
            <v>200 x 4,5 mm. Stainless Steel Cable Tie With Ball Lock</v>
          </cell>
          <cell r="N1274">
            <v>100</v>
          </cell>
          <cell r="O1274" t="str">
            <v>Adet</v>
          </cell>
          <cell r="Q1274">
            <v>7</v>
          </cell>
        </row>
        <row r="1275">
          <cell r="H1275" t="str">
            <v>SFK-STB250S</v>
          </cell>
          <cell r="J1275" t="str">
            <v>SFK.STB.250S-250-4,5 mm ÇELİK KABLO BAĞI</v>
          </cell>
          <cell r="L1275" t="str">
            <v>250 x 4,5 mm. Stainless Steel Cable Tie With Ball Lock</v>
          </cell>
          <cell r="N1275">
            <v>100</v>
          </cell>
          <cell r="O1275" t="str">
            <v>Adet</v>
          </cell>
          <cell r="Q1275">
            <v>8.6999999999999993</v>
          </cell>
        </row>
        <row r="1276">
          <cell r="H1276" t="str">
            <v>SFK-STB300S</v>
          </cell>
          <cell r="J1276" t="str">
            <v>SFK.STB.300S-300-4,5 mm ÇELİK KABLO BAĞI</v>
          </cell>
          <cell r="L1276" t="str">
            <v>300 x 4,5 mm. Stainless Steel Cable Tie With Ball Lock</v>
          </cell>
          <cell r="N1276">
            <v>100</v>
          </cell>
          <cell r="O1276" t="str">
            <v>Adet</v>
          </cell>
          <cell r="Q1276">
            <v>9</v>
          </cell>
        </row>
        <row r="1277">
          <cell r="H1277" t="str">
            <v>SFK-STB360S</v>
          </cell>
          <cell r="J1277" t="str">
            <v>SFK.STB.360S-360-4,5 mm ÇELİK KABLO BAĞI</v>
          </cell>
          <cell r="L1277" t="str">
            <v>360 x 4,5 mm. Stainless Steel Cable Tie With Ball Lock</v>
          </cell>
          <cell r="N1277">
            <v>100</v>
          </cell>
          <cell r="O1277" t="str">
            <v>Adet</v>
          </cell>
          <cell r="Q1277">
            <v>10.5</v>
          </cell>
        </row>
        <row r="1278">
          <cell r="H1278" t="str">
            <v>SFK-STB400S</v>
          </cell>
          <cell r="J1278" t="str">
            <v>SFK.STB.400S-400-4,5 mm ÇELİK KABLO BAĞI</v>
          </cell>
          <cell r="L1278" t="str">
            <v>400 x 4,5 mm. Stainless Steel Cable Tie With Ball Lock</v>
          </cell>
          <cell r="N1278">
            <v>100</v>
          </cell>
          <cell r="O1278" t="str">
            <v>Adet</v>
          </cell>
          <cell r="Q1278">
            <v>11.5</v>
          </cell>
        </row>
        <row r="1279">
          <cell r="H1279" t="str">
            <v>SFK-STB520S</v>
          </cell>
          <cell r="J1279" t="str">
            <v>SFK.STB.520S-520x4,5 mm S  ÇELİK KABLO BAĞI</v>
          </cell>
          <cell r="L1279" t="str">
            <v>520 x 4,5 mm. Stainless Steel Cable Tie With Ball Lock</v>
          </cell>
          <cell r="N1279">
            <v>100</v>
          </cell>
          <cell r="O1279" t="str">
            <v>Adet</v>
          </cell>
          <cell r="Q1279">
            <v>14</v>
          </cell>
        </row>
        <row r="1280">
          <cell r="H1280" t="str">
            <v>SFK-STB680S</v>
          </cell>
          <cell r="J1280" t="str">
            <v>SFK.STB.680S-680-4,5 mm ÇELİK KABLO BAĞI</v>
          </cell>
          <cell r="L1280" t="str">
            <v>680 x 4,5 mm. Stainless Steel Cable Tie With Ball Lock</v>
          </cell>
          <cell r="N1280">
            <v>100</v>
          </cell>
          <cell r="O1280" t="str">
            <v>Adet</v>
          </cell>
          <cell r="Q1280">
            <v>14.2</v>
          </cell>
        </row>
        <row r="1281">
          <cell r="H1281" t="str">
            <v>SFK-STB840S</v>
          </cell>
          <cell r="J1281" t="str">
            <v>SFK.STB.840S-840-4,5 mm ÇELİK KABLO BAĞI</v>
          </cell>
          <cell r="L1281" t="str">
            <v>840 x 4,5 mm. Stainless Steel Cable Tie With Ball Lock</v>
          </cell>
          <cell r="N1281">
            <v>100</v>
          </cell>
          <cell r="O1281" t="str">
            <v>Adet</v>
          </cell>
          <cell r="Q1281">
            <v>17</v>
          </cell>
        </row>
        <row r="1282">
          <cell r="H1282" t="str">
            <v>SFK-STB200M</v>
          </cell>
          <cell r="J1282" t="str">
            <v>SFK.STB.200M-200x7,9 mm PASLANMAZ ÇELİK KABLO BAĞI</v>
          </cell>
          <cell r="L1282" t="str">
            <v>200 x 7,9 mm. Stainless Steel Cable Tie With Ball Lock</v>
          </cell>
          <cell r="N1282">
            <v>100</v>
          </cell>
          <cell r="O1282" t="str">
            <v>Adet</v>
          </cell>
          <cell r="Q1282">
            <v>13</v>
          </cell>
        </row>
        <row r="1283">
          <cell r="H1283" t="str">
            <v>SFK-STB360M</v>
          </cell>
          <cell r="J1283" t="str">
            <v>SFK.STB.360M-360x8 mm ÇELİK KABLO BAĞI</v>
          </cell>
          <cell r="L1283" t="str">
            <v>360 x 8,0 mm. Stainless Steel Cable Tie With Ball Lock</v>
          </cell>
          <cell r="N1283">
            <v>50</v>
          </cell>
          <cell r="O1283" t="str">
            <v>Adet</v>
          </cell>
          <cell r="Q1283">
            <v>11</v>
          </cell>
        </row>
        <row r="1284">
          <cell r="H1284" t="str">
            <v>SFK-STB520M</v>
          </cell>
          <cell r="J1284" t="str">
            <v>SFK.STB.520M-520x7,9 mm ÇELİK KABLO BAĞI</v>
          </cell>
          <cell r="L1284" t="str">
            <v>520 x 7,9 mm. Stainless Steel Cable Tie With Ball Lock</v>
          </cell>
          <cell r="N1284">
            <v>100</v>
          </cell>
          <cell r="O1284" t="str">
            <v>Adet</v>
          </cell>
          <cell r="Q1284">
            <v>20.7</v>
          </cell>
        </row>
        <row r="1285">
          <cell r="H1285" t="str">
            <v>SFK-STB680M</v>
          </cell>
          <cell r="J1285" t="str">
            <v>SFK.STB.680M-680x7,9 mm ÇELİK KABLO BAĞI</v>
          </cell>
          <cell r="L1285" t="str">
            <v>680 x 7,9 mm. Stainless Steel Cable Tie With Ball Lock</v>
          </cell>
          <cell r="N1285">
            <v>100</v>
          </cell>
          <cell r="O1285" t="str">
            <v>Adet</v>
          </cell>
          <cell r="Q1285">
            <v>15.2</v>
          </cell>
        </row>
        <row r="1286">
          <cell r="H1286" t="str">
            <v>SFK-STB840M</v>
          </cell>
          <cell r="J1286" t="str">
            <v>SFK.STB.840M-840x7,9 mm ÇELİK KABLO BAĞI</v>
          </cell>
          <cell r="L1286" t="str">
            <v>840 x 7,9 mm. Stainless Steel Cable Tie With Ball Lock</v>
          </cell>
          <cell r="N1286">
            <v>100</v>
          </cell>
          <cell r="O1286" t="str">
            <v>Adet</v>
          </cell>
          <cell r="Q1286">
            <v>19.7</v>
          </cell>
        </row>
        <row r="1287">
          <cell r="H1287" t="str">
            <v>SFK-STB1990</v>
          </cell>
          <cell r="J1287" t="str">
            <v>SFK-STB1990-19x90 mm PASLANMAZ ÇELİK ETİKET</v>
          </cell>
          <cell r="L1287" t="str">
            <v>19 x 90 mm. Stainless Steel Marker</v>
          </cell>
          <cell r="N1287">
            <v>100</v>
          </cell>
          <cell r="O1287" t="str">
            <v>Adet</v>
          </cell>
          <cell r="Q1287">
            <v>8</v>
          </cell>
        </row>
        <row r="1288">
          <cell r="H1288" t="str">
            <v>SFK-STB1254C</v>
          </cell>
          <cell r="J1288" t="str">
            <v>SFK.STB1254.PVC-125x4,5 mm POLYESTER KAPLI SİYAH 304 ÇELİK KABLO BAĞI</v>
          </cell>
          <cell r="L1288" t="str">
            <v>125x4.5mm, 304ss coated</v>
          </cell>
          <cell r="N1288">
            <v>100</v>
          </cell>
          <cell r="O1288" t="str">
            <v>Adet</v>
          </cell>
          <cell r="Q1288">
            <v>9.33</v>
          </cell>
        </row>
        <row r="1289">
          <cell r="H1289" t="str">
            <v>SFK-STB2004C</v>
          </cell>
          <cell r="J1289" t="str">
            <v>SFK.STB2004.PVC-200x4,5 mm POLYESTER KAPLI SİYAH 304 ÇELİK KABLO BAĞI</v>
          </cell>
          <cell r="L1289" t="str">
            <v>200x4.5mm, 304ss coated</v>
          </cell>
          <cell r="N1289">
            <v>100</v>
          </cell>
          <cell r="O1289" t="str">
            <v>Adet</v>
          </cell>
          <cell r="Q1289">
            <v>6.59</v>
          </cell>
        </row>
        <row r="1290">
          <cell r="H1290" t="str">
            <v>SFK-STB2504C</v>
          </cell>
          <cell r="J1290" t="str">
            <v>SFK.STB2504.PVC-250x4,5 mm POLYESTER KAPLI SİYAH 304 ÇELİK KABLO BAĞI</v>
          </cell>
          <cell r="L1290" t="str">
            <v>250x4.5mm, 304ss coated</v>
          </cell>
          <cell r="N1290">
            <v>100</v>
          </cell>
          <cell r="O1290" t="str">
            <v>Adet</v>
          </cell>
          <cell r="Q1290">
            <v>7.88</v>
          </cell>
        </row>
        <row r="1291">
          <cell r="H1291" t="str">
            <v>SFK-STB3004C</v>
          </cell>
          <cell r="J1291" t="str">
            <v>SFK.STB3004.PVC-300x4,5 mm POLYESTER KAPLI SİYAH 304 ÇELİK KABLO BAĞI</v>
          </cell>
          <cell r="L1291" t="str">
            <v>300x4.5mm, 304ss coated</v>
          </cell>
          <cell r="N1291">
            <v>100</v>
          </cell>
          <cell r="O1291" t="str">
            <v>Adet</v>
          </cell>
          <cell r="Q1291">
            <v>9.1999999999999993</v>
          </cell>
        </row>
        <row r="1292">
          <cell r="H1292" t="str">
            <v>SFK-STB3604C</v>
          </cell>
          <cell r="J1292" t="str">
            <v>SFK.STB3604.PVC-360x4,5 mm POLYESTER KAPLI SİYAH 304 ÇELİK KABLO BAĞI</v>
          </cell>
          <cell r="L1292" t="str">
            <v>360x4.5mm, 304ss coated</v>
          </cell>
          <cell r="N1292">
            <v>100</v>
          </cell>
          <cell r="O1292" t="str">
            <v>Adet</v>
          </cell>
          <cell r="Q1292">
            <v>10.4</v>
          </cell>
        </row>
        <row r="1293">
          <cell r="H1293" t="str">
            <v>SFK-STB5204C</v>
          </cell>
          <cell r="J1293" t="str">
            <v>SFK.STB5204.PVC-520x4,6 mm POLYESTER KAPLI SİYAH 304 ÇELİK KABLO BAĞI</v>
          </cell>
          <cell r="L1293" t="str">
            <v>520x4.6mm, 304ss coated</v>
          </cell>
          <cell r="N1293">
            <v>100</v>
          </cell>
          <cell r="O1293" t="str">
            <v>Adet</v>
          </cell>
          <cell r="Q1293">
            <v>14.89</v>
          </cell>
        </row>
        <row r="1294">
          <cell r="H1294" t="str">
            <v>SFK-STB6804C</v>
          </cell>
          <cell r="J1294" t="str">
            <v>SFK.STB6804.PVC-680x4,5 mm POLYESTER KAPLI SİYAH 304 ÇELİK KABLO BAĞI</v>
          </cell>
          <cell r="L1294" t="str">
            <v>680x4.5mm, 304ss coated</v>
          </cell>
          <cell r="N1294">
            <v>100</v>
          </cell>
          <cell r="O1294" t="str">
            <v>Adet</v>
          </cell>
          <cell r="Q1294">
            <v>14.68</v>
          </cell>
        </row>
        <row r="1295">
          <cell r="H1295" t="str">
            <v>SFK-STB8404C</v>
          </cell>
          <cell r="J1295" t="str">
            <v>SFK.STB8404.PVC-840x4,5 mm POLYESTER KAPLI SİYAH 304 ÇELİK KABLO BAĞI</v>
          </cell>
          <cell r="L1295" t="str">
            <v>840x4.5mm, 304ss coated</v>
          </cell>
          <cell r="N1295">
            <v>100</v>
          </cell>
          <cell r="O1295" t="str">
            <v>Adet</v>
          </cell>
          <cell r="Q1295">
            <v>17.489999999999998</v>
          </cell>
        </row>
        <row r="1296">
          <cell r="H1296" t="str">
            <v>SFK-STB2008C</v>
          </cell>
          <cell r="J1296" t="str">
            <v>SFK.STB2008.PVC-200x7,9 mm POLYESTER KAPLI SİYAH 304 ÇELİK KABLO BAĞI</v>
          </cell>
          <cell r="L1296" t="str">
            <v>200x7.9mm, 304ss coated</v>
          </cell>
          <cell r="N1296">
            <v>100</v>
          </cell>
          <cell r="O1296" t="str">
            <v>Adet</v>
          </cell>
          <cell r="Q1296">
            <v>13</v>
          </cell>
        </row>
        <row r="1297">
          <cell r="H1297" t="str">
            <v>SFK-STB3608C</v>
          </cell>
          <cell r="J1297" t="str">
            <v>SFK.STB3608.PVC-360x7,9 mm POLYESTER KAPLI SİYAH 304 ÇELİK KABLO BAĞI</v>
          </cell>
          <cell r="L1297" t="str">
            <v>360x7.9mm, 304ss coated</v>
          </cell>
          <cell r="N1297">
            <v>100</v>
          </cell>
          <cell r="O1297" t="str">
            <v>Adet</v>
          </cell>
          <cell r="Q1297">
            <v>19.8</v>
          </cell>
        </row>
        <row r="1298">
          <cell r="H1298" t="str">
            <v>SFK-STB5208C</v>
          </cell>
          <cell r="J1298" t="str">
            <v>SFK.STB5208.PVC-520x7,9 mm POLYESTER KAPLI SİYAH 304 ÇELİK KABLO BAĞI</v>
          </cell>
          <cell r="L1298" t="str">
            <v>520x7.9mm, 304ss coated</v>
          </cell>
          <cell r="N1298">
            <v>100</v>
          </cell>
          <cell r="O1298" t="str">
            <v>Adet</v>
          </cell>
          <cell r="Q1298">
            <v>21.4</v>
          </cell>
        </row>
        <row r="1299">
          <cell r="H1299" t="str">
            <v>SFK-STB6808C</v>
          </cell>
          <cell r="J1299" t="str">
            <v>SFK.STB6808.PVC-680x7,9 mm POLYESTER KAPLI SİYAH 304 ÇELİK KABLO BAĞI</v>
          </cell>
          <cell r="L1299" t="str">
            <v>680x7.9mm, 304ss coated</v>
          </cell>
          <cell r="N1299">
            <v>100</v>
          </cell>
          <cell r="O1299" t="str">
            <v>Adet</v>
          </cell>
          <cell r="Q1299">
            <v>13.5</v>
          </cell>
        </row>
        <row r="1300">
          <cell r="H1300" t="str">
            <v>SFK-STB8408C</v>
          </cell>
          <cell r="J1300" t="str">
            <v>SFK.STB8408.PVC-840x7,9 mm POLYESTER KAPLI SİYAH 304 ÇELİK KABLO BAĞI</v>
          </cell>
          <cell r="L1300" t="str">
            <v>840x7.9mm, 304ss coated</v>
          </cell>
          <cell r="N1300">
            <v>100</v>
          </cell>
          <cell r="O1300" t="str">
            <v>Adet</v>
          </cell>
          <cell r="Q1300">
            <v>18.27</v>
          </cell>
        </row>
        <row r="1301">
          <cell r="H1301" t="str">
            <v>SFK-STB1254-316C</v>
          </cell>
          <cell r="J1301" t="str">
            <v>SFK-STB1254-316C-125x4,5 mm POLYESTER KAPLI SİYAH 316 ÇELİK KABLO BAĞI</v>
          </cell>
          <cell r="L1301" t="str">
            <v>125x4.5mm, 316ss coated</v>
          </cell>
          <cell r="N1301">
            <v>100</v>
          </cell>
          <cell r="O1301" t="str">
            <v>Adet</v>
          </cell>
          <cell r="Q1301">
            <v>9.42</v>
          </cell>
        </row>
        <row r="1302">
          <cell r="H1302" t="str">
            <v>SFK-STB2004-316C</v>
          </cell>
          <cell r="J1302" t="str">
            <v>SFK-STB2004-316C-200x4,5 mm POLYESTER KAPLI SİYAH 316 ÇELİK KABLO BAĞI</v>
          </cell>
          <cell r="L1302" t="str">
            <v>200x4.5mm, 316ss coated</v>
          </cell>
          <cell r="N1302">
            <v>100</v>
          </cell>
          <cell r="O1302" t="str">
            <v>Adet</v>
          </cell>
          <cell r="Q1302">
            <v>6.66</v>
          </cell>
        </row>
        <row r="1303">
          <cell r="H1303" t="str">
            <v>SFK-STB2504-316C</v>
          </cell>
          <cell r="J1303" t="str">
            <v>SFK-STB2504-316C-250x4,5 mm POLYESTER KAPLI SİYAH 316 ÇELİK KABLO BAĞI</v>
          </cell>
          <cell r="L1303" t="str">
            <v>250x4.5mm, 316ss coated</v>
          </cell>
          <cell r="N1303">
            <v>100</v>
          </cell>
          <cell r="O1303" t="str">
            <v>Adet</v>
          </cell>
          <cell r="Q1303">
            <v>7.96</v>
          </cell>
        </row>
        <row r="1304">
          <cell r="H1304" t="str">
            <v>SFK-STB3004-316C</v>
          </cell>
          <cell r="J1304" t="str">
            <v>SFK-STB3004-316C-300x4,5 mm POLYESTER KAPLI SİYAH 316 ÇELİK KABLO BAĞI</v>
          </cell>
          <cell r="L1304" t="str">
            <v>300x4.5mm, 316ss coated</v>
          </cell>
          <cell r="N1304">
            <v>100</v>
          </cell>
          <cell r="O1304" t="str">
            <v>Adet</v>
          </cell>
          <cell r="Q1304">
            <v>9.2899999999999991</v>
          </cell>
        </row>
        <row r="1305">
          <cell r="H1305" t="str">
            <v>SFK-STB3604-316C</v>
          </cell>
          <cell r="J1305" t="str">
            <v>SFK-STB3604-316C-360x4,5 mm POLYESTER KAPLI SİYAH 316 ÇELİK KABLO BAĞI</v>
          </cell>
          <cell r="L1305" t="str">
            <v>360x4.5mm, 316ss coated</v>
          </cell>
          <cell r="N1305">
            <v>100</v>
          </cell>
          <cell r="O1305" t="str">
            <v>Adet</v>
          </cell>
          <cell r="Q1305">
            <v>10.5</v>
          </cell>
        </row>
        <row r="1306">
          <cell r="H1306" t="str">
            <v>SFK-STB5204-316C</v>
          </cell>
          <cell r="J1306" t="str">
            <v>SFK-STB5204-316C-520x4,6 mm POLYESTER KAPLI SİYAH 316 ÇELİK KABLO BAĞI</v>
          </cell>
          <cell r="L1306" t="str">
            <v>520x4.5mm, 316ss coated</v>
          </cell>
          <cell r="N1306">
            <v>100</v>
          </cell>
          <cell r="O1306" t="str">
            <v>Adet</v>
          </cell>
          <cell r="Q1306">
            <v>15.04</v>
          </cell>
        </row>
        <row r="1307">
          <cell r="H1307" t="str">
            <v>SFK-STB6804-316C</v>
          </cell>
          <cell r="J1307" t="str">
            <v>SFK-STB6804-316C-680x4,5 mm POLYESTER KAPLI SİYAH 316 ÇELİK KABLO BAĞI</v>
          </cell>
          <cell r="L1307" t="str">
            <v>680x4.5mm, 316ss coated</v>
          </cell>
          <cell r="N1307">
            <v>100</v>
          </cell>
          <cell r="O1307" t="str">
            <v>Adet</v>
          </cell>
          <cell r="Q1307">
            <v>14.83</v>
          </cell>
        </row>
        <row r="1308">
          <cell r="H1308" t="str">
            <v>SFK-STB8404-316C</v>
          </cell>
          <cell r="J1308" t="str">
            <v>SFK-STB8404-316C-840x4,5 mm POLYESTER KAPLI SİYAH 316 ÇELİK KABLO BAĞI</v>
          </cell>
          <cell r="L1308" t="str">
            <v>840x4.5mm, 316ss coated</v>
          </cell>
          <cell r="N1308">
            <v>100</v>
          </cell>
          <cell r="O1308" t="str">
            <v>Adet</v>
          </cell>
          <cell r="Q1308">
            <v>17.66</v>
          </cell>
        </row>
        <row r="1309">
          <cell r="H1309" t="str">
            <v>SFK-STB2008-316C</v>
          </cell>
          <cell r="J1309" t="str">
            <v>SFK-STB2008-316C-200x7,9 mm POLYESTER KAPLI SİYAH 316 ÇELİK KABLO BAĞI</v>
          </cell>
          <cell r="L1309" t="str">
            <v>200x7.9mm, 316ss coated</v>
          </cell>
          <cell r="N1309">
            <v>100</v>
          </cell>
          <cell r="O1309" t="str">
            <v>Adet</v>
          </cell>
          <cell r="Q1309">
            <v>13.13</v>
          </cell>
        </row>
        <row r="1310">
          <cell r="H1310" t="str">
            <v>SFK-STB3608-316C</v>
          </cell>
          <cell r="J1310" t="str">
            <v>SFK-STB3608-316C-360x7,9 mm POLYESTER KAPLI SİYAH 316 ÇELİK KABLO BAĞI</v>
          </cell>
          <cell r="L1310" t="str">
            <v>360x7.9mm, 316ss coated</v>
          </cell>
          <cell r="N1310">
            <v>100</v>
          </cell>
          <cell r="O1310" t="str">
            <v>Adet</v>
          </cell>
          <cell r="Q1310">
            <v>20</v>
          </cell>
        </row>
        <row r="1311">
          <cell r="H1311" t="str">
            <v>SFK-STB5208-316C</v>
          </cell>
          <cell r="J1311" t="str">
            <v>SFK-STB5208-316C-520x7,9 mm POLYESTER KAPLI SİYAH 316 ÇELİK KABLO BAĞI</v>
          </cell>
          <cell r="L1311" t="str">
            <v>520x7.9mm, 316ss coated</v>
          </cell>
          <cell r="N1311">
            <v>100</v>
          </cell>
          <cell r="O1311" t="str">
            <v>Adet</v>
          </cell>
          <cell r="Q1311">
            <v>21.61</v>
          </cell>
        </row>
        <row r="1312">
          <cell r="H1312" t="str">
            <v>SFK-STB6808-316C</v>
          </cell>
          <cell r="J1312" t="str">
            <v>SFK-STB6808-316C-680x7,9 mm POLYESTER KAPLI SİYAH 316 ÇELİK KABLO BAĞI</v>
          </cell>
          <cell r="L1312" t="str">
            <v>680x7.9mm, 316ss coated</v>
          </cell>
          <cell r="N1312">
            <v>100</v>
          </cell>
          <cell r="O1312" t="str">
            <v>Adet</v>
          </cell>
          <cell r="Q1312">
            <v>13.64</v>
          </cell>
        </row>
        <row r="1313">
          <cell r="H1313" t="str">
            <v>SFK-STB8408-316C</v>
          </cell>
          <cell r="J1313" t="str">
            <v>SFK-STB8408-316C-840x7,9 mm POLYESTER KAPLI SİYAH 316 ÇELİK KABLO BAĞI</v>
          </cell>
          <cell r="L1313" t="str">
            <v>840x7.9mm, 316ss coated</v>
          </cell>
          <cell r="N1313">
            <v>100</v>
          </cell>
          <cell r="O1313" t="str">
            <v>Adet</v>
          </cell>
          <cell r="Q1313">
            <v>18.45</v>
          </cell>
        </row>
        <row r="1314">
          <cell r="H1314" t="str">
            <v>SS-075-2C</v>
          </cell>
          <cell r="J1314" t="str">
            <v>SS-075-2C-0,75x2,5 mm BEYAZ KABLO BAĞI</v>
          </cell>
          <cell r="L1314" t="str">
            <v>75 x 2,5 mm. Nylon 6.6 Cable Tie - Natural Color</v>
          </cell>
          <cell r="N1314">
            <v>100</v>
          </cell>
          <cell r="O1314" t="str">
            <v>Adet</v>
          </cell>
          <cell r="Q1314">
            <v>8.15</v>
          </cell>
        </row>
        <row r="1315">
          <cell r="H1315" t="str">
            <v>SS-100-2C</v>
          </cell>
          <cell r="J1315" t="str">
            <v>SS-100-2C-100x2,5 mm BEYAZ KABLO BAĞI</v>
          </cell>
          <cell r="L1315" t="str">
            <v>100 x 2,5 mm. Nylon 6.6 Cable Tie - Natural Color</v>
          </cell>
          <cell r="N1315">
            <v>100</v>
          </cell>
          <cell r="O1315" t="str">
            <v>Adet</v>
          </cell>
          <cell r="Q1315">
            <v>10.4</v>
          </cell>
        </row>
        <row r="1316">
          <cell r="H1316" t="str">
            <v>SS-135-2C</v>
          </cell>
          <cell r="J1316" t="str">
            <v>SS-135-2C-135x2,5 mm BEYAZ KABLO BAĞI</v>
          </cell>
          <cell r="L1316" t="str">
            <v>135 x 2,5 mm. Nylon 6.6 Cable Tie - Natural Color</v>
          </cell>
          <cell r="N1316">
            <v>100</v>
          </cell>
          <cell r="O1316" t="str">
            <v>Adet</v>
          </cell>
          <cell r="Q1316">
            <v>12.25</v>
          </cell>
        </row>
        <row r="1317">
          <cell r="H1317" t="str">
            <v>SS-160-2C</v>
          </cell>
          <cell r="J1317" t="str">
            <v>SS-160-2C-160x2,5 mm BEYAZ KABLO BAĞI</v>
          </cell>
          <cell r="L1317" t="str">
            <v>160 x 2,5 mm. Nylon 6.6 Cable Tie - Natural Color</v>
          </cell>
          <cell r="N1317">
            <v>100</v>
          </cell>
          <cell r="O1317" t="str">
            <v>Adet</v>
          </cell>
          <cell r="Q1317">
            <v>11.05</v>
          </cell>
        </row>
        <row r="1318">
          <cell r="H1318" t="str">
            <v>SS-200-2C</v>
          </cell>
          <cell r="J1318" t="str">
            <v>SS-200-2C-200x2,5 mm BEYAZ KABLO BAĞI</v>
          </cell>
          <cell r="L1318" t="str">
            <v>200 x 2,5 mm. Nylon 6.6 Cable Tie - Natural Color</v>
          </cell>
          <cell r="N1318">
            <v>100</v>
          </cell>
          <cell r="O1318" t="str">
            <v>Adet</v>
          </cell>
          <cell r="Q1318">
            <v>14.45</v>
          </cell>
        </row>
        <row r="1319">
          <cell r="H1319" t="str">
            <v>SS-140-3C</v>
          </cell>
          <cell r="J1319" t="str">
            <v>SS-140-3C-140x3,5 mm BEYAZ KABLO BAĞI</v>
          </cell>
          <cell r="L1319" t="str">
            <v>140 x 3,5 mm. Nylon 6.6 Cable Tie - Natural Color</v>
          </cell>
          <cell r="N1319">
            <v>100</v>
          </cell>
          <cell r="O1319" t="str">
            <v>Adet</v>
          </cell>
          <cell r="Q1319">
            <v>13.4</v>
          </cell>
        </row>
        <row r="1320">
          <cell r="H1320" t="str">
            <v>SS-200-3C</v>
          </cell>
          <cell r="J1320" t="str">
            <v>SS-200-3C-200x3,5 mm BEYAZ KABLO BAĞI</v>
          </cell>
          <cell r="L1320" t="str">
            <v>200 x 3,5 mm. Nylon 6.6 Cable Tie - Natural Color</v>
          </cell>
          <cell r="N1320">
            <v>100</v>
          </cell>
          <cell r="O1320" t="str">
            <v>Adet</v>
          </cell>
          <cell r="Q1320">
            <v>11.15</v>
          </cell>
        </row>
        <row r="1321">
          <cell r="H1321" t="str">
            <v>SS-250-3C</v>
          </cell>
          <cell r="J1321" t="str">
            <v>SS-250-3C-250x3,5 mm BEYAZ KABLO BAĞI</v>
          </cell>
          <cell r="L1321" t="str">
            <v>250 x 3,5 mm. Nylon 6.6 Cable Tie - Natural Color</v>
          </cell>
          <cell r="N1321">
            <v>100</v>
          </cell>
          <cell r="O1321" t="str">
            <v>Adet</v>
          </cell>
          <cell r="Q1321">
            <v>15.5</v>
          </cell>
        </row>
        <row r="1322">
          <cell r="H1322" t="str">
            <v>SS-280-3C</v>
          </cell>
          <cell r="J1322" t="str">
            <v>SS-280-3C-280x3,5 mm BEYAZ KABLO BAĞI</v>
          </cell>
          <cell r="L1322" t="str">
            <v>280 x 3,5 mm. Nylon 6.6 Cable Tie - Natural Color</v>
          </cell>
          <cell r="N1322">
            <v>100</v>
          </cell>
          <cell r="O1322" t="str">
            <v>Adet</v>
          </cell>
          <cell r="Q1322">
            <v>18.2</v>
          </cell>
        </row>
        <row r="1323">
          <cell r="H1323" t="str">
            <v>SS-360-3C</v>
          </cell>
          <cell r="J1323" t="str">
            <v>SS-360-3C-360x3,5 mm BEYAZ KABLO BAĞI</v>
          </cell>
          <cell r="L1323" t="str">
            <v>360 x 3,5 mm. Nylon 6.6 Cable Tie - Natural Color</v>
          </cell>
          <cell r="N1323">
            <v>100</v>
          </cell>
          <cell r="O1323" t="str">
            <v>Adet</v>
          </cell>
          <cell r="Q1323">
            <v>13.8</v>
          </cell>
        </row>
        <row r="1324">
          <cell r="H1324" t="str">
            <v>SS-140-4C</v>
          </cell>
          <cell r="J1324" t="str">
            <v>SS-140-4C-140x4,5 mm BEYAZ KABLO BAĞI</v>
          </cell>
          <cell r="L1324" t="str">
            <v>140 x 4,5 mm. Nylon 6.6 Cable Tie - Natural Color</v>
          </cell>
          <cell r="N1324">
            <v>100</v>
          </cell>
          <cell r="O1324" t="str">
            <v>Adet</v>
          </cell>
          <cell r="Q1324">
            <v>11</v>
          </cell>
        </row>
        <row r="1325">
          <cell r="H1325" t="str">
            <v>SS-160-4C</v>
          </cell>
          <cell r="J1325" t="str">
            <v>SS-160-4C-160x4,5 mm BEYAZ KABLO BAĞI</v>
          </cell>
          <cell r="L1325" t="str">
            <v>160 x 4,5 mm. Nylon 6.6 Cable Tie - Natural Color</v>
          </cell>
          <cell r="N1325">
            <v>100</v>
          </cell>
          <cell r="O1325" t="str">
            <v>Adet</v>
          </cell>
          <cell r="Q1325">
            <v>12.15</v>
          </cell>
        </row>
        <row r="1326">
          <cell r="H1326" t="str">
            <v>SS-200-4C</v>
          </cell>
          <cell r="J1326" t="str">
            <v>SS-200-4C-200x4,5 mm BEYAZ KABLO BAĞI</v>
          </cell>
          <cell r="L1326" t="str">
            <v>200 x 4,5 mm. Nylon 6.6 Cable Tie - Natural Color</v>
          </cell>
          <cell r="N1326">
            <v>100</v>
          </cell>
          <cell r="O1326" t="str">
            <v>Adet</v>
          </cell>
          <cell r="Q1326">
            <v>14.35</v>
          </cell>
        </row>
        <row r="1327">
          <cell r="H1327" t="str">
            <v>SS-250-4C</v>
          </cell>
          <cell r="J1327" t="str">
            <v>SS-250-4C-250x4,5 mm BEYAZ KABLO BAĞI</v>
          </cell>
          <cell r="L1327" t="str">
            <v>250 x 4,5 mm. Nylon 6.6 Cable Tie - Natural Color</v>
          </cell>
          <cell r="N1327">
            <v>100</v>
          </cell>
          <cell r="O1327" t="str">
            <v>Adet</v>
          </cell>
          <cell r="Q1327">
            <v>18.45</v>
          </cell>
        </row>
        <row r="1328">
          <cell r="H1328" t="str">
            <v>SS-280-4C</v>
          </cell>
          <cell r="J1328" t="str">
            <v>SS-280-4C-280x4,5 mm BEYAZ KABLO BAĞI</v>
          </cell>
          <cell r="L1328" t="str">
            <v>280 x 4,5 mm. Nylon 6.6 Cable Tie - Natural Color</v>
          </cell>
          <cell r="N1328">
            <v>100</v>
          </cell>
          <cell r="O1328" t="str">
            <v>Adet</v>
          </cell>
          <cell r="Q1328">
            <v>19.05</v>
          </cell>
        </row>
        <row r="1329">
          <cell r="H1329" t="str">
            <v>SS-300-4C</v>
          </cell>
          <cell r="J1329" t="str">
            <v>SS-300-4C-300x4,5 mm BEYAZ KABLO BAĞI</v>
          </cell>
          <cell r="L1329" t="str">
            <v>300 x 4,5 mm. Nylon 6.6 Cable Tie - Natural Color</v>
          </cell>
          <cell r="N1329">
            <v>100</v>
          </cell>
          <cell r="O1329" t="str">
            <v>Adet</v>
          </cell>
          <cell r="Q1329">
            <v>17.850000000000001</v>
          </cell>
        </row>
        <row r="1330">
          <cell r="H1330" t="str">
            <v>SS-360-4C</v>
          </cell>
          <cell r="J1330" t="str">
            <v>SS-360-4C-360x4,5 mm BEYAZ KABLO BAĞI</v>
          </cell>
          <cell r="L1330" t="str">
            <v>360 x 4,5 mm. Nylon 6.6 Cable Tie - Natural Color</v>
          </cell>
          <cell r="N1330">
            <v>100</v>
          </cell>
          <cell r="O1330" t="str">
            <v>Adet</v>
          </cell>
          <cell r="Q1330">
            <v>19.5</v>
          </cell>
        </row>
        <row r="1331">
          <cell r="H1331" t="str">
            <v>SS-380-4C</v>
          </cell>
          <cell r="J1331" t="str">
            <v>SS-380-4C-380x4,5 mm BEYAZ KABLO BAĞI</v>
          </cell>
          <cell r="L1331" t="str">
            <v>380 x 4,5 mm. Nylon 6.6 Cable Tie - Natural Color</v>
          </cell>
          <cell r="N1331">
            <v>100</v>
          </cell>
          <cell r="O1331" t="str">
            <v>Adet</v>
          </cell>
          <cell r="Q1331">
            <v>19.45</v>
          </cell>
        </row>
        <row r="1332">
          <cell r="H1332" t="str">
            <v>SS-430-4C</v>
          </cell>
          <cell r="J1332" t="str">
            <v>SS.430.4C-430x4,5 mm BEYAZ KABLO BAĞI</v>
          </cell>
          <cell r="L1332" t="str">
            <v>430 x 4,5 mm. Nylon 6.6 Cable Tie - Natural Color</v>
          </cell>
          <cell r="N1332">
            <v>100</v>
          </cell>
          <cell r="O1332" t="str">
            <v>Adet</v>
          </cell>
          <cell r="Q1332">
            <v>15.3</v>
          </cell>
        </row>
        <row r="1333">
          <cell r="H1333" t="str">
            <v>SS-280-7C</v>
          </cell>
          <cell r="J1333" t="str">
            <v>SS-280-7C-280x7,5 mm BEYAZ KABLO BAĞI</v>
          </cell>
          <cell r="L1333" t="str">
            <v>280 x 7,5 mm. Nylon 6.6 Cable Tie - Natural Color</v>
          </cell>
          <cell r="N1333">
            <v>100</v>
          </cell>
          <cell r="O1333" t="str">
            <v>Adet</v>
          </cell>
          <cell r="Q1333">
            <v>18.3</v>
          </cell>
        </row>
        <row r="1334">
          <cell r="H1334" t="str">
            <v>SS-320-7C</v>
          </cell>
          <cell r="J1334" t="str">
            <v>SS-320-7C-320x7,5 mm BEYAZ KABLO BAĞI</v>
          </cell>
          <cell r="L1334" t="str">
            <v>320 x 7,5 mm. Nylon 6.6 Cable Tie - Natural Color</v>
          </cell>
          <cell r="N1334">
            <v>100</v>
          </cell>
          <cell r="O1334" t="str">
            <v>Adet</v>
          </cell>
          <cell r="Q1334">
            <v>15.85</v>
          </cell>
        </row>
        <row r="1335">
          <cell r="H1335" t="str">
            <v>SS-360-7C</v>
          </cell>
          <cell r="J1335" t="str">
            <v>SS-360-7C-360x7,5 mm BEYAZ KABLO BAĞI</v>
          </cell>
          <cell r="L1335" t="str">
            <v>360 x 7,5 mm. Nylon 6.6 Cable Tie - Natural Color</v>
          </cell>
          <cell r="N1335">
            <v>100</v>
          </cell>
          <cell r="O1335" t="str">
            <v>Adet</v>
          </cell>
          <cell r="Q1335">
            <v>16.8</v>
          </cell>
        </row>
        <row r="1336">
          <cell r="H1336" t="str">
            <v>SS-450-7C</v>
          </cell>
          <cell r="J1336" t="str">
            <v>SS-450-7C-450x7,5 mm BEYAZ KABLO BAĞI</v>
          </cell>
          <cell r="L1336" t="str">
            <v>450 x 7,5 mm. Nylon 6.6 Cable Tie - Natural Color</v>
          </cell>
          <cell r="N1336">
            <v>100</v>
          </cell>
          <cell r="O1336" t="str">
            <v>Adet</v>
          </cell>
          <cell r="Q1336">
            <v>18.600000000000001</v>
          </cell>
        </row>
        <row r="1337">
          <cell r="H1337" t="str">
            <v>SS-540-7C</v>
          </cell>
          <cell r="J1337" t="str">
            <v>SS-540-7C-540x7,5 mm BEYAZ KABLO BAĞI</v>
          </cell>
          <cell r="L1337" t="str">
            <v>540 x 7,5 mm. Nylon 6.6 Cable Tie - Natural Color</v>
          </cell>
          <cell r="N1337">
            <v>100</v>
          </cell>
          <cell r="O1337" t="str">
            <v>Adet</v>
          </cell>
          <cell r="Q1337">
            <v>22.25</v>
          </cell>
        </row>
        <row r="1338">
          <cell r="H1338" t="str">
            <v>SS-750-7C</v>
          </cell>
          <cell r="J1338" t="str">
            <v>SS-750-7C-750x7,5 mm BEYAZ KABLO BAĞI</v>
          </cell>
          <cell r="L1338" t="str">
            <v>750 x 7,5 mm. Nylon 6.6 Cable Tie - Natural Color</v>
          </cell>
          <cell r="N1338">
            <v>100</v>
          </cell>
          <cell r="O1338" t="str">
            <v>Adet</v>
          </cell>
          <cell r="Q1338">
            <v>17.850000000000001</v>
          </cell>
        </row>
        <row r="1339">
          <cell r="H1339" t="str">
            <v>SS-780-9C</v>
          </cell>
          <cell r="J1339" t="str">
            <v>SS-780-9C-780x9,0 mm BEYAZ KABLO BAĞI</v>
          </cell>
          <cell r="L1339" t="str">
            <v>780 x 9.0 mm. Nylon 6.6 Cable Tie - Natural Color</v>
          </cell>
          <cell r="N1339">
            <v>100</v>
          </cell>
          <cell r="O1339" t="str">
            <v>Adet</v>
          </cell>
          <cell r="Q1339">
            <v>16</v>
          </cell>
        </row>
        <row r="1340">
          <cell r="H1340" t="str">
            <v>SS-920-9C</v>
          </cell>
          <cell r="J1340" t="str">
            <v>SS-920-9C-920x9,0 mm BEYAZ KABLO BAĞI</v>
          </cell>
          <cell r="L1340" t="str">
            <v>920 x 9.0 mm. Nylon 6.6 Cable Tie - Natural Color</v>
          </cell>
          <cell r="N1340">
            <v>100</v>
          </cell>
          <cell r="O1340" t="str">
            <v>Adet</v>
          </cell>
          <cell r="Q1340">
            <v>19.600000000000001</v>
          </cell>
        </row>
        <row r="1341">
          <cell r="H1341" t="str">
            <v>SS-1220-9C</v>
          </cell>
          <cell r="J1341" t="str">
            <v>SS-1220-9C-1220x9,0 mm BEYAZ KABLO BAĞI</v>
          </cell>
          <cell r="L1341" t="str">
            <v>1220 x 9.0 mm. Nylon 6.6 Cable Tie - Natural Color</v>
          </cell>
          <cell r="N1341">
            <v>100</v>
          </cell>
          <cell r="O1341" t="str">
            <v>Adet</v>
          </cell>
          <cell r="Q1341">
            <v>27.65</v>
          </cell>
        </row>
        <row r="1342">
          <cell r="H1342" t="str">
            <v>SS-750-12C</v>
          </cell>
          <cell r="J1342" t="str">
            <v>SS-750-12C-750x12,5 mm BEYAZ KABLO BAĞI</v>
          </cell>
          <cell r="L1342" t="str">
            <v>750 x 12,5 mm. Nylon 6.6 Cable Tie - Natural Color</v>
          </cell>
          <cell r="N1342">
            <v>50</v>
          </cell>
          <cell r="O1342" t="str">
            <v>Adet</v>
          </cell>
          <cell r="Q1342">
            <v>22.5</v>
          </cell>
        </row>
        <row r="1343">
          <cell r="H1343" t="str">
            <v>SS-1000-12C</v>
          </cell>
          <cell r="J1343" t="str">
            <v>SS-1000-12C-1000x12,5 mm BEYAZ KABLO BAĞI</v>
          </cell>
          <cell r="L1343" t="str">
            <v>1000 x 12,5 mm. Nylon 6.6 Cable Tie - Natural Color</v>
          </cell>
          <cell r="N1343">
            <v>50</v>
          </cell>
          <cell r="O1343" t="str">
            <v>Adet</v>
          </cell>
          <cell r="Q1343">
            <v>28.7</v>
          </cell>
        </row>
        <row r="1344">
          <cell r="H1344" t="str">
            <v>SS-100B-2C</v>
          </cell>
          <cell r="J1344" t="str">
            <v>SS-100B-2C-100x2,5 mm SİYAH KABLO BAĞI</v>
          </cell>
          <cell r="L1344" t="str">
            <v>100 x 2,5 mm. Nylon 6.6 Cable Tie - Black Color</v>
          </cell>
          <cell r="N1344">
            <v>100</v>
          </cell>
          <cell r="O1344" t="str">
            <v>Adet</v>
          </cell>
          <cell r="Q1344">
            <v>10.4</v>
          </cell>
        </row>
        <row r="1345">
          <cell r="H1345" t="str">
            <v>SS-135B-2C</v>
          </cell>
          <cell r="J1345" t="str">
            <v>SS-135B-2C-135x2,5 mm SİYAH KABLO BAĞI</v>
          </cell>
          <cell r="L1345" t="str">
            <v>135 x 2,5 mm. Nylon 6.6 Cable Tie - Black Color</v>
          </cell>
          <cell r="N1345">
            <v>100</v>
          </cell>
          <cell r="O1345" t="str">
            <v>Adet</v>
          </cell>
          <cell r="Q1345">
            <v>12.25</v>
          </cell>
        </row>
        <row r="1346">
          <cell r="H1346" t="str">
            <v>SS-160B-2C</v>
          </cell>
          <cell r="J1346" t="str">
            <v>SS-160B-2C-160x2,5 mm SİYAH KABLO BAĞI</v>
          </cell>
          <cell r="L1346" t="str">
            <v>160 x 2,5 mm. Nylon 6.6 Cable Tie - Black Color</v>
          </cell>
          <cell r="N1346">
            <v>100</v>
          </cell>
          <cell r="O1346" t="str">
            <v>Adet</v>
          </cell>
          <cell r="Q1346">
            <v>11.05</v>
          </cell>
        </row>
        <row r="1347">
          <cell r="H1347" t="str">
            <v>SS-200B-2C</v>
          </cell>
          <cell r="J1347" t="str">
            <v>SS-200B-2C-200x2,5 mm SİYAH KABLO BAĞI</v>
          </cell>
          <cell r="L1347" t="str">
            <v>200 x 2,5 mm. Nylon 6.6 Cable Tie - Black Color</v>
          </cell>
          <cell r="N1347">
            <v>100</v>
          </cell>
          <cell r="O1347" t="str">
            <v>Adet</v>
          </cell>
          <cell r="Q1347">
            <v>14.45</v>
          </cell>
        </row>
        <row r="1348">
          <cell r="H1348" t="str">
            <v>SS-140B-3C</v>
          </cell>
          <cell r="J1348" t="str">
            <v>SS-140B-3C-140x3,5 mm SİYAH KABLO BAĞI</v>
          </cell>
          <cell r="L1348" t="str">
            <v>140 x 3,5 mm. Nylon 6.6 Cable Tie - Black Color</v>
          </cell>
          <cell r="N1348">
            <v>100</v>
          </cell>
          <cell r="O1348" t="str">
            <v>Adet</v>
          </cell>
          <cell r="Q1348">
            <v>13.4</v>
          </cell>
        </row>
        <row r="1349">
          <cell r="H1349" t="str">
            <v>SS-200B-3C</v>
          </cell>
          <cell r="J1349" t="str">
            <v>SS-200B-3C-200x3,5 mm SİYAH KABLO BAĞI</v>
          </cell>
          <cell r="L1349" t="str">
            <v>200 x 3,5 mm. Nylon 6.6 Cable Tie - Black Color</v>
          </cell>
          <cell r="N1349">
            <v>100</v>
          </cell>
          <cell r="O1349" t="str">
            <v>Adet</v>
          </cell>
          <cell r="Q1349">
            <v>11.15</v>
          </cell>
        </row>
        <row r="1350">
          <cell r="H1350" t="str">
            <v>SS-250B-3C</v>
          </cell>
          <cell r="J1350" t="str">
            <v>SS-250B-3C-250x3,5 mm SİYAH KABLO BAĞI</v>
          </cell>
          <cell r="L1350" t="str">
            <v>250 x 3,5 mm. Nylon 6.6 Cable Tie - Black Color</v>
          </cell>
          <cell r="N1350">
            <v>100</v>
          </cell>
          <cell r="O1350" t="str">
            <v>Adet</v>
          </cell>
          <cell r="Q1350">
            <v>15.5</v>
          </cell>
        </row>
        <row r="1351">
          <cell r="H1351" t="str">
            <v>SS-280B-3C</v>
          </cell>
          <cell r="J1351" t="str">
            <v>SS-280B-3C-280x3,5 mm SİYAH KABLO BAĞI</v>
          </cell>
          <cell r="L1351" t="str">
            <v>280 x 3,5 mm. Nylon 6.6 Cable Tie - Black Color</v>
          </cell>
          <cell r="N1351">
            <v>100</v>
          </cell>
          <cell r="O1351" t="str">
            <v>Adet</v>
          </cell>
          <cell r="Q1351">
            <v>18.2</v>
          </cell>
        </row>
        <row r="1352">
          <cell r="H1352" t="str">
            <v>SS-360B-3C</v>
          </cell>
          <cell r="J1352" t="str">
            <v>SS-360B-3C-360x3,5 mm SİYAH KABLO BAĞI</v>
          </cell>
          <cell r="L1352" t="str">
            <v>360 x 3,5 mm. Nylon 6.6 Cable Tie - Black Color</v>
          </cell>
          <cell r="N1352">
            <v>100</v>
          </cell>
          <cell r="O1352" t="str">
            <v>Adet</v>
          </cell>
          <cell r="Q1352">
            <v>13.8</v>
          </cell>
        </row>
        <row r="1353">
          <cell r="H1353" t="str">
            <v>SS-140B-4C</v>
          </cell>
          <cell r="J1353" t="str">
            <v>SS-140B-4C-140x4,5 mm SİYAH KABLO BAĞI</v>
          </cell>
          <cell r="L1353" t="str">
            <v>140 x 4,5 mm. Nylon 6.6 Cable Tie - Black Color</v>
          </cell>
          <cell r="N1353">
            <v>100</v>
          </cell>
          <cell r="O1353" t="str">
            <v>Adet</v>
          </cell>
          <cell r="Q1353">
            <v>11</v>
          </cell>
        </row>
        <row r="1354">
          <cell r="H1354" t="str">
            <v>SS-160B-4C</v>
          </cell>
          <cell r="J1354" t="str">
            <v>SS-160B-4C-160x4,5 mm SİYAH KABLO BAĞI</v>
          </cell>
          <cell r="L1354" t="str">
            <v>160 x 4,5 mm. Nylon 6.6 Cable Tie - Black Color</v>
          </cell>
          <cell r="N1354">
            <v>100</v>
          </cell>
          <cell r="O1354" t="str">
            <v>Adet</v>
          </cell>
          <cell r="Q1354">
            <v>12.15</v>
          </cell>
        </row>
        <row r="1355">
          <cell r="H1355" t="str">
            <v>SS-200B-4C</v>
          </cell>
          <cell r="J1355" t="str">
            <v>SS-200B-4C-200x4,5 mm SİYAH KABLO BAĞI</v>
          </cell>
          <cell r="L1355" t="str">
            <v>200 x 4,5 mm. Nylon 6.6 Cable Tie - Black Color</v>
          </cell>
          <cell r="N1355">
            <v>100</v>
          </cell>
          <cell r="O1355" t="str">
            <v>Adet</v>
          </cell>
          <cell r="Q1355">
            <v>14.35</v>
          </cell>
        </row>
        <row r="1356">
          <cell r="H1356" t="str">
            <v>SS-280B-4C</v>
          </cell>
          <cell r="J1356" t="str">
            <v>SS-280B-4C-280x4,5 mm SİYAH KABLO BAĞI</v>
          </cell>
          <cell r="L1356" t="str">
            <v>280 x 4,5 mm. Nylon 6.6 Cable Tie - Black Color</v>
          </cell>
          <cell r="N1356">
            <v>100</v>
          </cell>
          <cell r="O1356" t="str">
            <v>Adet</v>
          </cell>
          <cell r="Q1356">
            <v>19.05</v>
          </cell>
        </row>
        <row r="1357">
          <cell r="H1357" t="str">
            <v>SS-300B-4C</v>
          </cell>
          <cell r="J1357" t="str">
            <v>SS-300B-4C-300x4,5 mm SİYAH KABLO BAĞI</v>
          </cell>
          <cell r="L1357" t="str">
            <v>300 x 4,5 mm. Nylon 6.6 Cable Tie - Black Color</v>
          </cell>
          <cell r="N1357">
            <v>100</v>
          </cell>
          <cell r="O1357" t="str">
            <v>Adet</v>
          </cell>
          <cell r="Q1357">
            <v>17.850000000000001</v>
          </cell>
        </row>
        <row r="1358">
          <cell r="H1358" t="str">
            <v>SS-360B-4C</v>
          </cell>
          <cell r="J1358" t="str">
            <v>SS-360B-4C-360x4,5 mm SİYAH KABLO BAĞI</v>
          </cell>
          <cell r="L1358" t="str">
            <v>360 x 4,5 mm. Nylon 6.6 Cable Tie - Black Color</v>
          </cell>
          <cell r="N1358">
            <v>100</v>
          </cell>
          <cell r="O1358" t="str">
            <v>Adet</v>
          </cell>
          <cell r="Q1358">
            <v>19.5</v>
          </cell>
        </row>
        <row r="1359">
          <cell r="H1359" t="str">
            <v>SS-380B-4C</v>
          </cell>
          <cell r="J1359" t="str">
            <v>SS-380B-4C-380x4,5 mm  Sİ,YAH KABLO BAĞI</v>
          </cell>
          <cell r="L1359" t="str">
            <v>380 x 4,5 mm. Nylon 6.6 Cable Tie - Black Color</v>
          </cell>
          <cell r="N1359">
            <v>100</v>
          </cell>
          <cell r="O1359" t="str">
            <v>Adet</v>
          </cell>
          <cell r="Q1359">
            <v>19.45</v>
          </cell>
        </row>
        <row r="1360">
          <cell r="H1360" t="str">
            <v>SS-430B-4C</v>
          </cell>
          <cell r="J1360" t="str">
            <v>SS-430B-4C-430x4,5 mm SİYAH KABLO BAĞI</v>
          </cell>
          <cell r="L1360" t="str">
            <v>430 x 4,5 mm. Nylon 6.6 Cable Tie - Black Color</v>
          </cell>
          <cell r="N1360">
            <v>100</v>
          </cell>
          <cell r="O1360" t="str">
            <v>Adet</v>
          </cell>
          <cell r="Q1360">
            <v>15.3</v>
          </cell>
        </row>
        <row r="1361">
          <cell r="H1361" t="str">
            <v>SS-280B-7C</v>
          </cell>
          <cell r="J1361" t="str">
            <v>SS-280B-7C-280x7,5 mm SİYAH KABLO BAĞI</v>
          </cell>
          <cell r="L1361" t="str">
            <v>280 x 7,5 mm. Nylon 6.6 Cable Tie - Black Color</v>
          </cell>
          <cell r="N1361">
            <v>100</v>
          </cell>
          <cell r="O1361" t="str">
            <v>Adet</v>
          </cell>
          <cell r="Q1361">
            <v>18.3</v>
          </cell>
        </row>
        <row r="1362">
          <cell r="H1362" t="str">
            <v>SS-320B-7C</v>
          </cell>
          <cell r="J1362" t="str">
            <v>SS-320B-7C-320x7,5 mm SİYAH KABLO BAĞI</v>
          </cell>
          <cell r="L1362" t="str">
            <v>320 x 7,5 mm. Nylon 6.6 Cable Tie - Black Color</v>
          </cell>
          <cell r="N1362">
            <v>100</v>
          </cell>
          <cell r="O1362" t="str">
            <v>Adet</v>
          </cell>
          <cell r="Q1362">
            <v>15.85</v>
          </cell>
        </row>
        <row r="1363">
          <cell r="H1363" t="str">
            <v>SS-360B-7C</v>
          </cell>
          <cell r="J1363" t="str">
            <v>SS-360B-7C-360x7,5 mm SİYAH KABLO BAĞI</v>
          </cell>
          <cell r="L1363" t="str">
            <v>360 x 7,5 mm. Nylon 6.6 Cable Tie - Black Color</v>
          </cell>
          <cell r="N1363">
            <v>100</v>
          </cell>
          <cell r="O1363" t="str">
            <v>Adet</v>
          </cell>
          <cell r="Q1363">
            <v>16.8</v>
          </cell>
        </row>
        <row r="1364">
          <cell r="H1364" t="str">
            <v>SS-450B-7C</v>
          </cell>
          <cell r="J1364" t="str">
            <v>SS-450B-7C-450x7,5 mm SİYAH KABLO BAĞI</v>
          </cell>
          <cell r="L1364" t="str">
            <v>450 x 7,5 mm. Nylon 6.6 Cable Tie - Black Color</v>
          </cell>
          <cell r="N1364">
            <v>100</v>
          </cell>
          <cell r="O1364" t="str">
            <v>Adet</v>
          </cell>
          <cell r="Q1364">
            <v>18.600000000000001</v>
          </cell>
        </row>
        <row r="1365">
          <cell r="H1365" t="str">
            <v>SS-540B-7C</v>
          </cell>
          <cell r="J1365" t="str">
            <v>SS-540B-7C-540x7,5 mm SİYAH KABLO BAĞI</v>
          </cell>
          <cell r="L1365" t="str">
            <v>540 x 7,5 mm. Nylon 6.6 Cable Tie - Black Color</v>
          </cell>
          <cell r="N1365">
            <v>100</v>
          </cell>
          <cell r="O1365" t="str">
            <v>Adet</v>
          </cell>
          <cell r="Q1365">
            <v>22.25</v>
          </cell>
        </row>
        <row r="1366">
          <cell r="H1366" t="str">
            <v>SS-750B-7C</v>
          </cell>
          <cell r="J1366" t="str">
            <v>SS-750B-7C-750x7,5 mm SİYAH KABLO BAĞI</v>
          </cell>
          <cell r="L1366" t="str">
            <v>750 x 7,5 mm. Nylon 6.6 Cable Tie - Black Color</v>
          </cell>
          <cell r="N1366">
            <v>100</v>
          </cell>
          <cell r="O1366" t="str">
            <v>Adet</v>
          </cell>
          <cell r="Q1366">
            <v>17.850000000000001</v>
          </cell>
        </row>
        <row r="1367">
          <cell r="H1367" t="str">
            <v>SS-780B-9C</v>
          </cell>
          <cell r="J1367" t="str">
            <v>SS-780B-9C-780x9,0 mm SİYAH KABLO BAĞI</v>
          </cell>
          <cell r="L1367" t="str">
            <v>780 x 9.0 mm. Nylon 6.6 Cable Tie - Black Color</v>
          </cell>
          <cell r="N1367">
            <v>100</v>
          </cell>
          <cell r="O1367" t="str">
            <v>Adet</v>
          </cell>
          <cell r="Q1367">
            <v>16</v>
          </cell>
        </row>
        <row r="1368">
          <cell r="H1368" t="str">
            <v>SS-920B-9C</v>
          </cell>
          <cell r="J1368" t="str">
            <v>SS-920B-9C-920x9,0 mm SİYAH KABLO BAĞI</v>
          </cell>
          <cell r="L1368" t="str">
            <v>920 x 9.0 mm. Nylon 6.6 Cable Tie - Black Color</v>
          </cell>
          <cell r="N1368">
            <v>100</v>
          </cell>
          <cell r="O1368" t="str">
            <v>Adet</v>
          </cell>
          <cell r="Q1368">
            <v>19.600000000000001</v>
          </cell>
        </row>
        <row r="1369">
          <cell r="H1369" t="str">
            <v>SS-1220B-9C</v>
          </cell>
          <cell r="J1369" t="str">
            <v>SS-1220B-9C-1220x9,0 mm SİYAH KABLO BAĞI</v>
          </cell>
          <cell r="L1369" t="str">
            <v>1220 x 9.0 mm. Nylon 6.6 Cable Tie - Black Color</v>
          </cell>
          <cell r="N1369">
            <v>100</v>
          </cell>
          <cell r="O1369" t="str">
            <v>Adet</v>
          </cell>
          <cell r="Q1369">
            <v>27.65</v>
          </cell>
        </row>
        <row r="1370">
          <cell r="H1370" t="str">
            <v>SS-1000B-12C</v>
          </cell>
          <cell r="J1370" t="str">
            <v>SS-1000B-12C-1000x12,5 mm SİYAH KABLO BAĞI</v>
          </cell>
          <cell r="L1370" t="str">
            <v>1000 x 12,5 mm. Nylon 6.6 Cable Tie - Black Color</v>
          </cell>
          <cell r="N1370">
            <v>50</v>
          </cell>
          <cell r="O1370" t="str">
            <v>Adet</v>
          </cell>
          <cell r="Q1370">
            <v>28.7</v>
          </cell>
        </row>
        <row r="1371">
          <cell r="H1371" t="str">
            <v>SS-100W-2C</v>
          </cell>
          <cell r="J1371" t="str">
            <v>SS-100W-2C-100x2,5 mm ULTRAVİYOLE KABLO BAĞI</v>
          </cell>
          <cell r="L1371" t="str">
            <v>100 x 2,5 mm. Ultraviolet Cable Tie - Black Color</v>
          </cell>
          <cell r="N1371">
            <v>100</v>
          </cell>
          <cell r="O1371" t="str">
            <v>Adet</v>
          </cell>
          <cell r="Q1371">
            <v>10.4</v>
          </cell>
        </row>
        <row r="1372">
          <cell r="H1372" t="str">
            <v>SS-135W-2C</v>
          </cell>
          <cell r="J1372" t="str">
            <v>SS-135W-2C-135x2,5 mm ULTRAVİYOLE KABLO BAĞI</v>
          </cell>
          <cell r="L1372" t="str">
            <v>135 x 2,5 mm. Ultraviolet Cable Tie - Black Color</v>
          </cell>
          <cell r="N1372">
            <v>100</v>
          </cell>
          <cell r="O1372" t="str">
            <v>Adet</v>
          </cell>
          <cell r="Q1372">
            <v>12.25</v>
          </cell>
        </row>
        <row r="1373">
          <cell r="H1373" t="str">
            <v>SS-200W-2C</v>
          </cell>
          <cell r="J1373" t="str">
            <v>SS-200W-2C-200x2,5 mm ULTRAVİYOLE KABLO BAĞI</v>
          </cell>
          <cell r="L1373" t="str">
            <v>200 x 2,5 mm. Ultraviolet Cable Tie - Black Color</v>
          </cell>
          <cell r="N1373">
            <v>100</v>
          </cell>
          <cell r="O1373" t="str">
            <v>Adet</v>
          </cell>
          <cell r="Q1373">
            <v>14.45</v>
          </cell>
        </row>
        <row r="1374">
          <cell r="H1374" t="str">
            <v>SS-140W-3C</v>
          </cell>
          <cell r="J1374" t="str">
            <v>SS-140W-3C-140x3,5 mm ULTRAVİYOLE KABLO BAĞI</v>
          </cell>
          <cell r="L1374" t="str">
            <v>140 x 3,5 mm. Ultraviolet Cable Tie - Black Color</v>
          </cell>
          <cell r="N1374">
            <v>100</v>
          </cell>
          <cell r="O1374" t="str">
            <v>Adet</v>
          </cell>
          <cell r="Q1374">
            <v>13.4</v>
          </cell>
        </row>
        <row r="1375">
          <cell r="H1375" t="str">
            <v>SS-200W-3C</v>
          </cell>
          <cell r="J1375" t="str">
            <v>SS-200W-3C-200x3,5 mm ULTRAVİYOLE KABLO BAĞI</v>
          </cell>
          <cell r="L1375" t="str">
            <v>200 x 3,5 mm. Ultraviolet Cable Tie - Black Color</v>
          </cell>
          <cell r="N1375">
            <v>100</v>
          </cell>
          <cell r="O1375" t="str">
            <v>Adet</v>
          </cell>
          <cell r="Q1375">
            <v>11.15</v>
          </cell>
        </row>
        <row r="1376">
          <cell r="H1376" t="str">
            <v>SS-250W-3C</v>
          </cell>
          <cell r="J1376" t="str">
            <v>SS-250W-3C-250x3,5 mm ULTRAVİYOLE KABLO BAĞI</v>
          </cell>
          <cell r="L1376" t="str">
            <v>250 x 3,5 mm. Ultraviolet Cable Tie - Black Color</v>
          </cell>
          <cell r="N1376">
            <v>100</v>
          </cell>
          <cell r="O1376" t="str">
            <v>Adet</v>
          </cell>
          <cell r="Q1376">
            <v>15.5</v>
          </cell>
        </row>
        <row r="1377">
          <cell r="H1377" t="str">
            <v>SS-280W-3C</v>
          </cell>
          <cell r="J1377" t="str">
            <v>SS-280W-3C-280x3,5 mm ULTRAVİYOLE KABLO BAĞI</v>
          </cell>
          <cell r="L1377" t="str">
            <v>280 x 3,5 mm. Ultraviolet Cable Tie - Black Color</v>
          </cell>
          <cell r="N1377">
            <v>100</v>
          </cell>
          <cell r="O1377" t="str">
            <v>Adet</v>
          </cell>
          <cell r="Q1377">
            <v>18.899999999999999</v>
          </cell>
        </row>
        <row r="1378">
          <cell r="H1378" t="str">
            <v>SS-200W-4C</v>
          </cell>
          <cell r="J1378" t="str">
            <v>SS-200W-4C-200x4,5 mm ULTRAVİYOLE KABLO BAĞI</v>
          </cell>
          <cell r="L1378" t="str">
            <v>200 x 4,5 mm. Ultraviolet Cable Tie - Black Color</v>
          </cell>
          <cell r="N1378">
            <v>100</v>
          </cell>
          <cell r="O1378" t="str">
            <v>Adet</v>
          </cell>
          <cell r="Q1378">
            <v>14.35</v>
          </cell>
        </row>
        <row r="1379">
          <cell r="H1379" t="str">
            <v>SS-300W-4C</v>
          </cell>
          <cell r="J1379" t="str">
            <v>SS-300W-4C-300x4,5 mm ULTRAVİOLE KABLO BAĞI</v>
          </cell>
          <cell r="L1379" t="str">
            <v>300 x 4,5 mm. Ultraviolet Cable Tie - Black Color</v>
          </cell>
          <cell r="N1379">
            <v>100</v>
          </cell>
          <cell r="O1379" t="str">
            <v>Adet</v>
          </cell>
          <cell r="Q1379">
            <v>17.850000000000001</v>
          </cell>
        </row>
        <row r="1380">
          <cell r="H1380" t="str">
            <v>SS-380W-4C</v>
          </cell>
          <cell r="J1380" t="str">
            <v>SS-380W-4C-380x4,5 mm ULTRAVİYOLE KABLO BAĞI</v>
          </cell>
          <cell r="L1380" t="str">
            <v>380 x 4,5 mm. Ultraviolet Cable Tie - Black Color</v>
          </cell>
          <cell r="N1380">
            <v>100</v>
          </cell>
          <cell r="O1380" t="str">
            <v>Adet</v>
          </cell>
          <cell r="Q1380">
            <v>19.45</v>
          </cell>
        </row>
        <row r="1381">
          <cell r="H1381" t="str">
            <v>SS-430W-4C</v>
          </cell>
          <cell r="J1381" t="str">
            <v>SS-430W-4C-430x4,5 mm ULTRAVİYOLE KABLO BAĞI</v>
          </cell>
          <cell r="L1381" t="str">
            <v>430 x 4,5 mm. Ultraviolet Cable Tie - Black Color</v>
          </cell>
          <cell r="N1381">
            <v>100</v>
          </cell>
          <cell r="O1381" t="str">
            <v>Adet</v>
          </cell>
          <cell r="Q1381">
            <v>15.3</v>
          </cell>
        </row>
        <row r="1382">
          <cell r="H1382" t="str">
            <v>SS-320W-7C</v>
          </cell>
          <cell r="J1382" t="str">
            <v>SS-320W-7C-320x7,5 mm ULTRAVİYOLE KABLO BAĞI</v>
          </cell>
          <cell r="L1382" t="str">
            <v>320 x 7,5 mm. Ultraviolet Cable Tie - Black Color</v>
          </cell>
          <cell r="N1382">
            <v>100</v>
          </cell>
          <cell r="O1382" t="str">
            <v>Adet</v>
          </cell>
          <cell r="Q1382">
            <v>15.85</v>
          </cell>
        </row>
        <row r="1383">
          <cell r="H1383" t="str">
            <v>SS-360W-7C</v>
          </cell>
          <cell r="J1383" t="str">
            <v>SS-360W-7C-360x7,5 mm ULTRAVİYOLE KABLO BAĞI</v>
          </cell>
          <cell r="L1383" t="str">
            <v>360 x 7,5 mm. Ultraviolet Cable Tie - Black Color</v>
          </cell>
          <cell r="N1383">
            <v>100</v>
          </cell>
          <cell r="O1383" t="str">
            <v>Adet</v>
          </cell>
          <cell r="Q1383">
            <v>16.8</v>
          </cell>
        </row>
        <row r="1384">
          <cell r="H1384" t="str">
            <v>SS-450W-7C</v>
          </cell>
          <cell r="J1384" t="str">
            <v>SS-450W-7C-450x7,5 mm ULTRAVİYOLE KABLO BAĞI</v>
          </cell>
          <cell r="L1384" t="str">
            <v>450 x 7,5 mm. Ultraviolet Cable Tie - Black Color</v>
          </cell>
          <cell r="N1384">
            <v>100</v>
          </cell>
          <cell r="O1384" t="str">
            <v>Adet</v>
          </cell>
          <cell r="Q1384">
            <v>18.600000000000001</v>
          </cell>
        </row>
        <row r="1385">
          <cell r="H1385" t="str">
            <v>SS-540W-7C</v>
          </cell>
          <cell r="J1385" t="str">
            <v>SS-540W-7C-540x7,5 mm ULTRAVİYOLE KABLO BAĞI</v>
          </cell>
          <cell r="L1385" t="str">
            <v>540 x 7,5 mm. Ultraviolet Cable Tie - Black Color</v>
          </cell>
          <cell r="N1385">
            <v>100</v>
          </cell>
          <cell r="O1385" t="str">
            <v>Adet</v>
          </cell>
          <cell r="Q1385">
            <v>22.25</v>
          </cell>
        </row>
        <row r="1386">
          <cell r="H1386" t="str">
            <v>SS-780W-9C</v>
          </cell>
          <cell r="J1386" t="str">
            <v>SS-780W-9C-780x9,0 mm ULTRAVİYOLE KABLO BAĞI</v>
          </cell>
          <cell r="L1386" t="str">
            <v>780 x 9,0 mm. Ultraviolet Cable Tie - Black Color</v>
          </cell>
          <cell r="N1386">
            <v>100</v>
          </cell>
          <cell r="O1386" t="str">
            <v>Adet</v>
          </cell>
          <cell r="Q1386">
            <v>16</v>
          </cell>
        </row>
        <row r="1387">
          <cell r="H1387" t="str">
            <v>SS-100S-2C</v>
          </cell>
          <cell r="J1387" t="str">
            <v>SS-100S-2C-100x2,5 mm SARI KABLO BAĞI</v>
          </cell>
          <cell r="L1387" t="str">
            <v>100 x 2,5 mm. Nylon 6.6 Cable Tie - Yellow</v>
          </cell>
          <cell r="N1387">
            <v>100</v>
          </cell>
          <cell r="O1387" t="str">
            <v>Adet</v>
          </cell>
          <cell r="Q1387">
            <v>1.95</v>
          </cell>
        </row>
        <row r="1388">
          <cell r="H1388" t="str">
            <v>SS-100K-2C</v>
          </cell>
          <cell r="J1388" t="str">
            <v>SS-100K-2C-100x2,5 mm KIRMIZI KABLO BAĞI</v>
          </cell>
          <cell r="L1388" t="str">
            <v>100 x 2,5 mm. Nylon 6.6 Cable Tie - Red</v>
          </cell>
          <cell r="N1388">
            <v>100</v>
          </cell>
          <cell r="O1388" t="str">
            <v>Adet</v>
          </cell>
          <cell r="Q1388">
            <v>1.95</v>
          </cell>
        </row>
        <row r="1389">
          <cell r="H1389" t="str">
            <v>SS-100M-2C</v>
          </cell>
          <cell r="J1389" t="str">
            <v>SS-100M-2C-100x2,5 mm MAVİ KABLO BAĞI</v>
          </cell>
          <cell r="L1389" t="str">
            <v>100 x 2,5 mm. Nylon 6.6 Cable Tie - Blue</v>
          </cell>
          <cell r="N1389">
            <v>100</v>
          </cell>
          <cell r="O1389" t="str">
            <v>Adet</v>
          </cell>
          <cell r="Q1389">
            <v>1.95</v>
          </cell>
        </row>
        <row r="1390">
          <cell r="H1390" t="str">
            <v>SS-100MOR-2C</v>
          </cell>
          <cell r="J1390" t="str">
            <v>SS-100MOR-2C-100x2,5 mm MOR KABLO BAĞI</v>
          </cell>
          <cell r="L1390" t="str">
            <v>100 x 2,5 mm. Nylon 6.6 Cable Tie - Violet</v>
          </cell>
          <cell r="N1390">
            <v>100</v>
          </cell>
          <cell r="O1390" t="str">
            <v>Adet</v>
          </cell>
          <cell r="Q1390">
            <v>1.95</v>
          </cell>
        </row>
        <row r="1391">
          <cell r="H1391" t="str">
            <v>SS-100Y-2C</v>
          </cell>
          <cell r="J1391" t="str">
            <v>SS-100Y-2C-100x2,5 mm YEŞİL KABLO BAĞI</v>
          </cell>
          <cell r="L1391" t="str">
            <v>100 x 2,5 mm. Nylon 6.6 Cable Tie - Green</v>
          </cell>
          <cell r="N1391">
            <v>100</v>
          </cell>
          <cell r="O1391" t="str">
            <v>Adet</v>
          </cell>
          <cell r="Q1391">
            <v>1.95</v>
          </cell>
        </row>
        <row r="1392">
          <cell r="H1392" t="str">
            <v>SS-280S-3C</v>
          </cell>
          <cell r="J1392" t="str">
            <v>SS-280S-3C-280x3,5 mm SARI KABLO BAĞI</v>
          </cell>
          <cell r="L1392" t="str">
            <v>280 x 3,5 mm. Nylon 6.6 Cable Tie - Yellow</v>
          </cell>
          <cell r="N1392">
            <v>100</v>
          </cell>
          <cell r="O1392" t="str">
            <v>Adet</v>
          </cell>
          <cell r="Q1392">
            <v>18.2</v>
          </cell>
        </row>
        <row r="1393">
          <cell r="H1393" t="str">
            <v>SS-280K-3C</v>
          </cell>
          <cell r="J1393" t="str">
            <v>SS-280K-3C-280x3,5 mm KIRMIZI KABLO BAĞI</v>
          </cell>
          <cell r="L1393" t="str">
            <v>280 x 3,5 mm. Nylon 6.6 Cable Tie - Red</v>
          </cell>
          <cell r="N1393">
            <v>100</v>
          </cell>
          <cell r="O1393" t="str">
            <v>Adet</v>
          </cell>
          <cell r="Q1393">
            <v>18.2</v>
          </cell>
        </row>
        <row r="1394">
          <cell r="H1394" t="str">
            <v>SS-280M-3C</v>
          </cell>
          <cell r="J1394" t="str">
            <v>SS-280M-3C-280x3,5 mm MAVİ KABLO BAĞI</v>
          </cell>
          <cell r="L1394" t="str">
            <v>280 x 3,5 mm. Nylon 6.6 Cable Tie - Blue</v>
          </cell>
          <cell r="N1394">
            <v>100</v>
          </cell>
          <cell r="O1394" t="str">
            <v>Adet</v>
          </cell>
          <cell r="Q1394">
            <v>18.2</v>
          </cell>
        </row>
        <row r="1395">
          <cell r="H1395" t="str">
            <v>SS-280Y-3C</v>
          </cell>
          <cell r="J1395" t="str">
            <v>SS-280Y-3C-280x3,5 mm YEŞİL KABLO BAĞI</v>
          </cell>
          <cell r="L1395" t="str">
            <v>280 x 3,5 mm. Nylon 6.6 Cable Tie - Green</v>
          </cell>
          <cell r="N1395">
            <v>100</v>
          </cell>
          <cell r="O1395" t="str">
            <v>Adet</v>
          </cell>
          <cell r="Q1395">
            <v>18.2</v>
          </cell>
        </row>
        <row r="1396">
          <cell r="H1396" t="str">
            <v>SS-MD-1002C</v>
          </cell>
          <cell r="J1396" t="str">
            <v>100x2,5 mm METAL DETEKTÖRLÜ KABLO BAĞI</v>
          </cell>
          <cell r="L1396" t="str">
            <v>100x2,5 mm Metal Detectable Cable Tie</v>
          </cell>
          <cell r="N1396">
            <v>100</v>
          </cell>
          <cell r="O1396" t="str">
            <v>Adet</v>
          </cell>
          <cell r="Q1396">
            <v>1.3</v>
          </cell>
        </row>
        <row r="1397">
          <cell r="H1397" t="str">
            <v>SS-MD-1403C</v>
          </cell>
          <cell r="J1397" t="str">
            <v>140x3,5 mm METAL DETEKTÖRLÜ KABLO BAĞI</v>
          </cell>
          <cell r="L1397" t="str">
            <v>140x3,5 mm Metal Detectable Cable Tie</v>
          </cell>
          <cell r="N1397">
            <v>100</v>
          </cell>
          <cell r="O1397" t="str">
            <v>Adet</v>
          </cell>
          <cell r="Q1397">
            <v>3.15</v>
          </cell>
        </row>
        <row r="1398">
          <cell r="H1398" t="str">
            <v>SS-MD-2004C</v>
          </cell>
          <cell r="J1398" t="str">
            <v>200x4,5 mm METAL DETEKTÖRLÜ KABLO BAĞI</v>
          </cell>
          <cell r="L1398" t="str">
            <v>200x4,5 mm Metal Detectable Cable Tie</v>
          </cell>
          <cell r="N1398">
            <v>100</v>
          </cell>
          <cell r="O1398" t="str">
            <v>Adet</v>
          </cell>
          <cell r="Q1398">
            <v>6.65</v>
          </cell>
        </row>
        <row r="1399">
          <cell r="H1399" t="str">
            <v>SS-MD-2504C</v>
          </cell>
          <cell r="J1399" t="str">
            <v>250x4,5 mm METAL DETEKTÖRLÜ KABLO BAĞI</v>
          </cell>
          <cell r="L1399" t="str">
            <v>250x4,5 mm Metal Detectable Cable Tie</v>
          </cell>
          <cell r="N1399">
            <v>100</v>
          </cell>
          <cell r="O1399" t="str">
            <v>Adet</v>
          </cell>
          <cell r="Q1399">
            <v>8.1999999999999993</v>
          </cell>
        </row>
        <row r="1400">
          <cell r="H1400" t="str">
            <v>SS-MD-2804C</v>
          </cell>
          <cell r="J1400" t="str">
            <v>280x4,5 mm METAL DETEKTÖRLÜ KABLO BAĞI</v>
          </cell>
          <cell r="L1400" t="str">
            <v>280x4,5 mm Metal Detectable Cable Tie</v>
          </cell>
          <cell r="N1400">
            <v>100</v>
          </cell>
          <cell r="O1400" t="str">
            <v>Adet</v>
          </cell>
          <cell r="Q1400">
            <v>9.2799999999999994</v>
          </cell>
        </row>
        <row r="1401">
          <cell r="H1401" t="str">
            <v>SS-MD-3804C</v>
          </cell>
          <cell r="J1401" t="str">
            <v>380x4,5 mm METAL DETEKTÖRLÜ KABLO BAĞI</v>
          </cell>
          <cell r="L1401" t="str">
            <v>380x4,5 mm Metal Detectable Cable Tie</v>
          </cell>
          <cell r="N1401">
            <v>100</v>
          </cell>
          <cell r="O1401" t="str">
            <v>Adet</v>
          </cell>
          <cell r="Q1401">
            <v>9.173</v>
          </cell>
        </row>
        <row r="1402">
          <cell r="H1402" t="str">
            <v>SS-MD-3607C</v>
          </cell>
          <cell r="J1402" t="str">
            <v>360x7,5 mm METAL DETEKTÖRLÜ KABLO BAĞI</v>
          </cell>
          <cell r="L1402" t="str">
            <v>360x7,5 mm Metal Detectable Cable Tie</v>
          </cell>
          <cell r="N1402">
            <v>100</v>
          </cell>
          <cell r="O1402" t="str">
            <v>Adet</v>
          </cell>
          <cell r="Q1402">
            <v>7.89</v>
          </cell>
        </row>
        <row r="1403">
          <cell r="H1403" t="str">
            <v>SS-HRCV-200</v>
          </cell>
          <cell r="J1403" t="str">
            <v>SS-HRCV-200-200x7,5 mm AÇILABİLİR KABLO BAĞI</v>
          </cell>
          <cell r="L1403" t="str">
            <v>200 x 7,5 mm. Re-Openable Cable Tie</v>
          </cell>
          <cell r="N1403">
            <v>100</v>
          </cell>
          <cell r="O1403" t="str">
            <v>Adet</v>
          </cell>
          <cell r="Q1403">
            <v>13.45</v>
          </cell>
        </row>
        <row r="1404">
          <cell r="H1404" t="str">
            <v>SS-HRCV-360</v>
          </cell>
          <cell r="J1404" t="str">
            <v>SS-HRCV-360-360x7,5 mm AÇILABİLİR KABLO BAĞI</v>
          </cell>
          <cell r="L1404" t="str">
            <v>360 x 7,5 mm. Re-Openable Cable Tie</v>
          </cell>
          <cell r="N1404">
            <v>100</v>
          </cell>
          <cell r="O1404" t="str">
            <v>Adet</v>
          </cell>
          <cell r="Q1404">
            <v>14.15</v>
          </cell>
        </row>
        <row r="1405">
          <cell r="H1405" t="str">
            <v>SS-MV100-2C</v>
          </cell>
          <cell r="J1405" t="str">
            <v>SS-MV100-2C-100x2,5 mm ETİKETLİ KABLO BAĞI</v>
          </cell>
          <cell r="L1405" t="str">
            <v>100 x 2,5 mm. Marker Cable Tie - Natural Color</v>
          </cell>
          <cell r="N1405">
            <v>100</v>
          </cell>
          <cell r="O1405" t="str">
            <v>Adet</v>
          </cell>
          <cell r="Q1405">
            <v>2.9</v>
          </cell>
        </row>
        <row r="1406">
          <cell r="H1406" t="str">
            <v>SS-MV200-4C</v>
          </cell>
          <cell r="J1406" t="str">
            <v>SS-MV200-4C-200x4,5 mm ETİKETLİ KABLO BAĞI</v>
          </cell>
          <cell r="L1406" t="str">
            <v>200 x 4,5 mm. Marker Cable Tie - Natural Color</v>
          </cell>
          <cell r="N1406">
            <v>100</v>
          </cell>
          <cell r="O1406" t="str">
            <v>Adet</v>
          </cell>
          <cell r="Q1406">
            <v>8.6</v>
          </cell>
        </row>
        <row r="1407">
          <cell r="H1407" t="str">
            <v>CT-100B</v>
          </cell>
          <cell r="J1407" t="str">
            <v>BONCUK KABLO BAĞI</v>
          </cell>
          <cell r="L1407" t="str">
            <v>Ball Type Cable Tie</v>
          </cell>
          <cell r="N1407">
            <v>100</v>
          </cell>
          <cell r="O1407" t="str">
            <v>Adet</v>
          </cell>
          <cell r="Q1407">
            <v>0</v>
          </cell>
        </row>
        <row r="1408">
          <cell r="H1408" t="str">
            <v>SS-AM-1</v>
          </cell>
          <cell r="J1408" t="str">
            <v>SS-AM-1-10x43 mm BETON KROŞE</v>
          </cell>
          <cell r="L1408" t="str">
            <v>Black Nylon Winged Plug</v>
          </cell>
          <cell r="N1408">
            <v>100</v>
          </cell>
          <cell r="O1408" t="str">
            <v>Adet</v>
          </cell>
          <cell r="Q1408">
            <v>11.25</v>
          </cell>
        </row>
        <row r="1409">
          <cell r="H1409" t="str">
            <v>SS-1919</v>
          </cell>
          <cell r="J1409" t="str">
            <v>SS-1919-19x19 mm 4 YOLLU YAPIŞKANLI KROŞE BEYAZ</v>
          </cell>
          <cell r="L1409" t="str">
            <v>19 x 19 mm. Nylon Square Base - Natural Color</v>
          </cell>
          <cell r="N1409">
            <v>100</v>
          </cell>
          <cell r="O1409" t="str">
            <v>Adet</v>
          </cell>
          <cell r="Q1409">
            <v>2.7</v>
          </cell>
        </row>
        <row r="1410">
          <cell r="H1410" t="str">
            <v>SS-1919B</v>
          </cell>
          <cell r="J1410" t="str">
            <v>SS-1919B-19x19mm 4 YOLLU YAPIŞKANLI KROŞE SİYAH</v>
          </cell>
          <cell r="L1410" t="str">
            <v>19 x 19 mm. Nylon Square Base - Black Color</v>
          </cell>
          <cell r="N1410">
            <v>100</v>
          </cell>
          <cell r="O1410" t="str">
            <v>Adet</v>
          </cell>
          <cell r="Q1410">
            <v>2.7</v>
          </cell>
        </row>
        <row r="1411">
          <cell r="H1411" t="str">
            <v>SS-2727</v>
          </cell>
          <cell r="J1411" t="str">
            <v>SS-2727-27x27 mm 4 YOLLU YAPIŞKANLI KROŞE BEYAZ</v>
          </cell>
          <cell r="L1411" t="str">
            <v>27 x 27 mm. Nylon Square Base - Natural Color</v>
          </cell>
          <cell r="N1411">
            <v>100</v>
          </cell>
          <cell r="O1411" t="str">
            <v>Adet</v>
          </cell>
          <cell r="Q1411">
            <v>5.5</v>
          </cell>
        </row>
        <row r="1412">
          <cell r="H1412" t="str">
            <v>SS-2727B</v>
          </cell>
          <cell r="J1412" t="str">
            <v>SS-2727B-27x27 mm 4 YOLLU YAPIŞKANLI KROŞE SİYAH</v>
          </cell>
          <cell r="L1412" t="str">
            <v>27 x 27 mm. Nylon Square Base - Black Color</v>
          </cell>
          <cell r="N1412">
            <v>100</v>
          </cell>
          <cell r="O1412" t="str">
            <v>Adet</v>
          </cell>
          <cell r="Q1412">
            <v>5.5</v>
          </cell>
        </row>
        <row r="1413">
          <cell r="H1413" t="str">
            <v>SS-TM-2</v>
          </cell>
          <cell r="J1413" t="str">
            <v>SS-TM-2-VİDALI KROŞE BEYAZ</v>
          </cell>
          <cell r="L1413" t="str">
            <v>Saddle Natural Nylon Support Ø5</v>
          </cell>
          <cell r="N1413">
            <v>100</v>
          </cell>
          <cell r="O1413" t="str">
            <v>Adet</v>
          </cell>
          <cell r="Q1413">
            <v>4.55</v>
          </cell>
        </row>
        <row r="1414">
          <cell r="H1414" t="str">
            <v>SS-TM-2B</v>
          </cell>
          <cell r="J1414" t="str">
            <v>SS-TM-2B-VİDALI KROŞE SİYAH</v>
          </cell>
          <cell r="L1414" t="str">
            <v>Saddle Black Nylon Support Ø5</v>
          </cell>
          <cell r="N1414">
            <v>100</v>
          </cell>
          <cell r="O1414" t="str">
            <v>Adet</v>
          </cell>
          <cell r="Q1414">
            <v>4.55</v>
          </cell>
        </row>
        <row r="1415">
          <cell r="H1415" t="str">
            <v>UY-3005S</v>
          </cell>
          <cell r="J1415" t="str">
            <v>8mm 0,50 mm2 İZOLELİ KABLO YÜKSÜĞÜ</v>
          </cell>
          <cell r="L1415" t="str">
            <v>0,50 mm² Cord End Terminals / White</v>
          </cell>
          <cell r="N1415">
            <v>500</v>
          </cell>
          <cell r="O1415" t="str">
            <v>Adet</v>
          </cell>
          <cell r="Q1415">
            <v>6.4000000000000001E-2</v>
          </cell>
        </row>
        <row r="1416">
          <cell r="H1416" t="str">
            <v>UY-3007S</v>
          </cell>
          <cell r="J1416" t="str">
            <v>8mm 0,75 mm2 İZOLELİ  KABLO YÜKSÜĞÜ</v>
          </cell>
          <cell r="L1416" t="str">
            <v>0,75 mm²  Cord End Terminals / Blue</v>
          </cell>
          <cell r="N1416">
            <v>500</v>
          </cell>
          <cell r="O1416" t="str">
            <v>Adet</v>
          </cell>
          <cell r="Q1416">
            <v>7.1999999999999995E-2</v>
          </cell>
        </row>
        <row r="1417">
          <cell r="H1417" t="str">
            <v>UY-3010S</v>
          </cell>
          <cell r="J1417" t="str">
            <v>8mm 1,00 mm2 İZOLELİ KABLO YÜKSÜĞÜ</v>
          </cell>
          <cell r="L1417" t="str">
            <v>1,00 mm²  Cord End Terminals / Red</v>
          </cell>
          <cell r="N1417">
            <v>500</v>
          </cell>
          <cell r="O1417" t="str">
            <v>Adet</v>
          </cell>
          <cell r="Q1417">
            <v>7.4999999999999997E-2</v>
          </cell>
        </row>
        <row r="1418">
          <cell r="H1418" t="str">
            <v>UY-3015S</v>
          </cell>
          <cell r="J1418" t="str">
            <v>8mm 1,50 mm2 İZOLELİ KABLO YÜKSÜĞÜ</v>
          </cell>
          <cell r="L1418" t="str">
            <v>1,50 mm² Cord End Terminals / Black</v>
          </cell>
          <cell r="N1418">
            <v>500</v>
          </cell>
          <cell r="O1418" t="str">
            <v>Adet</v>
          </cell>
          <cell r="Q1418">
            <v>0.108</v>
          </cell>
        </row>
        <row r="1419">
          <cell r="H1419" t="str">
            <v>UY-3025S</v>
          </cell>
          <cell r="J1419" t="str">
            <v>8mm 2,50 mm2 İZOLELİ KABLO YÜKSÜĞÜ</v>
          </cell>
          <cell r="L1419" t="str">
            <v>2,50 mm² Cord End Terminals / Grey</v>
          </cell>
          <cell r="N1419">
            <v>500</v>
          </cell>
          <cell r="O1419" t="str">
            <v>Adet</v>
          </cell>
          <cell r="Q1419">
            <v>0.13300000000000001</v>
          </cell>
        </row>
        <row r="1420">
          <cell r="H1420" t="str">
            <v>UY-3040S</v>
          </cell>
          <cell r="J1420" t="str">
            <v>10mm 4,00 mm2 İZOLELİ KABLO YÜKSÜĞÜ</v>
          </cell>
          <cell r="L1420" t="str">
            <v>4,00 mm² Cord End Terminals / Orange</v>
          </cell>
          <cell r="N1420">
            <v>250</v>
          </cell>
          <cell r="O1420" t="str">
            <v>Adet</v>
          </cell>
          <cell r="Q1420">
            <v>0.11899999999999999</v>
          </cell>
        </row>
        <row r="1421">
          <cell r="H1421" t="str">
            <v>UY-3060S</v>
          </cell>
          <cell r="J1421" t="str">
            <v>12mm 6,00 mm2 İZOLELİ KABLO YÜKSÜĞÜ</v>
          </cell>
          <cell r="L1421" t="str">
            <v>6,00 mm²  Cord End Terminals / Green</v>
          </cell>
          <cell r="N1421">
            <v>250</v>
          </cell>
          <cell r="O1421" t="str">
            <v>Adet</v>
          </cell>
          <cell r="Q1421">
            <v>0.17699999999999999</v>
          </cell>
        </row>
        <row r="1422">
          <cell r="H1422" t="str">
            <v>UY-3100S</v>
          </cell>
          <cell r="J1422" t="str">
            <v>12mm 10,00 mm2 İZOLELİ KABLO YÜKSÜĞÜ</v>
          </cell>
          <cell r="L1422" t="str">
            <v>10,00 mm²  Cord End Terminals / Brown</v>
          </cell>
          <cell r="N1422">
            <v>100</v>
          </cell>
          <cell r="O1422" t="str">
            <v>Adet</v>
          </cell>
          <cell r="Q1422">
            <v>0.109</v>
          </cell>
        </row>
        <row r="1423">
          <cell r="H1423" t="str">
            <v>UY-3160S</v>
          </cell>
          <cell r="J1423" t="str">
            <v>12mm 16,00 mm2 İZOLELİ KABLO YÜKSÜĞÜ</v>
          </cell>
          <cell r="L1423" t="str">
            <v>16,00 mm²  Cord End Terminals / Ivory</v>
          </cell>
          <cell r="N1423">
            <v>100</v>
          </cell>
          <cell r="O1423" t="str">
            <v>Adet</v>
          </cell>
          <cell r="Q1423">
            <v>0.13800000000000001</v>
          </cell>
        </row>
        <row r="1424">
          <cell r="H1424" t="str">
            <v>UY-3250S</v>
          </cell>
          <cell r="J1424" t="str">
            <v>16mm 25,00 mm2 İZOLELİ KABLO YÜKSÜĞÜ</v>
          </cell>
          <cell r="L1424" t="str">
            <v>25,00 mm² Cord End Terminals / Black</v>
          </cell>
          <cell r="N1424">
            <v>50</v>
          </cell>
          <cell r="O1424" t="str">
            <v>Adet</v>
          </cell>
          <cell r="Q1424">
            <v>0.125</v>
          </cell>
        </row>
        <row r="1425">
          <cell r="H1425" t="str">
            <v>UY-3350S</v>
          </cell>
          <cell r="J1425" t="str">
            <v>16mm 35,00 mm2 İZOLELİ  KABLO YÜKSÜĞÜ</v>
          </cell>
          <cell r="L1425" t="str">
            <v>35,00 mm²  Cord End Terminals / Red</v>
          </cell>
          <cell r="N1425">
            <v>50</v>
          </cell>
          <cell r="O1425" t="str">
            <v>Adet</v>
          </cell>
          <cell r="Q1425">
            <v>0.14099999999999999</v>
          </cell>
        </row>
        <row r="1426">
          <cell r="H1426" t="str">
            <v>UY-3500E</v>
          </cell>
          <cell r="J1426" t="str">
            <v>20mm 50,00 mm2 İZOLELİ KABLO YÜKSÜĞÜ</v>
          </cell>
          <cell r="L1426" t="str">
            <v>50,00 mm²  Cord End Terminals / Blue</v>
          </cell>
          <cell r="N1426">
            <v>50</v>
          </cell>
          <cell r="O1426" t="str">
            <v>Adet</v>
          </cell>
          <cell r="Q1426">
            <v>0.16800000000000001</v>
          </cell>
        </row>
        <row r="1427">
          <cell r="H1427" t="str">
            <v>UY-3700E</v>
          </cell>
          <cell r="J1427" t="str">
            <v>20mm 70,00 mm2 İZOLELİ KABLO YÜKSÜĞÜ</v>
          </cell>
          <cell r="L1427" t="str">
            <v>70,00 mm² Cord End Terminals / Yellow</v>
          </cell>
          <cell r="N1427">
            <v>50</v>
          </cell>
          <cell r="O1427" t="str">
            <v>Adet</v>
          </cell>
          <cell r="Q1427">
            <v>0.27</v>
          </cell>
        </row>
        <row r="1428">
          <cell r="H1428" t="str">
            <v>UY-2005S</v>
          </cell>
          <cell r="J1428" t="str">
            <v>8mm 0,50 mm2 İZOLELİ KABLO YÜKSÜĞÜ</v>
          </cell>
          <cell r="L1428" t="str">
            <v>0,50 mm² Cord End Terminals / Orange</v>
          </cell>
          <cell r="N1428">
            <v>500</v>
          </cell>
          <cell r="O1428" t="str">
            <v>Adet</v>
          </cell>
          <cell r="Q1428">
            <v>6.4000000000000001E-2</v>
          </cell>
        </row>
        <row r="1429">
          <cell r="H1429" t="str">
            <v>UY-2007S</v>
          </cell>
          <cell r="J1429" t="str">
            <v>8mm 0,75 mm2 İZOLELİ KABLO YÜKSÜĞÜ</v>
          </cell>
          <cell r="L1429" t="str">
            <v>0,75 mm² Cord End Terminals / White</v>
          </cell>
          <cell r="N1429">
            <v>500</v>
          </cell>
          <cell r="O1429" t="str">
            <v>Adet</v>
          </cell>
          <cell r="Q1429">
            <v>7.1999999999999995E-2</v>
          </cell>
        </row>
        <row r="1430">
          <cell r="H1430" t="str">
            <v>UY-2010S</v>
          </cell>
          <cell r="J1430" t="str">
            <v>8mm 1,00 mm2 İZOLELİ KABLO YÜKSÜĞÜ</v>
          </cell>
          <cell r="L1430" t="str">
            <v>1,00 mm² Cord End Terminals / Yellow</v>
          </cell>
          <cell r="N1430">
            <v>500</v>
          </cell>
          <cell r="O1430" t="str">
            <v>Adet</v>
          </cell>
          <cell r="Q1430">
            <v>7.4999999999999997E-2</v>
          </cell>
        </row>
        <row r="1431">
          <cell r="H1431" t="str">
            <v>UY-2015S</v>
          </cell>
          <cell r="J1431" t="str">
            <v>8mm 1,50 mm2 İZOLELİ  KABLO YÜKSÜĞÜ</v>
          </cell>
          <cell r="L1431" t="str">
            <v>1,50 mm² Cord End Terminals / Red</v>
          </cell>
          <cell r="N1431">
            <v>500</v>
          </cell>
          <cell r="O1431" t="str">
            <v>Adet</v>
          </cell>
          <cell r="Q1431">
            <v>0.108</v>
          </cell>
        </row>
        <row r="1432">
          <cell r="H1432" t="str">
            <v>UY-2025S</v>
          </cell>
          <cell r="J1432" t="str">
            <v>8mm 2,50 mm2 İZOLELİ  KABLO YÜKSÜĞÜ</v>
          </cell>
          <cell r="L1432" t="str">
            <v>2,50 mm² Cord End Terminals / Blue</v>
          </cell>
          <cell r="N1432">
            <v>500</v>
          </cell>
          <cell r="O1432" t="str">
            <v>Adet</v>
          </cell>
          <cell r="Q1432">
            <v>0.13300000000000001</v>
          </cell>
        </row>
        <row r="1433">
          <cell r="H1433" t="str">
            <v>UY-2040S</v>
          </cell>
          <cell r="J1433" t="str">
            <v>10mm 4,00 mm2 İZOLELİ  KABLO YÜKSÜĞÜ</v>
          </cell>
          <cell r="L1433" t="str">
            <v>4,00 mm² Cord End Terminals / Gray</v>
          </cell>
          <cell r="N1433">
            <v>250</v>
          </cell>
          <cell r="O1433" t="str">
            <v>Adet</v>
          </cell>
          <cell r="Q1433">
            <v>0.11899999999999999</v>
          </cell>
        </row>
        <row r="1434">
          <cell r="H1434" t="str">
            <v>UY-2060S</v>
          </cell>
          <cell r="J1434" t="str">
            <v>12mm 6,00 mm2 İZOLELİ  KABLO YÜKSÜĞÜ</v>
          </cell>
          <cell r="L1434" t="str">
            <v>6,00 mm² / 12 mm Cord End Terminals / Black</v>
          </cell>
          <cell r="N1434">
            <v>250</v>
          </cell>
          <cell r="O1434" t="str">
            <v>Adet</v>
          </cell>
          <cell r="Q1434">
            <v>0.17899999999999999</v>
          </cell>
        </row>
        <row r="1435">
          <cell r="H1435" t="str">
            <v>UY-2100S</v>
          </cell>
          <cell r="J1435" t="str">
            <v>12mm 10,00 mm2 İZOLELİ  KABLO YÜKSÜĞÜ</v>
          </cell>
          <cell r="L1435" t="str">
            <v>10,00 mm²  Cord End Terminals / Beige</v>
          </cell>
          <cell r="N1435">
            <v>100</v>
          </cell>
          <cell r="O1435" t="str">
            <v>Adet</v>
          </cell>
          <cell r="Q1435">
            <v>0.109</v>
          </cell>
        </row>
        <row r="1436">
          <cell r="H1436" t="str">
            <v>UY-2160S</v>
          </cell>
          <cell r="J1436" t="str">
            <v>12mm 16,00 mm2 İZOLELİ  KABLO YÜKSÜĞÜ</v>
          </cell>
          <cell r="L1436" t="str">
            <v>16,00 mm²  Cord End Terminals / Green</v>
          </cell>
          <cell r="N1436">
            <v>100</v>
          </cell>
          <cell r="O1436" t="str">
            <v>Adet</v>
          </cell>
          <cell r="Q1436">
            <v>0.13800000000000001</v>
          </cell>
        </row>
        <row r="1437">
          <cell r="H1437" t="str">
            <v>UY-2250S</v>
          </cell>
          <cell r="J1437" t="str">
            <v>16mm 25,00 mm2 İZOLELİ  KABLO YÜKSÜĞÜ</v>
          </cell>
          <cell r="L1437" t="str">
            <v>25,00 mm² Cord End Terminals / Brown</v>
          </cell>
          <cell r="N1437">
            <v>50</v>
          </cell>
          <cell r="O1437" t="str">
            <v>Adet</v>
          </cell>
          <cell r="Q1437">
            <v>0.125</v>
          </cell>
        </row>
        <row r="1438">
          <cell r="H1438" t="str">
            <v>UY-2350S</v>
          </cell>
          <cell r="J1438" t="str">
            <v>16mm 35,00 mm2 İZOLELİ  KABLO YÜKSÜĞÜ</v>
          </cell>
          <cell r="L1438" t="str">
            <v>35,00 mm²  Cord End Terminals / Beige</v>
          </cell>
          <cell r="N1438">
            <v>50</v>
          </cell>
          <cell r="O1438" t="str">
            <v>Adet</v>
          </cell>
          <cell r="Q1438">
            <v>0.14000000000000001</v>
          </cell>
        </row>
        <row r="1439">
          <cell r="H1439" t="str">
            <v>UY-2500E</v>
          </cell>
          <cell r="J1439" t="str">
            <v>20mm 50,00 mm2 İZOLELİ  KABLO YÜKSÜĞÜ</v>
          </cell>
          <cell r="L1439" t="str">
            <v>50,00 mm² Cord End Terminals / Olive</v>
          </cell>
          <cell r="N1439">
            <v>50</v>
          </cell>
          <cell r="O1439" t="str">
            <v>Adet</v>
          </cell>
          <cell r="Q1439">
            <v>0.16800000000000001</v>
          </cell>
        </row>
        <row r="1440">
          <cell r="H1440" t="str">
            <v>UY-23005S</v>
          </cell>
          <cell r="J1440" t="str">
            <v>8mm 2x0,50 mm2 ÇİFT GİRİŞLİ YÜKSÜK</v>
          </cell>
          <cell r="L1440" t="str">
            <v>2 x 0,50 mm²  Twin Cord End Terminals / Beyaz</v>
          </cell>
          <cell r="N1440">
            <v>500</v>
          </cell>
          <cell r="O1440" t="str">
            <v>Adet</v>
          </cell>
          <cell r="Q1440">
            <v>0.107</v>
          </cell>
        </row>
        <row r="1441">
          <cell r="H1441" t="str">
            <v>UY-23007S</v>
          </cell>
          <cell r="J1441" t="str">
            <v>8mm 2x0,75 mm2 ÇİFT GİRİŞLİ YÜKSÜK</v>
          </cell>
          <cell r="L1441" t="str">
            <v>2 x 0,75 mm²  Twin Cord End Terminals / Blue</v>
          </cell>
          <cell r="N1441">
            <v>500</v>
          </cell>
          <cell r="O1441" t="str">
            <v>Adet</v>
          </cell>
          <cell r="Q1441">
            <v>0.121</v>
          </cell>
        </row>
        <row r="1442">
          <cell r="H1442" t="str">
            <v>UY-23010S</v>
          </cell>
          <cell r="J1442" t="str">
            <v>8mm 2x1,00 mm2 ÇİFT GİRİŞLİ YÜKSÜK</v>
          </cell>
          <cell r="L1442" t="str">
            <v>2 x 1,00 mm²  Twin Cord End Terminals / Red</v>
          </cell>
          <cell r="N1442">
            <v>500</v>
          </cell>
          <cell r="O1442" t="str">
            <v>Adet</v>
          </cell>
          <cell r="Q1442">
            <v>0.13700000000000001</v>
          </cell>
        </row>
        <row r="1443">
          <cell r="H1443" t="str">
            <v>UY-23015S</v>
          </cell>
          <cell r="J1443" t="str">
            <v>8mm 2x1,50 mm2 ÇİFT GİRİŞLİ YÜKSÜK</v>
          </cell>
          <cell r="L1443" t="str">
            <v>2 x 2,50 mm²  Twin Cord End Terminals / Black</v>
          </cell>
          <cell r="N1443">
            <v>500</v>
          </cell>
          <cell r="O1443" t="str">
            <v>Adet</v>
          </cell>
          <cell r="Q1443">
            <v>0.16400000000000001</v>
          </cell>
        </row>
        <row r="1444">
          <cell r="H1444" t="str">
            <v>UY-23025S</v>
          </cell>
          <cell r="J1444" t="str">
            <v>10mm 2x2,50 mm2 ÇİFT GİRİŞLİ YÜKSÜK</v>
          </cell>
          <cell r="L1444" t="str">
            <v>2 x 1,50 mm²  Twin Cord End Terminals / Grey</v>
          </cell>
          <cell r="N1444">
            <v>250</v>
          </cell>
          <cell r="O1444" t="str">
            <v>Adet</v>
          </cell>
          <cell r="Q1444">
            <v>0.13700000000000001</v>
          </cell>
        </row>
        <row r="1445">
          <cell r="H1445" t="str">
            <v>UY-23040S</v>
          </cell>
          <cell r="J1445" t="str">
            <v>12mm 2x4,00 mm2 ÇİFT GİRİŞLİ YÜKSÜK</v>
          </cell>
          <cell r="L1445" t="str">
            <v>2 x 4,00 mm² Twin Cord End Terminals / Orange</v>
          </cell>
          <cell r="N1445">
            <v>100</v>
          </cell>
          <cell r="O1445" t="str">
            <v>Adet</v>
          </cell>
          <cell r="Q1445">
            <v>9.8000000000000004E-2</v>
          </cell>
        </row>
        <row r="1446">
          <cell r="H1446" t="str">
            <v>UY-23060S</v>
          </cell>
          <cell r="J1446" t="str">
            <v>14mm 2x6,00 mm2 ÇİFT GİRİŞLİ YÜKSÜK</v>
          </cell>
          <cell r="L1446" t="str">
            <v>2 x 6,00 mm²  Twin Cord End Terminals / Green</v>
          </cell>
          <cell r="N1446">
            <v>100</v>
          </cell>
          <cell r="O1446" t="str">
            <v>Adet</v>
          </cell>
          <cell r="Q1446">
            <v>0.14899999999999999</v>
          </cell>
        </row>
        <row r="1447">
          <cell r="H1447" t="str">
            <v>UY-23100E</v>
          </cell>
          <cell r="J1447" t="str">
            <v>14mm 2x10,00 mm2 ÇİFT GİRİŞLİ YÜKSÜK</v>
          </cell>
          <cell r="L1447" t="str">
            <v>2 x 10,00 mm²  Twin Cord End Terminals / Brown</v>
          </cell>
          <cell r="N1447">
            <v>50</v>
          </cell>
          <cell r="O1447" t="str">
            <v>Adet</v>
          </cell>
          <cell r="Q1447">
            <v>0.108</v>
          </cell>
        </row>
        <row r="1448">
          <cell r="H1448" t="str">
            <v>UY-23160E</v>
          </cell>
          <cell r="J1448" t="str">
            <v>14mm 2x16,00 mm2 ÇİFT GİRİŞLİ YÜKSÜK</v>
          </cell>
          <cell r="L1448" t="str">
            <v>2 x 16,00 mm²  Twin Cord End Terminals / Beige</v>
          </cell>
          <cell r="N1448">
            <v>50</v>
          </cell>
          <cell r="O1448" t="str">
            <v>Adet</v>
          </cell>
          <cell r="Q1448">
            <v>5.6000000000000001E-2</v>
          </cell>
        </row>
        <row r="1449">
          <cell r="H1449" t="str">
            <v>KY-0,50/6</v>
          </cell>
          <cell r="J1449" t="str">
            <v>6 mm 0.50mm2  İZOLESİZ KABLO YÜKSÜĞÜ</v>
          </cell>
          <cell r="L1449" t="str">
            <v>0,50 mm²  Non-Insulated Cord End Terminals L:6 mm.</v>
          </cell>
          <cell r="N1449">
            <v>1000</v>
          </cell>
          <cell r="O1449" t="str">
            <v>Adet</v>
          </cell>
          <cell r="Q1449">
            <v>5.3999999999999999E-2</v>
          </cell>
        </row>
        <row r="1450">
          <cell r="H1450" t="str">
            <v>KY-0,50</v>
          </cell>
          <cell r="J1450" t="str">
            <v>10 mm  0.50mm2  İZOLESİZ KABLO YÜKSÜĞÜ</v>
          </cell>
          <cell r="L1450" t="str">
            <v>0,50 mm² Non-Insulated Cord End Terminals L:10 mm.</v>
          </cell>
          <cell r="N1450">
            <v>1000</v>
          </cell>
          <cell r="O1450" t="str">
            <v>Adet</v>
          </cell>
          <cell r="Q1450">
            <v>7.5999999999999998E-2</v>
          </cell>
        </row>
        <row r="1451">
          <cell r="H1451" t="str">
            <v>KY-0,75</v>
          </cell>
          <cell r="J1451" t="str">
            <v>10 mm  0.75mm2  İZOLESİZ  KABLO YÜKSÜĞÜ</v>
          </cell>
          <cell r="L1451" t="str">
            <v>1,50 mm²  Non-Insulated Cord End Terminals L:10 mm.</v>
          </cell>
          <cell r="N1451">
            <v>1000</v>
          </cell>
          <cell r="O1451" t="str">
            <v>Adet</v>
          </cell>
          <cell r="Q1451">
            <v>8.5000000000000006E-2</v>
          </cell>
        </row>
        <row r="1452">
          <cell r="H1452" t="str">
            <v>KY-1,00</v>
          </cell>
          <cell r="J1452" t="str">
            <v>10 mm  1.00mm2 İZOLESİ KABLO YÜKSÜĞÜ</v>
          </cell>
          <cell r="L1452" t="str">
            <v>1,00 mm² Non-Insulated Cord End Terminals L:10 mm.</v>
          </cell>
          <cell r="N1452">
            <v>1000</v>
          </cell>
          <cell r="O1452" t="str">
            <v>Adet</v>
          </cell>
          <cell r="Q1452">
            <v>9.1999999999999998E-2</v>
          </cell>
        </row>
        <row r="1453">
          <cell r="H1453" t="str">
            <v>KY-1,50/7</v>
          </cell>
          <cell r="J1453" t="str">
            <v>7 mm 1.50mm2  İZOLESİZ KABLO YÜKSÜĞÜ</v>
          </cell>
          <cell r="L1453" t="str">
            <v>1,50 mm²  Non-Insulated Cord End Terminals L:7 mm.</v>
          </cell>
          <cell r="N1453">
            <v>1000</v>
          </cell>
          <cell r="O1453" t="str">
            <v>Adet</v>
          </cell>
          <cell r="Q1453">
            <v>8.3000000000000004E-2</v>
          </cell>
        </row>
        <row r="1454">
          <cell r="H1454" t="str">
            <v>KY-1,50</v>
          </cell>
          <cell r="J1454" t="str">
            <v>10 mm 1.50mm2 İZOLESİZ KABLO YÜKSÜĞÜ</v>
          </cell>
          <cell r="L1454" t="str">
            <v>1,50 mm²  Non-Insulated Cord End Terminals L:10 mm.</v>
          </cell>
          <cell r="N1454">
            <v>1000</v>
          </cell>
          <cell r="O1454" t="str">
            <v>Adet</v>
          </cell>
          <cell r="Q1454">
            <v>0.104</v>
          </cell>
        </row>
        <row r="1455">
          <cell r="H1455" t="str">
            <v>KY-2,5/8</v>
          </cell>
          <cell r="J1455" t="str">
            <v>8 mm  2,50mm2  İZOLESİZ KABLO YÜKSÜĞÜ</v>
          </cell>
          <cell r="L1455" t="str">
            <v>2,50 mm²  Non-Insulated Cord End Terminals L:8 mm.</v>
          </cell>
          <cell r="N1455">
            <v>1000</v>
          </cell>
          <cell r="O1455" t="str">
            <v>Adet</v>
          </cell>
          <cell r="Q1455">
            <v>0.112</v>
          </cell>
        </row>
        <row r="1456">
          <cell r="H1456" t="str">
            <v>KY-2,50</v>
          </cell>
          <cell r="J1456" t="str">
            <v>12 mm  2.50mm2  İZOLESİZ  KABLO YÜKSÜĞÜ</v>
          </cell>
          <cell r="L1456" t="str">
            <v>1,50 mm²  Non-Insulated Cord End Terminals L:10 mm.</v>
          </cell>
          <cell r="N1456">
            <v>1000</v>
          </cell>
          <cell r="O1456" t="str">
            <v>Adet</v>
          </cell>
          <cell r="Q1456">
            <v>0.18</v>
          </cell>
        </row>
        <row r="1457">
          <cell r="H1457" t="str">
            <v>KY-4</v>
          </cell>
          <cell r="J1457" t="str">
            <v>12 mm  4.00mm2 İZOLESİZ KABLO YÜKSÜĞÜ</v>
          </cell>
          <cell r="L1457" t="str">
            <v>4,00 mm²  Non-Insulated Cord End Terminals L:12 mm.</v>
          </cell>
          <cell r="N1457">
            <v>500</v>
          </cell>
          <cell r="O1457" t="str">
            <v>Adet</v>
          </cell>
          <cell r="Q1457">
            <v>0.155</v>
          </cell>
        </row>
        <row r="1458">
          <cell r="H1458" t="str">
            <v>KY-6</v>
          </cell>
          <cell r="J1458" t="str">
            <v>12 mm  6.00mm2 İZOLESİZ KABLO YÜKSÜĞÜ</v>
          </cell>
          <cell r="L1458" t="str">
            <v>6,00 mm²  Non-Insulated Cord End Terminals L:12 mm.</v>
          </cell>
          <cell r="N1458">
            <v>500</v>
          </cell>
          <cell r="O1458" t="str">
            <v>Adet</v>
          </cell>
          <cell r="Q1458">
            <v>0.17499999999999999</v>
          </cell>
        </row>
        <row r="1459">
          <cell r="H1459" t="str">
            <v>KY-10/12</v>
          </cell>
          <cell r="J1459" t="str">
            <v>12 mm 10.00mm2 İZOLESİZ KABLO YÜKSÜĞÜ</v>
          </cell>
          <cell r="L1459" t="str">
            <v>10,00 mm² Non-Insulated Cord End Terminals L:12 mm.</v>
          </cell>
          <cell r="N1459">
            <v>250</v>
          </cell>
          <cell r="O1459" t="str">
            <v>Adet</v>
          </cell>
          <cell r="Q1459">
            <v>0.13100000000000001</v>
          </cell>
        </row>
        <row r="1460">
          <cell r="H1460" t="str">
            <v>KY-10</v>
          </cell>
          <cell r="J1460" t="str">
            <v>15 mm 10.00mm2 İZOLESİZ KABLO YÜKSÜĞÜ</v>
          </cell>
          <cell r="L1460" t="str">
            <v>10,00 mm²  Non-Insulated Cord End Terminals L:15 mm.</v>
          </cell>
          <cell r="N1460">
            <v>250</v>
          </cell>
          <cell r="O1460" t="str">
            <v>Adet</v>
          </cell>
          <cell r="Q1460">
            <v>0.156</v>
          </cell>
        </row>
        <row r="1461">
          <cell r="H1461" t="str">
            <v>KY-16/12</v>
          </cell>
          <cell r="J1461" t="str">
            <v>12 mm  16.00mm2 İZOLESİZ KABLO YÜKSÜĞÜ</v>
          </cell>
          <cell r="L1461" t="str">
            <v>16,00 mm²  Non-Insulated Cord End Terminals L:12 mm.</v>
          </cell>
          <cell r="N1461">
            <v>100</v>
          </cell>
          <cell r="O1461" t="str">
            <v>Adet</v>
          </cell>
          <cell r="Q1461">
            <v>6.7000000000000004E-2</v>
          </cell>
        </row>
        <row r="1462">
          <cell r="H1462" t="str">
            <v>KY-16</v>
          </cell>
          <cell r="J1462" t="str">
            <v>15 mm 16.00mm2 İZOLESİZ KABLO YÜKSÜĞÜ</v>
          </cell>
          <cell r="L1462" t="str">
            <v>16,00 mm² Non-Insulated Cord End Terminals L:15 mm.</v>
          </cell>
          <cell r="N1462">
            <v>100</v>
          </cell>
          <cell r="O1462" t="str">
            <v>Adet</v>
          </cell>
          <cell r="Q1462">
            <v>7.8E-2</v>
          </cell>
        </row>
        <row r="1463">
          <cell r="H1463" t="str">
            <v>KY-25</v>
          </cell>
          <cell r="J1463" t="str">
            <v>15 mm  25,00mm2 İZOLESİZ  KABLO YÜKSÜĞÜ</v>
          </cell>
          <cell r="L1463" t="str">
            <v>25,00 mm²  Non-Insulated Cord End Terminals L:15 mm.</v>
          </cell>
          <cell r="N1463">
            <v>100</v>
          </cell>
          <cell r="O1463" t="str">
            <v>Adet</v>
          </cell>
          <cell r="Q1463">
            <v>0.114</v>
          </cell>
        </row>
        <row r="1464">
          <cell r="H1464" t="str">
            <v>KY-35</v>
          </cell>
          <cell r="J1464" t="str">
            <v>15 mm  35,00mm2 İZOLESİZ  KABLO YÜKSÜĞÜ</v>
          </cell>
          <cell r="L1464" t="str">
            <v>35,00 mm² Non-Insulated Cord End Terminals L:15 mm.</v>
          </cell>
          <cell r="N1464">
            <v>100</v>
          </cell>
          <cell r="O1464" t="str">
            <v>Adet</v>
          </cell>
          <cell r="Q1464">
            <v>0.121</v>
          </cell>
        </row>
        <row r="1465">
          <cell r="H1465" t="str">
            <v>KY-50</v>
          </cell>
          <cell r="J1465" t="str">
            <v>22 mm  50,00mm2 İZOLESİZ KABLO YÜKSÜĞÜ</v>
          </cell>
          <cell r="L1465" t="str">
            <v>50,00 mm²  Non-Insulated Cord End Terminals L:22 mm.</v>
          </cell>
          <cell r="N1465">
            <v>100</v>
          </cell>
          <cell r="O1465" t="str">
            <v>Adet</v>
          </cell>
          <cell r="Q1465">
            <v>0.217</v>
          </cell>
        </row>
        <row r="1466">
          <cell r="H1466" t="str">
            <v>KY-70</v>
          </cell>
          <cell r="J1466" t="str">
            <v>25 mm 70.00mm2  İZOLESİZ KABLO YÜKSÜĞÜ</v>
          </cell>
          <cell r="L1466" t="str">
            <v>70,00 mm²  Non-Insulated Cord End Terminals L:25 mm.</v>
          </cell>
          <cell r="N1466">
            <v>50</v>
          </cell>
          <cell r="O1466" t="str">
            <v>Adet</v>
          </cell>
          <cell r="Q1466">
            <v>0.39800000000000002</v>
          </cell>
        </row>
        <row r="1467">
          <cell r="H1467" t="str">
            <v>KY-95</v>
          </cell>
          <cell r="J1467" t="str">
            <v>30 mm  95.00mm2 İZOLESİZ KABLO YÜKSÜĞÜ</v>
          </cell>
          <cell r="L1467" t="str">
            <v>95,00 mm²  Non-Insulated Cord End Terminals L:30 mm.</v>
          </cell>
          <cell r="N1467">
            <v>50</v>
          </cell>
          <cell r="O1467" t="str">
            <v>Adet</v>
          </cell>
          <cell r="Q1467">
            <v>0.51100000000000001</v>
          </cell>
        </row>
        <row r="1468">
          <cell r="H1468" t="str">
            <v>KY-120</v>
          </cell>
          <cell r="J1468" t="str">
            <v>34 mm 120.00mm2 İZOLESİZ KABLO YÜKSÜĞÜ</v>
          </cell>
          <cell r="L1468" t="str">
            <v>120,00 mm²  Non-Insulated Cord End Terminals L:34 mm.</v>
          </cell>
          <cell r="N1468">
            <v>25</v>
          </cell>
          <cell r="O1468" t="str">
            <v>Adet</v>
          </cell>
          <cell r="Q1468">
            <v>0.84599999999999997</v>
          </cell>
        </row>
        <row r="1469">
          <cell r="H1469" t="str">
            <v>KY-150</v>
          </cell>
          <cell r="J1469" t="str">
            <v>38 mm 150.00mm2  İZOLESİZ KABLO YÜKSÜĞÜ</v>
          </cell>
          <cell r="L1469" t="str">
            <v>150,00 mm² Non-Insulated Cord End Terminals L:38 mm.</v>
          </cell>
          <cell r="N1469">
            <v>25</v>
          </cell>
          <cell r="O1469" t="str">
            <v>Adet</v>
          </cell>
          <cell r="Q1469">
            <v>1.026</v>
          </cell>
        </row>
        <row r="1470">
          <cell r="H1470" t="str">
            <v>UY-3003</v>
          </cell>
          <cell r="J1470" t="str">
            <v>UY-3003 8mm 0,30 mm2 İZOLELİ KABLO YÜKSÜĞÜ</v>
          </cell>
          <cell r="L1470" t="str">
            <v>0,30 mm²  Cord End Terminals / Pink</v>
          </cell>
          <cell r="N1470">
            <v>500</v>
          </cell>
          <cell r="O1470" t="str">
            <v>Adet</v>
          </cell>
          <cell r="Q1470">
            <v>0.05</v>
          </cell>
        </row>
        <row r="1471">
          <cell r="H1471" t="str">
            <v>UY-3005</v>
          </cell>
          <cell r="J1471" t="str">
            <v>UY-3005 8mm 0,50 mm2 İZOLELİ KABLO YÜKSÜĞÜ</v>
          </cell>
          <cell r="L1471" t="str">
            <v>0,50 mm² Cord End Terminals / White</v>
          </cell>
          <cell r="N1471">
            <v>500</v>
          </cell>
          <cell r="O1471" t="str">
            <v>Adet</v>
          </cell>
          <cell r="Q1471">
            <v>6.4000000000000001E-2</v>
          </cell>
        </row>
        <row r="1472">
          <cell r="H1472" t="str">
            <v>UY-3007</v>
          </cell>
          <cell r="J1472" t="str">
            <v>UY-3007 8mm 0,75 mm2 İZOLELİ KABLO YÜKSÜĞÜ</v>
          </cell>
          <cell r="L1472" t="str">
            <v>0,75 mm² Cord End Terminals / Blue</v>
          </cell>
          <cell r="N1472">
            <v>500</v>
          </cell>
          <cell r="O1472" t="str">
            <v>Adet</v>
          </cell>
          <cell r="Q1472">
            <v>7.1999999999999995E-2</v>
          </cell>
        </row>
        <row r="1473">
          <cell r="H1473" t="str">
            <v>UY-3010</v>
          </cell>
          <cell r="J1473" t="str">
            <v>UY-3010 8mm 1,00 mm2 İZOLELİ KABLO YÜKSÜĞÜ</v>
          </cell>
          <cell r="L1473" t="str">
            <v>1,00 mm²  Cord End Terminals / Red</v>
          </cell>
          <cell r="N1473">
            <v>500</v>
          </cell>
          <cell r="O1473" t="str">
            <v>Adet</v>
          </cell>
          <cell r="Q1473">
            <v>7.4999999999999997E-2</v>
          </cell>
        </row>
        <row r="1474">
          <cell r="H1474" t="str">
            <v>UY-3015</v>
          </cell>
          <cell r="J1474" t="str">
            <v>UY-3015 8mm 1,50 mm2 İZOLELİ KABLO YÜKSÜĞÜ</v>
          </cell>
          <cell r="L1474" t="str">
            <v>1,50 mm²  Cord End Terminals / Black</v>
          </cell>
          <cell r="N1474">
            <v>500</v>
          </cell>
          <cell r="O1474" t="str">
            <v>Adet</v>
          </cell>
          <cell r="Q1474">
            <v>0.108</v>
          </cell>
        </row>
        <row r="1475">
          <cell r="H1475" t="str">
            <v>UY-3015/10</v>
          </cell>
          <cell r="J1475" t="str">
            <v>UY-3015 10mm 1,50 mm2 İZOLELİ KABLO YÜKSÜĞÜ</v>
          </cell>
          <cell r="L1475" t="str">
            <v>1,50 mm² Cord End Terminals / Black</v>
          </cell>
          <cell r="N1475">
            <v>500</v>
          </cell>
          <cell r="O1475" t="str">
            <v>Adet</v>
          </cell>
          <cell r="Q1475">
            <v>0.11600000000000001</v>
          </cell>
        </row>
        <row r="1476">
          <cell r="H1476" t="str">
            <v>UY-3015/18</v>
          </cell>
          <cell r="J1476" t="str">
            <v>UY-3015 18mm 1,50 mm2 İZOLELİ KABLO YÜKSÜĞÜ</v>
          </cell>
          <cell r="L1476" t="str">
            <v>1,50 mm² Cord End Terminals / Black</v>
          </cell>
          <cell r="N1476">
            <v>500</v>
          </cell>
          <cell r="O1476" t="str">
            <v>Adet</v>
          </cell>
          <cell r="Q1476">
            <v>0.15</v>
          </cell>
        </row>
        <row r="1477">
          <cell r="H1477" t="str">
            <v>UY-3025</v>
          </cell>
          <cell r="J1477" t="str">
            <v>UY-3025 8mm 2,50 mm2 İZOLELİ KABLO YÜKSÜĞÜ</v>
          </cell>
          <cell r="L1477" t="str">
            <v>2,50 mm²  Cord End Terminals / Grey</v>
          </cell>
          <cell r="N1477">
            <v>500</v>
          </cell>
          <cell r="O1477" t="str">
            <v>Adet</v>
          </cell>
          <cell r="Q1477">
            <v>0.13300000000000001</v>
          </cell>
        </row>
        <row r="1478">
          <cell r="H1478" t="str">
            <v>UY-3015/15</v>
          </cell>
          <cell r="J1478" t="str">
            <v>UY-3015 15mm 1,50 mm2 İZOLELİ KABLO YÜKSÜĞÜ</v>
          </cell>
          <cell r="L1478" t="str">
            <v>1,50 mm² Cord End Terminals / Black</v>
          </cell>
          <cell r="N1478">
            <v>500</v>
          </cell>
          <cell r="O1478" t="str">
            <v>Adet</v>
          </cell>
        </row>
        <row r="1479">
          <cell r="H1479" t="str">
            <v>UY-3025/12</v>
          </cell>
          <cell r="J1479" t="str">
            <v>UY-3025 12mm 2,50 mm2 İZOLELİ KABLO YÜKSÜĞÜ</v>
          </cell>
          <cell r="L1479" t="str">
            <v>2,50 mm²  Cord End Terminals / Grey</v>
          </cell>
          <cell r="N1479">
            <v>500</v>
          </cell>
          <cell r="O1479" t="str">
            <v>Adet</v>
          </cell>
          <cell r="Q1479">
            <v>0.16700000000000001</v>
          </cell>
        </row>
        <row r="1480">
          <cell r="H1480" t="str">
            <v>UY-3040</v>
          </cell>
          <cell r="J1480" t="str">
            <v>UY-3040 10mm 4,00 mm2 İZOLELİ KABLO YÜKSÜĞÜ</v>
          </cell>
          <cell r="L1480" t="str">
            <v>4,00 mm²  Cord End Terminals / Orange</v>
          </cell>
          <cell r="N1480">
            <v>250</v>
          </cell>
          <cell r="O1480" t="str">
            <v>Adet</v>
          </cell>
          <cell r="Q1480">
            <v>0.11899999999999999</v>
          </cell>
        </row>
        <row r="1481">
          <cell r="H1481" t="str">
            <v>UY-3060</v>
          </cell>
          <cell r="J1481" t="str">
            <v>UY-3060 12mm 6,00 mm2 İZOLELİ KABLO YÜKSÜĞÜ</v>
          </cell>
          <cell r="L1481" t="str">
            <v>6,00 mm² Cord End Terminals / Green</v>
          </cell>
          <cell r="N1481">
            <v>250</v>
          </cell>
          <cell r="O1481" t="str">
            <v>Adet</v>
          </cell>
          <cell r="Q1481">
            <v>0.17699999999999999</v>
          </cell>
        </row>
        <row r="1482">
          <cell r="H1482" t="str">
            <v>UY-3100</v>
          </cell>
          <cell r="J1482" t="str">
            <v>UY-3100 12mm 10,00 mm2 İZOLELİ KABLO YÜKSÜĞÜ</v>
          </cell>
          <cell r="L1482" t="str">
            <v>10,00 mm²  Cord End Terminals / Brown</v>
          </cell>
          <cell r="N1482">
            <v>100</v>
          </cell>
          <cell r="O1482" t="str">
            <v>Adet</v>
          </cell>
          <cell r="Q1482">
            <v>0.109</v>
          </cell>
        </row>
        <row r="1483">
          <cell r="H1483" t="str">
            <v>UY-3160</v>
          </cell>
          <cell r="J1483" t="str">
            <v>UY-3160 12mm 16,00 mm2 İZOLELİ KABLO YÜKSÜĞÜ</v>
          </cell>
          <cell r="L1483" t="str">
            <v>16,00 mm²  Cord End Terminals / Ivory</v>
          </cell>
          <cell r="N1483">
            <v>100</v>
          </cell>
          <cell r="O1483" t="str">
            <v>Adet</v>
          </cell>
          <cell r="Q1483">
            <v>0.13800000000000001</v>
          </cell>
        </row>
        <row r="1484">
          <cell r="H1484" t="str">
            <v>UY-3250</v>
          </cell>
          <cell r="J1484" t="str">
            <v>UY-3250 16mm 25,00 mm2 İZOLELİ KABLO YÜKSÜĞÜ</v>
          </cell>
          <cell r="L1484" t="str">
            <v>25,00 mm²  Cord End Terminals / Black</v>
          </cell>
          <cell r="N1484">
            <v>50</v>
          </cell>
          <cell r="O1484" t="str">
            <v>Adet</v>
          </cell>
          <cell r="Q1484">
            <v>0.125</v>
          </cell>
        </row>
        <row r="1485">
          <cell r="H1485" t="str">
            <v>UY-3350</v>
          </cell>
          <cell r="J1485" t="str">
            <v>UY-3350 16mm 35 mm2 İZOLELİ KABLO YÜKSÜĞÜ</v>
          </cell>
          <cell r="L1485" t="str">
            <v>35,00 mm²  Cord End Terminals / Red</v>
          </cell>
          <cell r="N1485">
            <v>50</v>
          </cell>
          <cell r="O1485" t="str">
            <v>Adet</v>
          </cell>
          <cell r="Q1485">
            <v>0.14099999999999999</v>
          </cell>
        </row>
        <row r="1486">
          <cell r="H1486" t="str">
            <v>UY-3500</v>
          </cell>
          <cell r="J1486" t="str">
            <v>UY-3500 20mm 50,00 mm2 İZOLELİ KABLO YÜKSÜĞÜ</v>
          </cell>
          <cell r="L1486" t="str">
            <v>50,00 mm²  Cord End Terminals / Blue</v>
          </cell>
          <cell r="N1486">
            <v>50</v>
          </cell>
          <cell r="O1486" t="str">
            <v>Adet</v>
          </cell>
          <cell r="Q1486">
            <v>0.16800000000000001</v>
          </cell>
        </row>
        <row r="1487">
          <cell r="H1487" t="str">
            <v>UY-3700</v>
          </cell>
          <cell r="J1487" t="str">
            <v>UY-3700 20mm 70 mm2 İZOLELİ KABLO YÜKSÜĞÜ</v>
          </cell>
          <cell r="L1487" t="str">
            <v>70,00 mm²  Cord End Terminals / Yellow</v>
          </cell>
          <cell r="N1487">
            <v>50</v>
          </cell>
          <cell r="O1487" t="str">
            <v>Adet</v>
          </cell>
          <cell r="Q1487">
            <v>0.27</v>
          </cell>
        </row>
        <row r="1488">
          <cell r="H1488" t="str">
            <v>UY-2005</v>
          </cell>
          <cell r="J1488" t="str">
            <v>UY-2005 8mm 0,50 mm2 İZOLELİ KABLO YÜKSÜĞÜ</v>
          </cell>
          <cell r="L1488" t="str">
            <v>0,50 mm² Cord End Terminals / Orange</v>
          </cell>
          <cell r="N1488">
            <v>500</v>
          </cell>
          <cell r="O1488" t="str">
            <v>Adet</v>
          </cell>
          <cell r="Q1488">
            <v>6.4000000000000001E-2</v>
          </cell>
        </row>
        <row r="1489">
          <cell r="H1489" t="str">
            <v>UY-2007</v>
          </cell>
          <cell r="J1489" t="str">
            <v>UY-2007 8mm 0,75 mm2 İZOLELİ  KABLO YÜKSÜĞÜ</v>
          </cell>
          <cell r="L1489" t="str">
            <v>0,75 mm² Cord End Terminals / White</v>
          </cell>
          <cell r="N1489">
            <v>500</v>
          </cell>
          <cell r="O1489" t="str">
            <v>Adet</v>
          </cell>
          <cell r="Q1489">
            <v>7.1999999999999995E-2</v>
          </cell>
        </row>
        <row r="1490">
          <cell r="H1490" t="str">
            <v>UY-2010</v>
          </cell>
          <cell r="J1490" t="str">
            <v>UY-2010 8mm 1,00 mm2 İZOLELİ  KABLO YÜKSÜĞÜ</v>
          </cell>
          <cell r="L1490" t="str">
            <v>1,00 mm² Cord End Terminals / Yellow</v>
          </cell>
          <cell r="N1490">
            <v>500</v>
          </cell>
          <cell r="O1490" t="str">
            <v>Adet</v>
          </cell>
          <cell r="Q1490">
            <v>7.4999999999999997E-2</v>
          </cell>
        </row>
        <row r="1491">
          <cell r="H1491" t="str">
            <v>UY-2015</v>
          </cell>
          <cell r="J1491" t="str">
            <v>UY-2015 8mm 1,50 mm2 İZOLELİ KABLO YÜKSÜĞÜ</v>
          </cell>
          <cell r="L1491" t="str">
            <v>1,50 mm² Cord End Terminals / Red</v>
          </cell>
          <cell r="N1491">
            <v>500</v>
          </cell>
          <cell r="O1491" t="str">
            <v>Adet</v>
          </cell>
          <cell r="Q1491">
            <v>0.108</v>
          </cell>
        </row>
        <row r="1492">
          <cell r="H1492" t="str">
            <v>UY-2015/18</v>
          </cell>
          <cell r="J1492" t="str">
            <v>UY-2015 18mm 1,50 mm2 İZOLELİ KABLO YÜKSÜĞÜ</v>
          </cell>
          <cell r="L1492" t="str">
            <v>1,50 mm² Cord End Terminals / Red</v>
          </cell>
          <cell r="N1492">
            <v>500</v>
          </cell>
          <cell r="O1492" t="str">
            <v>Adet</v>
          </cell>
          <cell r="Q1492">
            <v>0.15</v>
          </cell>
        </row>
        <row r="1493">
          <cell r="H1493" t="str">
            <v>UY-2025</v>
          </cell>
          <cell r="J1493" t="str">
            <v>UY-2025 8mm 2,50 mm2 İZOLELİ  KABLO YÜKSÜĞÜ</v>
          </cell>
          <cell r="L1493" t="str">
            <v>2,50 mm² Cord End Terminals / Blue</v>
          </cell>
          <cell r="N1493">
            <v>500</v>
          </cell>
          <cell r="O1493" t="str">
            <v>Adet</v>
          </cell>
          <cell r="Q1493">
            <v>0.13300000000000001</v>
          </cell>
        </row>
        <row r="1494">
          <cell r="H1494" t="str">
            <v>UY-2025/12</v>
          </cell>
          <cell r="J1494" t="str">
            <v>UY-2025 12mm 2,50 mm2 İZOLELİ KABLO YÜKSÜĞÜ</v>
          </cell>
          <cell r="L1494" t="str">
            <v>2,50 mm² Cord End Terminals / Blue</v>
          </cell>
          <cell r="N1494">
            <v>500</v>
          </cell>
          <cell r="O1494" t="str">
            <v>Adet</v>
          </cell>
          <cell r="Q1494">
            <v>0.16700000000000001</v>
          </cell>
        </row>
        <row r="1495">
          <cell r="H1495" t="str">
            <v>UY-2025/18</v>
          </cell>
          <cell r="J1495" t="str">
            <v>UY-2025 18mm 2,50 mm2 İZOLELİ  KABLO YÜKSÜĞÜ</v>
          </cell>
          <cell r="L1495" t="str">
            <v>2,50 mm² Cord End Terminals / Blue</v>
          </cell>
          <cell r="N1495">
            <v>250</v>
          </cell>
          <cell r="O1495" t="str">
            <v>Adet</v>
          </cell>
          <cell r="Q1495">
            <v>0.11899999999999999</v>
          </cell>
        </row>
        <row r="1496">
          <cell r="H1496" t="str">
            <v>UY-2040</v>
          </cell>
          <cell r="J1496" t="str">
            <v>UY-2040 10mm 4,00 mm2 İZOLELİ KABLO YÜKSÜĞÜ</v>
          </cell>
          <cell r="L1496" t="str">
            <v>4,00 mm² Cord End Terminals / Gray</v>
          </cell>
          <cell r="N1496">
            <v>250</v>
          </cell>
          <cell r="O1496" t="str">
            <v>Adet</v>
          </cell>
          <cell r="Q1496">
            <v>0.11899999999999999</v>
          </cell>
        </row>
        <row r="1497">
          <cell r="H1497" t="str">
            <v>UY-2040/12</v>
          </cell>
          <cell r="J1497" t="str">
            <v>UY-2040 12mm 4,00 mm2 İZOLELİ KABLO YÜKSÜĞÜ</v>
          </cell>
          <cell r="L1497" t="str">
            <v>4,00 mm² Cord End Terminals / Gray</v>
          </cell>
          <cell r="N1497">
            <v>250</v>
          </cell>
          <cell r="O1497" t="str">
            <v>Adet</v>
          </cell>
          <cell r="Q1497">
            <v>0.125</v>
          </cell>
        </row>
        <row r="1498">
          <cell r="H1498" t="str">
            <v>UY-2040/18</v>
          </cell>
          <cell r="J1498" t="str">
            <v>UY-2040 18mm 4,00 mm2 İZOLELİ KABLO YÜKSÜĞÜ</v>
          </cell>
          <cell r="L1498" t="str">
            <v>4,00 mm² Cord End Terminals / Gray</v>
          </cell>
          <cell r="N1498">
            <v>250</v>
          </cell>
          <cell r="O1498" t="str">
            <v>Adet</v>
          </cell>
          <cell r="Q1498">
            <v>0.15</v>
          </cell>
        </row>
        <row r="1499">
          <cell r="H1499" t="str">
            <v>UY-2060</v>
          </cell>
          <cell r="J1499" t="str">
            <v>UY-2060 12mm 6,00 mm2 İZOLELİ KABLO YÜKSÜĞÜ</v>
          </cell>
          <cell r="L1499" t="str">
            <v>6,00 mm² Cord End Terminals / Black</v>
          </cell>
          <cell r="N1499">
            <v>250</v>
          </cell>
          <cell r="O1499" t="str">
            <v>Adet</v>
          </cell>
          <cell r="Q1499">
            <v>0.17899999999999999</v>
          </cell>
        </row>
        <row r="1500">
          <cell r="H1500" t="str">
            <v>UY-2060/18</v>
          </cell>
          <cell r="J1500" t="str">
            <v>UY-2060 18mm 6,00 mm2 İZOLELİ KABLO YÜKSÜĞÜ</v>
          </cell>
          <cell r="L1500" t="str">
            <v>6,00 mm² Cord End Terminals / Black</v>
          </cell>
          <cell r="N1500">
            <v>200</v>
          </cell>
          <cell r="O1500" t="str">
            <v>Adet</v>
          </cell>
          <cell r="Q1500">
            <v>0.17699999999999999</v>
          </cell>
        </row>
        <row r="1501">
          <cell r="H1501" t="str">
            <v>UY-2100</v>
          </cell>
          <cell r="J1501" t="str">
            <v>UY-2100 12mm 10,00 mm2 İZOLELİ KABLO YÜKSÜĞÜ</v>
          </cell>
          <cell r="L1501" t="str">
            <v>10,00 mm² Cord End Terminals / Ivory</v>
          </cell>
          <cell r="N1501">
            <v>100</v>
          </cell>
          <cell r="O1501" t="str">
            <v>Adet</v>
          </cell>
          <cell r="Q1501">
            <v>0.109</v>
          </cell>
        </row>
        <row r="1502">
          <cell r="H1502" t="str">
            <v>UY-2100/18</v>
          </cell>
          <cell r="J1502" t="str">
            <v>UY-2100 18mm 10,00 mm2 İZOLELİ KABLO YÜKSÜĞÜ</v>
          </cell>
          <cell r="L1502" t="str">
            <v>10,00 mm² Cord End Terminals / Beige</v>
          </cell>
          <cell r="N1502">
            <v>100</v>
          </cell>
          <cell r="O1502" t="str">
            <v>Adet</v>
          </cell>
          <cell r="Q1502">
            <v>0.124</v>
          </cell>
        </row>
        <row r="1503">
          <cell r="H1503" t="str">
            <v>UY-2160</v>
          </cell>
          <cell r="J1503" t="str">
            <v>UY-2160 12mm 16,00 mm2 İZOLELİ KABLO YÜKSÜĞÜ</v>
          </cell>
          <cell r="L1503" t="str">
            <v>16,00 mm²  Cord End Terminals / Green</v>
          </cell>
          <cell r="N1503">
            <v>100</v>
          </cell>
          <cell r="O1503" t="str">
            <v>Adet</v>
          </cell>
          <cell r="Q1503">
            <v>0.13800000000000001</v>
          </cell>
        </row>
        <row r="1504">
          <cell r="H1504" t="str">
            <v>UY-2160/18</v>
          </cell>
          <cell r="J1504" t="str">
            <v>UY-2160 18mm 16,00 mm2 İZOLELİ KABLO YÜKSÜĞÜ</v>
          </cell>
          <cell r="L1504" t="str">
            <v>16,00 mm²  Cord End Terminals / Green</v>
          </cell>
          <cell r="N1504">
            <v>100</v>
          </cell>
          <cell r="O1504" t="str">
            <v>Adet</v>
          </cell>
          <cell r="Q1504">
            <v>0.157</v>
          </cell>
        </row>
        <row r="1505">
          <cell r="H1505" t="str">
            <v>UY-2250</v>
          </cell>
          <cell r="J1505" t="str">
            <v>UY-2250 16mm 25,00 mm2 İZOLELİ KABLO YÜKSÜĞÜ</v>
          </cell>
          <cell r="L1505" t="str">
            <v>25,00 mm²  Cord End Terminals / Brown</v>
          </cell>
          <cell r="N1505">
            <v>50</v>
          </cell>
          <cell r="O1505" t="str">
            <v>Adet</v>
          </cell>
          <cell r="Q1505">
            <v>0.125</v>
          </cell>
        </row>
        <row r="1506">
          <cell r="H1506" t="str">
            <v>UY-2350</v>
          </cell>
          <cell r="J1506" t="str">
            <v>UY-2350 16mm 35 mm2 İZOLELİ KABLO YÜKSÜĞÜ</v>
          </cell>
          <cell r="L1506" t="str">
            <v>35,00 mm²  Cord End Terminals / Beige</v>
          </cell>
          <cell r="N1506">
            <v>50</v>
          </cell>
          <cell r="O1506" t="str">
            <v>Adet</v>
          </cell>
          <cell r="Q1506">
            <v>0.14000000000000001</v>
          </cell>
        </row>
        <row r="1507">
          <cell r="H1507" t="str">
            <v>UY-2500</v>
          </cell>
          <cell r="J1507" t="str">
            <v>UY-2500 20mm 50,00 mm2 İZOLELİ KABLO YÜKSÜĞÜ</v>
          </cell>
          <cell r="L1507" t="str">
            <v>50,00 mm²  Cord End Terminals / Olive</v>
          </cell>
          <cell r="N1507">
            <v>50</v>
          </cell>
          <cell r="O1507" t="str">
            <v>Adet</v>
          </cell>
          <cell r="Q1507">
            <v>0.16800000000000001</v>
          </cell>
        </row>
        <row r="1508">
          <cell r="H1508" t="str">
            <v>UY-23005</v>
          </cell>
          <cell r="J1508" t="str">
            <v>UY-23005 8mm 2x0,50 mm2 ÇİFT GİRİŞLİ YÜKSÜK</v>
          </cell>
          <cell r="L1508" t="str">
            <v>2 x 0,50 mm² Twin Cord End Terminals / White</v>
          </cell>
          <cell r="N1508">
            <v>500</v>
          </cell>
          <cell r="O1508" t="str">
            <v>Adet</v>
          </cell>
          <cell r="Q1508">
            <v>0.107</v>
          </cell>
        </row>
        <row r="1509">
          <cell r="H1509" t="str">
            <v>UY-23007</v>
          </cell>
          <cell r="J1509" t="str">
            <v>UY-23007 8mm 2x0,75 mm2 ÇİFT GİRİŞLİ YÜKSÜK</v>
          </cell>
          <cell r="L1509" t="str">
            <v>2 x 0,75 mm²  Twin Cord End Terminals / Blue</v>
          </cell>
          <cell r="N1509">
            <v>500</v>
          </cell>
          <cell r="O1509" t="str">
            <v>Adet</v>
          </cell>
          <cell r="Q1509">
            <v>0.121</v>
          </cell>
        </row>
        <row r="1510">
          <cell r="H1510" t="str">
            <v>UY-23010</v>
          </cell>
          <cell r="J1510" t="str">
            <v>UY-23010 8mm 2x1,00 mm2 ÇİFT GİRİŞLİ YÜKSÜK</v>
          </cell>
          <cell r="L1510" t="str">
            <v>2 x 1,00 mm² Twin Cord End Terminals / Red</v>
          </cell>
          <cell r="N1510">
            <v>500</v>
          </cell>
          <cell r="O1510" t="str">
            <v>Adet</v>
          </cell>
          <cell r="Q1510">
            <v>0.13700000000000001</v>
          </cell>
        </row>
        <row r="1511">
          <cell r="H1511" t="str">
            <v>UY-23015</v>
          </cell>
          <cell r="J1511" t="str">
            <v>UY-23015 8mm 2x1,50 mm2 ÇİFT GİRİŞLİ YÜKSÜK</v>
          </cell>
          <cell r="L1511" t="str">
            <v>2 x 2,50 mm²  Twin Cord End Terminals / Black</v>
          </cell>
          <cell r="N1511">
            <v>500</v>
          </cell>
          <cell r="O1511" t="str">
            <v>Adet</v>
          </cell>
          <cell r="Q1511">
            <v>0.16400000000000001</v>
          </cell>
        </row>
        <row r="1512">
          <cell r="H1512" t="str">
            <v>UY-23025</v>
          </cell>
          <cell r="J1512" t="str">
            <v>UY-23025 10mm 2x2,50 mm2 ÇİFT GİRİŞLİ YÜKSÜK</v>
          </cell>
          <cell r="L1512" t="str">
            <v>2 x 1,50 mm² Twin Cord End Terminals / Grey</v>
          </cell>
          <cell r="N1512">
            <v>250</v>
          </cell>
          <cell r="O1512" t="str">
            <v>Adet</v>
          </cell>
          <cell r="Q1512">
            <v>0.13700000000000001</v>
          </cell>
        </row>
        <row r="1513">
          <cell r="H1513" t="str">
            <v>UY-23040</v>
          </cell>
          <cell r="J1513" t="str">
            <v>UY-23040 12mm 2x4,00 mm2 ÇİFT GİRİŞLİ YÜKSÜK</v>
          </cell>
          <cell r="L1513" t="str">
            <v>2 x 4,00 mm² Twin Cord End Terminals / Orange</v>
          </cell>
          <cell r="N1513">
            <v>100</v>
          </cell>
          <cell r="O1513" t="str">
            <v>Adet</v>
          </cell>
          <cell r="Q1513">
            <v>9.8000000000000004E-2</v>
          </cell>
        </row>
        <row r="1514">
          <cell r="H1514" t="str">
            <v>UY-23060</v>
          </cell>
          <cell r="J1514" t="str">
            <v>UY-23060 14mm 2x6,00 mm2 ÇİFT GİRİŞLİ YÜKSÜK</v>
          </cell>
          <cell r="L1514" t="str">
            <v>2 x 6,00 mm²  Twin Cord End Terminals / Green</v>
          </cell>
          <cell r="N1514">
            <v>100</v>
          </cell>
          <cell r="O1514" t="str">
            <v>Adet</v>
          </cell>
          <cell r="Q1514">
            <v>0.14899999999999999</v>
          </cell>
        </row>
        <row r="1515">
          <cell r="H1515" t="str">
            <v>UY-23100</v>
          </cell>
          <cell r="J1515" t="str">
            <v>UY-23100 14mm 2x10,00 mm2 ÇİFT GİRİŞLİ YÜKSÜK</v>
          </cell>
          <cell r="L1515" t="str">
            <v>2 x 10,00 mm² Twin Cord End Terminals / Brown</v>
          </cell>
          <cell r="N1515">
            <v>50</v>
          </cell>
          <cell r="O1515" t="str">
            <v>Adet</v>
          </cell>
          <cell r="Q1515">
            <v>0.108</v>
          </cell>
        </row>
        <row r="1516">
          <cell r="H1516" t="str">
            <v>UY-23160</v>
          </cell>
          <cell r="J1516" t="str">
            <v>UY-23160 14mm 2x16,00 mm2 ÇİFT GİRİŞLİ YÜKSÜK</v>
          </cell>
          <cell r="L1516" t="str">
            <v>2 x 16,00 mm²  Twin Cord End Terminals / Beige</v>
          </cell>
          <cell r="N1516">
            <v>50</v>
          </cell>
          <cell r="O1516" t="str">
            <v>Adet</v>
          </cell>
          <cell r="Q1516">
            <v>5.6000000000000001E-2</v>
          </cell>
        </row>
        <row r="1517">
          <cell r="H1517" t="str">
            <v>YK-301KPVC</v>
          </cell>
          <cell r="J1517" t="str">
            <v>YK-301  0.50-1 İZOLELİ KABLO UCU (PVC)</v>
          </cell>
          <cell r="L1517" t="str">
            <v>0,5 - 1,5 mm² Ring Type Terminal M3</v>
          </cell>
          <cell r="N1517">
            <v>200</v>
          </cell>
          <cell r="O1517" t="str">
            <v>Adet</v>
          </cell>
          <cell r="Q1517">
            <v>0.182</v>
          </cell>
        </row>
        <row r="1518">
          <cell r="H1518" t="str">
            <v>YK-401KPVC</v>
          </cell>
          <cell r="J1518" t="str">
            <v>YK-401  0.50-1  İZOLELİ KABLO UCU (PVC)</v>
          </cell>
          <cell r="L1518" t="str">
            <v>0,5 - 1,5 mm² Ring Type Terminal M4</v>
          </cell>
          <cell r="N1518">
            <v>200</v>
          </cell>
          <cell r="O1518" t="str">
            <v>Adet</v>
          </cell>
          <cell r="Q1518">
            <v>0.20599999999999999</v>
          </cell>
        </row>
        <row r="1519">
          <cell r="H1519" t="str">
            <v>YK-501KPVC</v>
          </cell>
          <cell r="J1519" t="str">
            <v>YK-501 0.50-1 İZOLELİ KABLO UCU (PVC)</v>
          </cell>
          <cell r="L1519" t="str">
            <v>0,5 - 1,5 mm² Ring Type Terminal M5</v>
          </cell>
          <cell r="N1519">
            <v>200</v>
          </cell>
          <cell r="O1519" t="str">
            <v>Adet</v>
          </cell>
          <cell r="Q1519">
            <v>0.23799999999999999</v>
          </cell>
        </row>
        <row r="1520">
          <cell r="H1520" t="str">
            <v>YK-601KPVC</v>
          </cell>
          <cell r="J1520" t="str">
            <v>YK-601  0.50-1  İZOLELİ KABLO UCU (PVC)</v>
          </cell>
          <cell r="L1520" t="str">
            <v>0,5 - 1,5 mm² Ring Type Terminal M6</v>
          </cell>
          <cell r="N1520">
            <v>200</v>
          </cell>
          <cell r="O1520" t="str">
            <v>Adet</v>
          </cell>
          <cell r="Q1520">
            <v>0.255</v>
          </cell>
        </row>
        <row r="1521">
          <cell r="H1521" t="str">
            <v>YK-801KPVC</v>
          </cell>
          <cell r="J1521" t="str">
            <v>YK-801  0.50-1  İZOLELİ KABLO UCU (PVC)</v>
          </cell>
          <cell r="L1521" t="str">
            <v>0,5 - 1,5 mm²  Ring Type Terminal M8</v>
          </cell>
          <cell r="N1521">
            <v>200</v>
          </cell>
          <cell r="O1521" t="str">
            <v>Adet</v>
          </cell>
          <cell r="Q1521">
            <v>0.32400000000000001</v>
          </cell>
        </row>
        <row r="1522">
          <cell r="H1522" t="str">
            <v>YK-302MPVC</v>
          </cell>
          <cell r="J1522" t="str">
            <v>YK-302 1,50-2,50 İZOLELİ KABLO UCU (PVC)</v>
          </cell>
          <cell r="L1522" t="str">
            <v>1,5 - 2,5 mm² Ring Type Terminal M3</v>
          </cell>
          <cell r="N1522">
            <v>200</v>
          </cell>
          <cell r="O1522" t="str">
            <v>Adet</v>
          </cell>
          <cell r="Q1522">
            <v>0.20200000000000001</v>
          </cell>
        </row>
        <row r="1523">
          <cell r="H1523" t="str">
            <v>YK-402MPVC</v>
          </cell>
          <cell r="J1523" t="str">
            <v>YK-402   1,50-2,50 İZOLELİ KABLO UCU (PVC)</v>
          </cell>
          <cell r="L1523" t="str">
            <v>1,5 - 2,5 mm²  Ring Type Terminal M4</v>
          </cell>
          <cell r="N1523">
            <v>200</v>
          </cell>
          <cell r="O1523" t="str">
            <v>Adet</v>
          </cell>
          <cell r="Q1523">
            <v>0.224</v>
          </cell>
        </row>
        <row r="1524">
          <cell r="H1524" t="str">
            <v>YK-502MPVC</v>
          </cell>
          <cell r="J1524" t="str">
            <v>YK-502   1,50-2,50 İZOLELİ KABLO UCU (PVC)</v>
          </cell>
          <cell r="L1524" t="str">
            <v>1,5 - 2,5mm²  Ring Type Terminal M5</v>
          </cell>
          <cell r="N1524">
            <v>200</v>
          </cell>
          <cell r="O1524" t="str">
            <v>Adet</v>
          </cell>
          <cell r="Q1524">
            <v>0.26900000000000002</v>
          </cell>
        </row>
        <row r="1525">
          <cell r="H1525" t="str">
            <v>YK-602MPVC</v>
          </cell>
          <cell r="J1525" t="str">
            <v>YK-602   1,50-2,50 İZOLELİ KABLO UCU (PVC)</v>
          </cell>
          <cell r="L1525" t="str">
            <v>1,5 - 2,5 mm² Ring Type Terminal M6</v>
          </cell>
          <cell r="N1525">
            <v>200</v>
          </cell>
          <cell r="O1525" t="str">
            <v>Adet</v>
          </cell>
          <cell r="Q1525">
            <v>0.29699999999999999</v>
          </cell>
        </row>
        <row r="1526">
          <cell r="H1526" t="str">
            <v>YK-802MPVC</v>
          </cell>
          <cell r="J1526" t="str">
            <v>YK-802   1,50-2,50 İZOLELİ KABLO UCU (PVC)</v>
          </cell>
          <cell r="L1526" t="str">
            <v>1,5 - 2,5 mm²  Ring Type Terminal M8</v>
          </cell>
          <cell r="N1526">
            <v>200</v>
          </cell>
          <cell r="O1526" t="str">
            <v>Adet</v>
          </cell>
          <cell r="Q1526">
            <v>0.34599999999999997</v>
          </cell>
        </row>
        <row r="1527">
          <cell r="H1527" t="str">
            <v>YK-1002MPVC</v>
          </cell>
          <cell r="J1527" t="str">
            <v>YK-1002 1,50-2,50 İZOLELİ KABLO UCU (PVC)</v>
          </cell>
          <cell r="L1527" t="str">
            <v>1,5 - 2,5 mm²  Ring Type Terminal M10</v>
          </cell>
          <cell r="N1527">
            <v>100</v>
          </cell>
          <cell r="O1527" t="str">
            <v>Adet</v>
          </cell>
          <cell r="Q1527">
            <v>0.253</v>
          </cell>
        </row>
        <row r="1528">
          <cell r="H1528" t="str">
            <v>YK-1202MPVC</v>
          </cell>
          <cell r="J1528" t="str">
            <v>YK-1202  1,50-2,50 İZOLELİ KABLO UCU (PVC)</v>
          </cell>
          <cell r="L1528" t="str">
            <v>1,5 - 2,5 mm²  Ring Type Terminal M12</v>
          </cell>
          <cell r="N1528">
            <v>100</v>
          </cell>
          <cell r="O1528" t="str">
            <v>Adet</v>
          </cell>
          <cell r="Q1528">
            <v>0.2</v>
          </cell>
        </row>
        <row r="1529">
          <cell r="H1529" t="str">
            <v>YK-406SPVC</v>
          </cell>
          <cell r="J1529" t="str">
            <v>YK-406  4,00-6,00 İZOLELİ KABLO UCU (PVC)</v>
          </cell>
          <cell r="L1529" t="str">
            <v>4,0 - 6,0 mm²  Ring Type Terminal M4</v>
          </cell>
          <cell r="N1529">
            <v>100</v>
          </cell>
          <cell r="O1529" t="str">
            <v>Adet</v>
          </cell>
          <cell r="Q1529">
            <v>0.20499999999999999</v>
          </cell>
        </row>
        <row r="1530">
          <cell r="H1530" t="str">
            <v>YK-506SPVC</v>
          </cell>
          <cell r="J1530" t="str">
            <v>YK-506   4,00-6,00 İZOLELİ KABLO UCU (PVC)</v>
          </cell>
          <cell r="L1530" t="str">
            <v>4,0 - 6,0 mm²  Ring Type Terminal M5</v>
          </cell>
          <cell r="N1530">
            <v>100</v>
          </cell>
          <cell r="O1530" t="str">
            <v>Adet</v>
          </cell>
          <cell r="Q1530">
            <v>0.223</v>
          </cell>
        </row>
        <row r="1531">
          <cell r="H1531" t="str">
            <v>YK-606SPVC</v>
          </cell>
          <cell r="J1531" t="str">
            <v>YK-606   4,00-6,00  İZOLELİ KABLO UCU (PVC)</v>
          </cell>
          <cell r="L1531" t="str">
            <v>4,0 - 6,0 mm² Ring Type Terminal M6</v>
          </cell>
          <cell r="N1531">
            <v>100</v>
          </cell>
          <cell r="O1531" t="str">
            <v>Adet</v>
          </cell>
          <cell r="Q1531">
            <v>0.249</v>
          </cell>
        </row>
        <row r="1532">
          <cell r="H1532" t="str">
            <v>YK-806SPVC</v>
          </cell>
          <cell r="J1532" t="str">
            <v>YK-806 4,00-6,00 İZOLELİ KABLO UCU (PVC)</v>
          </cell>
          <cell r="L1532" t="str">
            <v>4,0 - 6,0 mm²  Ring Type Terminal M8</v>
          </cell>
          <cell r="N1532">
            <v>100</v>
          </cell>
          <cell r="O1532" t="str">
            <v>Adet</v>
          </cell>
          <cell r="Q1532">
            <v>0.28999999999999998</v>
          </cell>
        </row>
        <row r="1533">
          <cell r="H1533" t="str">
            <v>YK-1006SPVC</v>
          </cell>
          <cell r="J1533" t="str">
            <v>YK-1006 4,00-6,00 İZOLELİ KABLO UCU (PVC)</v>
          </cell>
          <cell r="L1533" t="str">
            <v>4,0 - 6,0 mm² Ring Type Terminal M10</v>
          </cell>
          <cell r="N1533">
            <v>100</v>
          </cell>
          <cell r="O1533" t="str">
            <v>Adet</v>
          </cell>
          <cell r="Q1533">
            <v>0.35099999999999998</v>
          </cell>
        </row>
        <row r="1534">
          <cell r="H1534" t="str">
            <v>YK-1206SPVC</v>
          </cell>
          <cell r="J1534" t="str">
            <v>YK-1206 4,00-6,00 İZOLELİ KABLO UCU (PVC)</v>
          </cell>
          <cell r="L1534" t="str">
            <v>4,0 - 6,0 mm²  Ring Type Terminal M12</v>
          </cell>
          <cell r="N1534">
            <v>50</v>
          </cell>
          <cell r="O1534" t="str">
            <v>Adet</v>
          </cell>
          <cell r="Q1534">
            <v>0.17199999999999999</v>
          </cell>
        </row>
        <row r="1535">
          <cell r="H1535" t="str">
            <v>CK-3001KPVC</v>
          </cell>
          <cell r="J1535" t="str">
            <v>ÇK-3001  0.50-1,50 İZOLELİ KABLO UCU (PVC)</v>
          </cell>
          <cell r="L1535" t="str">
            <v>0,5 - 1,5 mm²  Spade Type Terminal M3</v>
          </cell>
          <cell r="N1535">
            <v>200</v>
          </cell>
          <cell r="O1535" t="str">
            <v>Adet</v>
          </cell>
          <cell r="Q1535">
            <v>0.2</v>
          </cell>
        </row>
        <row r="1536">
          <cell r="H1536" t="str">
            <v>CK-4001KPVC</v>
          </cell>
          <cell r="J1536" t="str">
            <v>ÇK-4001 0.50-1,50 İZOLELİ KABLO UCU (PVC)</v>
          </cell>
          <cell r="L1536" t="str">
            <v>0,5 - 1,5 mm² Spade Type Terminal M4</v>
          </cell>
          <cell r="N1536">
            <v>200</v>
          </cell>
          <cell r="O1536" t="str">
            <v>Adet</v>
          </cell>
          <cell r="Q1536">
            <v>0.2</v>
          </cell>
        </row>
        <row r="1537">
          <cell r="H1537" t="str">
            <v>CK-5001KPVC</v>
          </cell>
          <cell r="J1537" t="str">
            <v>ÇK-5001 0.50-1,50 İZOLELİ KABLO UCU (PVC)</v>
          </cell>
          <cell r="L1537" t="str">
            <v>0,5 - 1,5 mm² Spade Type Terminal M5</v>
          </cell>
          <cell r="N1537">
            <v>200</v>
          </cell>
          <cell r="O1537" t="str">
            <v>Adet</v>
          </cell>
          <cell r="Q1537">
            <v>0.22900000000000001</v>
          </cell>
        </row>
        <row r="1538">
          <cell r="H1538" t="str">
            <v>CK-6001KPVC</v>
          </cell>
          <cell r="J1538" t="str">
            <v>ÇK-6001 0.50-1,50  İZOLELİ KABLO UCU (PVC)</v>
          </cell>
          <cell r="L1538" t="str">
            <v>0,5 - 1,5 mm² Spade Type Terminal M6</v>
          </cell>
          <cell r="N1538">
            <v>200</v>
          </cell>
          <cell r="O1538" t="str">
            <v>Adet</v>
          </cell>
          <cell r="Q1538">
            <v>0.24199999999999999</v>
          </cell>
        </row>
        <row r="1539">
          <cell r="H1539" t="str">
            <v>CK-3002MPVC</v>
          </cell>
          <cell r="J1539" t="str">
            <v>ÇK-3002 1,50-2,50 İZOLELİ KABLO UCU (PVC)</v>
          </cell>
          <cell r="L1539" t="str">
            <v>1,5 - 2,5 mm² Spade Type Terminal M3</v>
          </cell>
          <cell r="N1539">
            <v>200</v>
          </cell>
          <cell r="O1539" t="str">
            <v>Adet</v>
          </cell>
          <cell r="Q1539">
            <v>0.19700000000000001</v>
          </cell>
        </row>
        <row r="1540">
          <cell r="H1540" t="str">
            <v>CK-4002MPVC</v>
          </cell>
          <cell r="J1540" t="str">
            <v>ÇK-4002 1,50-2,50 İZOLELİ KABLO UCU (PVC)</v>
          </cell>
          <cell r="L1540" t="str">
            <v>1,5 - 2,5 mm²  Spade Type Terminal M4</v>
          </cell>
          <cell r="N1540">
            <v>200</v>
          </cell>
          <cell r="O1540" t="str">
            <v>Adet</v>
          </cell>
          <cell r="Q1540">
            <v>0.20200000000000001</v>
          </cell>
        </row>
        <row r="1541">
          <cell r="H1541" t="str">
            <v>CK-5002MPVC</v>
          </cell>
          <cell r="J1541" t="str">
            <v>ÇK-5002 1.50-2,50 İZOLELİ KABLO UCU (PVC)</v>
          </cell>
          <cell r="L1541" t="str">
            <v>1,5 - 2,5 mm²  Spade Type Terminal M5</v>
          </cell>
          <cell r="N1541">
            <v>200</v>
          </cell>
          <cell r="O1541" t="str">
            <v>Adet</v>
          </cell>
          <cell r="Q1541">
            <v>0.26500000000000001</v>
          </cell>
        </row>
        <row r="1542">
          <cell r="H1542" t="str">
            <v>CK-6002MPVC</v>
          </cell>
          <cell r="J1542" t="str">
            <v>ÇK-6002 1.50-2,50 İZOLELİ KABLO UCU (PVC)</v>
          </cell>
          <cell r="L1542" t="str">
            <v>1,5 - 2,5 mm²  Spade Type Terminal M6</v>
          </cell>
          <cell r="N1542">
            <v>200</v>
          </cell>
          <cell r="O1542" t="str">
            <v>Adet</v>
          </cell>
          <cell r="Q1542">
            <v>0.29699999999999999</v>
          </cell>
        </row>
        <row r="1543">
          <cell r="H1543" t="str">
            <v>CK-4006SPVC</v>
          </cell>
          <cell r="J1543" t="str">
            <v>ÇK-4006 4.00-6,00 İZOLELİ KABLO UCU (PVC)</v>
          </cell>
          <cell r="L1543" t="str">
            <v>4,0 - 6,0 mm²  Spade Type Terminal M4</v>
          </cell>
          <cell r="N1543">
            <v>100</v>
          </cell>
          <cell r="O1543" t="str">
            <v>Adet</v>
          </cell>
          <cell r="Q1543">
            <v>0.2</v>
          </cell>
        </row>
        <row r="1544">
          <cell r="H1544" t="str">
            <v>CK-5006SPVC</v>
          </cell>
          <cell r="J1544" t="str">
            <v>ÇK-5006 4.00-6,00 İZOLELİ KABLO UCU (PVC)</v>
          </cell>
          <cell r="L1544" t="str">
            <v>4,0 - 6,0 mm² Spade Type Terminal M5</v>
          </cell>
          <cell r="N1544">
            <v>100</v>
          </cell>
          <cell r="O1544" t="str">
            <v>Adet</v>
          </cell>
          <cell r="Q1544">
            <v>0.22600000000000001</v>
          </cell>
        </row>
        <row r="1545">
          <cell r="H1545" t="str">
            <v>CK-6006SPVC</v>
          </cell>
          <cell r="J1545" t="str">
            <v>ÇK-6006 4.00-6,00 İZOLELİ KABLO UCU (PVC)</v>
          </cell>
          <cell r="L1545" t="str">
            <v>4,0 - 6,0 mm²  Spade Type Terminal M6</v>
          </cell>
          <cell r="N1545">
            <v>100</v>
          </cell>
          <cell r="O1545" t="str">
            <v>Adet</v>
          </cell>
          <cell r="Q1545">
            <v>0.23499999999999999</v>
          </cell>
        </row>
        <row r="1546">
          <cell r="H1546" t="str">
            <v>CK-8006SPVC</v>
          </cell>
          <cell r="J1546" t="str">
            <v>ÇK-8006 4.00-6,00 İZOLELİ KABLO UCU (PVC)</v>
          </cell>
          <cell r="L1546" t="str">
            <v>4,0 - 6,0 mm²  Spade Type Terminal M8</v>
          </cell>
          <cell r="N1546">
            <v>100</v>
          </cell>
          <cell r="O1546" t="str">
            <v>Adet</v>
          </cell>
          <cell r="Q1546">
            <v>0.28399999999999997</v>
          </cell>
        </row>
        <row r="1547">
          <cell r="H1547" t="str">
            <v>CK-10006SPVC</v>
          </cell>
          <cell r="J1547" t="str">
            <v>ÇK-10006  4.00-6,00 İZOLELİ KABLO UCU (PVC)</v>
          </cell>
          <cell r="L1547" t="str">
            <v>4,0 - 6,0 mm² Spade Type Terminal M10</v>
          </cell>
          <cell r="N1547">
            <v>50</v>
          </cell>
          <cell r="O1547" t="str">
            <v>Adet</v>
          </cell>
          <cell r="Q1547">
            <v>0.19700000000000001</v>
          </cell>
        </row>
        <row r="1548">
          <cell r="H1548" t="str">
            <v>IK-101KPVC</v>
          </cell>
          <cell r="J1548" t="str">
            <v>İK-101SA 0,50-1 İĞNE İZOLELİ KABLO UCU (PVC)</v>
          </cell>
          <cell r="L1548" t="str">
            <v>0,5 - 1,5 mm²  Pin Type Terminal W:1,9 mm.</v>
          </cell>
          <cell r="N1548">
            <v>200</v>
          </cell>
          <cell r="O1548" t="str">
            <v>Adet</v>
          </cell>
          <cell r="Q1548">
            <v>0.17399999999999999</v>
          </cell>
        </row>
        <row r="1549">
          <cell r="H1549" t="str">
            <v>IK-102MPVC</v>
          </cell>
          <cell r="J1549" t="str">
            <v>İK-102SA 1,5-2,5 İĞNE İZOLELİ KABLO UCU (PVC)</v>
          </cell>
          <cell r="L1549" t="str">
            <v>1,5 - 2,5 mm² Pin Type Terminal W:1,9 mm.</v>
          </cell>
          <cell r="N1549">
            <v>200</v>
          </cell>
          <cell r="O1549" t="str">
            <v>Adet</v>
          </cell>
          <cell r="Q1549">
            <v>0.21</v>
          </cell>
        </row>
        <row r="1550">
          <cell r="H1550" t="str">
            <v>IK-106SPVC</v>
          </cell>
          <cell r="J1550" t="str">
            <v>İK-106SA 4,00-6,00 İĞNE İZOLELİ KABLO UCU (PVC)</v>
          </cell>
          <cell r="L1550" t="str">
            <v>4,0 - 6,0 mm²  Pin Type Terminal W:2,8 mm.</v>
          </cell>
          <cell r="N1550">
            <v>100</v>
          </cell>
          <cell r="O1550" t="str">
            <v>Adet</v>
          </cell>
          <cell r="Q1550">
            <v>0.22800000000000001</v>
          </cell>
        </row>
        <row r="1551">
          <cell r="H1551" t="str">
            <v>IK-101/14I</v>
          </cell>
          <cell r="J1551" t="str">
            <v>İK-101 14mm BIÇAK İZOLELİ KABLO UCU</v>
          </cell>
          <cell r="L1551" t="str">
            <v>0,5 - 1,5mm² Blade Type Terminal W:3 mm.</v>
          </cell>
          <cell r="N1551">
            <v>200</v>
          </cell>
          <cell r="O1551" t="str">
            <v>Adet</v>
          </cell>
          <cell r="Q1551">
            <v>0.18</v>
          </cell>
        </row>
        <row r="1552">
          <cell r="H1552" t="str">
            <v>IK-102/18I</v>
          </cell>
          <cell r="J1552" t="str">
            <v>İK-102 18mm BIÇAK İZOLELİ KABLO UCU</v>
          </cell>
          <cell r="L1552" t="str">
            <v>1,5 - 2,5 mm²  Blade Type Terminal W:2,2 mm.</v>
          </cell>
          <cell r="N1552">
            <v>200</v>
          </cell>
          <cell r="O1552" t="str">
            <v>Adet</v>
          </cell>
          <cell r="Q1552">
            <v>0.20599999999999999</v>
          </cell>
        </row>
        <row r="1553">
          <cell r="H1553" t="str">
            <v>BY-251</v>
          </cell>
          <cell r="J1553" t="str">
            <v>BY-251 0,50-1,50 mm2 EKMUF İZOLELİ KABLO UCU</v>
          </cell>
          <cell r="L1553" t="str">
            <v>0,5 - 1,5 mm²  Butt Splice Connectors L:24,6 mm.</v>
          </cell>
          <cell r="N1553">
            <v>200</v>
          </cell>
          <cell r="O1553" t="str">
            <v>Adet</v>
          </cell>
          <cell r="Q1553">
            <v>0.27500000000000002</v>
          </cell>
        </row>
        <row r="1554">
          <cell r="H1554" t="str">
            <v>BY-252</v>
          </cell>
          <cell r="J1554" t="str">
            <v>BY-252 1,50-2,50 mm2 EKMUF İZOLELİ KABLO UCU</v>
          </cell>
          <cell r="L1554" t="str">
            <v>1,5 - 2,5 mm²  Butt Splice Connectors L:24,6 mm.</v>
          </cell>
          <cell r="N1554">
            <v>200</v>
          </cell>
          <cell r="O1554" t="str">
            <v>Adet</v>
          </cell>
          <cell r="Q1554">
            <v>0.32200000000000001</v>
          </cell>
        </row>
        <row r="1555">
          <cell r="H1555" t="str">
            <v>BY-256</v>
          </cell>
          <cell r="J1555" t="str">
            <v>BY-256 4,00-6,00 mm2 EKMUF İZOLELİ KABLO UCU</v>
          </cell>
          <cell r="L1555" t="str">
            <v>4,0 - 6,0 mm²  Butt Splice Connectors L:26,5 mm.</v>
          </cell>
          <cell r="N1555">
            <v>100</v>
          </cell>
          <cell r="O1555" t="str">
            <v>Adet</v>
          </cell>
          <cell r="Q1555">
            <v>0.28499999999999998</v>
          </cell>
        </row>
        <row r="1556">
          <cell r="H1556" t="str">
            <v>IK-110/12I</v>
          </cell>
          <cell r="J1556" t="str">
            <v>İK 110-12mm İĞNE İZOLESİZ KABLO UCU</v>
          </cell>
          <cell r="L1556" t="str">
            <v>10 mm²  DIN 46230 Type Uninsulated Terminal</v>
          </cell>
          <cell r="N1556">
            <v>500</v>
          </cell>
          <cell r="O1556" t="str">
            <v>Adet</v>
          </cell>
          <cell r="Q1556">
            <v>2.4500000000000001E-2</v>
          </cell>
        </row>
        <row r="1557">
          <cell r="H1557" t="str">
            <v>IK-116/13I</v>
          </cell>
          <cell r="J1557" t="str">
            <v>İK 116-13mm İĞNE İZOLESİZ KABLO UCU</v>
          </cell>
          <cell r="L1557" t="str">
            <v>16 mm²  DIN 46230 Type Uninsulated Terminal</v>
          </cell>
          <cell r="N1557">
            <v>250</v>
          </cell>
          <cell r="O1557" t="str">
            <v>Adet</v>
          </cell>
          <cell r="Q1557">
            <v>2.9700000000000001E-2</v>
          </cell>
        </row>
        <row r="1558">
          <cell r="H1558" t="str">
            <v>IK-125/15I</v>
          </cell>
          <cell r="J1558" t="str">
            <v>İK 125-15mm İĞNE İZOLESİZ KABLO UCU</v>
          </cell>
          <cell r="L1558" t="str">
            <v>25 mm²  DIN 46230 Type Uninsulated Terminal</v>
          </cell>
          <cell r="N1558">
            <v>100</v>
          </cell>
          <cell r="O1558" t="str">
            <v>Adet</v>
          </cell>
          <cell r="Q1558">
            <v>4.0500000000000001E-2</v>
          </cell>
        </row>
        <row r="1559">
          <cell r="H1559" t="str">
            <v>IK-135/20I</v>
          </cell>
          <cell r="J1559" t="str">
            <v>35mm² DIN46230 İZOLESİZ KABLO UCU</v>
          </cell>
          <cell r="L1559" t="str">
            <v>35 mm²  DIN 46230 Type Uninsulated Terminal</v>
          </cell>
          <cell r="N1559">
            <v>50</v>
          </cell>
          <cell r="O1559" t="str">
            <v>Adet</v>
          </cell>
          <cell r="Q1559">
            <v>0.04</v>
          </cell>
        </row>
        <row r="1560">
          <cell r="H1560" t="str">
            <v>IK-150/20I</v>
          </cell>
          <cell r="J1560" t="str">
            <v>50mm² DIN46230 İZOLESİZ KABLO UCU</v>
          </cell>
          <cell r="L1560" t="str">
            <v>50 mm²  DIN 46230 Type Uninsulated Terminal</v>
          </cell>
          <cell r="N1560">
            <v>50</v>
          </cell>
          <cell r="O1560" t="str">
            <v>Adet</v>
          </cell>
          <cell r="Q1560">
            <v>4.7E-2</v>
          </cell>
        </row>
        <row r="1561">
          <cell r="H1561" t="str">
            <v>IK-170/25I</v>
          </cell>
          <cell r="J1561" t="str">
            <v>70mm² DIN46230 İZOLESİZ KABLO UCU</v>
          </cell>
          <cell r="L1561" t="str">
            <v>70 mm²  DIN 46230 Type Uninsulated Terminal</v>
          </cell>
          <cell r="N1561">
            <v>25</v>
          </cell>
          <cell r="O1561" t="str">
            <v>Adet</v>
          </cell>
          <cell r="Q1561">
            <v>5.8999999999999997E-2</v>
          </cell>
        </row>
        <row r="1562">
          <cell r="H1562" t="str">
            <v>IK-195/25I</v>
          </cell>
          <cell r="J1562" t="str">
            <v>95mm² DIN46230 İZOLESİZ KABLO UCU</v>
          </cell>
          <cell r="L1562" t="str">
            <v>95 mm²  DIN 46230 Type Uninsulated Terminal</v>
          </cell>
          <cell r="N1562">
            <v>20</v>
          </cell>
          <cell r="O1562" t="str">
            <v>Adet</v>
          </cell>
          <cell r="Q1562">
            <v>4.4499999999999998E-2</v>
          </cell>
        </row>
        <row r="1563">
          <cell r="H1563" t="str">
            <v>BE-1040</v>
          </cell>
          <cell r="J1563" t="str">
            <v>BE-1040 TERMİNAL</v>
          </cell>
          <cell r="L1563" t="str">
            <v>0,5 - 1,5 mm²  Bullet Disconnector W:4 mm.</v>
          </cell>
          <cell r="N1563">
            <v>200</v>
          </cell>
          <cell r="O1563" t="str">
            <v>Adet</v>
          </cell>
          <cell r="Q1563">
            <v>0.216</v>
          </cell>
        </row>
        <row r="1564">
          <cell r="H1564" t="str">
            <v>BE-2040</v>
          </cell>
          <cell r="J1564" t="str">
            <v>BE-2040 TERMİNAL</v>
          </cell>
          <cell r="L1564" t="str">
            <v>1,5 - 2,5 mm²  Bullet Disconnector W:4 mm.</v>
          </cell>
          <cell r="N1564">
            <v>200</v>
          </cell>
          <cell r="O1564" t="str">
            <v>Adet</v>
          </cell>
          <cell r="Q1564">
            <v>0.23499999999999999</v>
          </cell>
        </row>
        <row r="1565">
          <cell r="H1565" t="str">
            <v>BE-2050</v>
          </cell>
          <cell r="J1565" t="str">
            <v>BE-2050 TERMİNAL</v>
          </cell>
          <cell r="L1565" t="str">
            <v>1,5 - 2,5 mm² Bullet Disconnector W:5 mm.</v>
          </cell>
          <cell r="N1565">
            <v>200</v>
          </cell>
          <cell r="O1565" t="str">
            <v>Adet</v>
          </cell>
          <cell r="Q1565">
            <v>0.252</v>
          </cell>
        </row>
        <row r="1566">
          <cell r="H1566" t="str">
            <v>BE-5050</v>
          </cell>
          <cell r="J1566" t="str">
            <v>BE-5050 TERMİNAL</v>
          </cell>
          <cell r="L1566" t="str">
            <v>4,0 - 6,0 mm²  Bullet Disconnector W:5 mm.</v>
          </cell>
          <cell r="N1566">
            <v>100</v>
          </cell>
          <cell r="O1566" t="str">
            <v>Adet</v>
          </cell>
          <cell r="Q1566">
            <v>0.185</v>
          </cell>
        </row>
        <row r="1567">
          <cell r="H1567" t="str">
            <v>BD-1040</v>
          </cell>
          <cell r="J1567" t="str">
            <v>BD-1040 TERMİNAL</v>
          </cell>
          <cell r="L1567" t="str">
            <v>0,5 - 1,5 mm²  Receptacle Disconnector W:3,9 mm.</v>
          </cell>
          <cell r="N1567">
            <v>100</v>
          </cell>
          <cell r="O1567" t="str">
            <v>Adet</v>
          </cell>
          <cell r="Q1567">
            <v>0.16500000000000001</v>
          </cell>
        </row>
        <row r="1568">
          <cell r="H1568" t="str">
            <v>BD-2040</v>
          </cell>
          <cell r="J1568" t="str">
            <v>BD-2040 TERMİNAL</v>
          </cell>
          <cell r="L1568" t="str">
            <v>1,5 - 2,5 mm²  Receptacle Disconnector W:3,9 mm.</v>
          </cell>
          <cell r="N1568">
            <v>100</v>
          </cell>
          <cell r="O1568" t="str">
            <v>Adet</v>
          </cell>
          <cell r="Q1568">
            <v>0.17399999999999999</v>
          </cell>
        </row>
        <row r="1569">
          <cell r="H1569" t="str">
            <v>BD-2050</v>
          </cell>
          <cell r="J1569" t="str">
            <v>BD-2050 TERMİNAL</v>
          </cell>
          <cell r="L1569" t="str">
            <v>1,5 - 2,5 mm²  Receptacle Disconnector W:4,9 mm.</v>
          </cell>
          <cell r="N1569">
            <v>100</v>
          </cell>
          <cell r="O1569" t="str">
            <v>Adet</v>
          </cell>
          <cell r="Q1569">
            <v>0.186</v>
          </cell>
        </row>
        <row r="1570">
          <cell r="H1570" t="str">
            <v>BD-5050</v>
          </cell>
          <cell r="J1570" t="str">
            <v>BD-5050 TERMİNAL</v>
          </cell>
          <cell r="L1570" t="str">
            <v>4,0 - 6,0 mm² Receptacle Disconnector W:4,9 mm.</v>
          </cell>
          <cell r="N1570">
            <v>100</v>
          </cell>
          <cell r="O1570" t="str">
            <v>Adet</v>
          </cell>
          <cell r="Q1570">
            <v>0.253</v>
          </cell>
        </row>
        <row r="1571">
          <cell r="H1571" t="str">
            <v>FD-1288/5</v>
          </cell>
          <cell r="J1571" t="str">
            <v>FD-1288 TERMİNAL 0,5mm</v>
          </cell>
          <cell r="L1571" t="str">
            <v>0,5 - 1,5 mm²  Female Disconnectors Tab:0,5 x 2,80 mm.</v>
          </cell>
          <cell r="N1571">
            <v>200</v>
          </cell>
          <cell r="O1571" t="str">
            <v>Adet</v>
          </cell>
          <cell r="Q1571">
            <v>0.186</v>
          </cell>
        </row>
        <row r="1572">
          <cell r="H1572" t="str">
            <v>FD-1288</v>
          </cell>
          <cell r="J1572" t="str">
            <v>FD-1288 TERMİNAL</v>
          </cell>
          <cell r="L1572" t="str">
            <v>0,5 - 1,5 mm²  Female Disconnectors Tab:0,8 x 2,80 mm.</v>
          </cell>
          <cell r="N1572">
            <v>200</v>
          </cell>
          <cell r="O1572" t="str">
            <v>Adet</v>
          </cell>
          <cell r="Q1572">
            <v>0.186</v>
          </cell>
        </row>
        <row r="1573">
          <cell r="H1573" t="str">
            <v>FD-1488/5</v>
          </cell>
          <cell r="J1573" t="str">
            <v>FD-1488 TERMİNAL 0,5mm</v>
          </cell>
          <cell r="L1573" t="str">
            <v>0,5 - 1,5 mm²  Female Disconnectors Tab:0,5 x 4,75 mm.</v>
          </cell>
          <cell r="N1573">
            <v>200</v>
          </cell>
          <cell r="O1573" t="str">
            <v>Adet</v>
          </cell>
          <cell r="Q1573">
            <v>0.20300000000000001</v>
          </cell>
        </row>
        <row r="1574">
          <cell r="H1574" t="str">
            <v>FD-1488</v>
          </cell>
          <cell r="J1574" t="str">
            <v>FD-1488 TERMİNAL</v>
          </cell>
          <cell r="L1574" t="str">
            <v>0,5 - 1,5 mm²  Female Disconnectors Tab:0,8 x 4,75 mm.</v>
          </cell>
          <cell r="N1574">
            <v>200</v>
          </cell>
          <cell r="O1574" t="str">
            <v>Adet</v>
          </cell>
          <cell r="Q1574">
            <v>0.20300000000000001</v>
          </cell>
        </row>
        <row r="1575">
          <cell r="H1575" t="str">
            <v>FD-1638</v>
          </cell>
          <cell r="J1575" t="str">
            <v>FD-1638 TERMİNAL</v>
          </cell>
          <cell r="L1575" t="str">
            <v>0,5 - 1,5 mm² Female Disconnectors Tab:0,8 x 6,35 mm.</v>
          </cell>
          <cell r="N1575">
            <v>200</v>
          </cell>
          <cell r="O1575" t="str">
            <v>Adet</v>
          </cell>
          <cell r="Q1575">
            <v>0.24</v>
          </cell>
        </row>
        <row r="1576">
          <cell r="H1576" t="str">
            <v>FD-1778</v>
          </cell>
          <cell r="J1576" t="str">
            <v>FD-1778 TERMİNAL</v>
          </cell>
          <cell r="L1576" t="str">
            <v>0,5 - 1,5 mm²  Female Disconnectors Tab:0,8 x 8,00 mm.</v>
          </cell>
          <cell r="N1576">
            <v>100</v>
          </cell>
          <cell r="O1576" t="str">
            <v>Adet</v>
          </cell>
          <cell r="Q1576">
            <v>0.17100000000000001</v>
          </cell>
        </row>
        <row r="1577">
          <cell r="H1577" t="str">
            <v>FD-2288</v>
          </cell>
          <cell r="J1577" t="str">
            <v>FD-2288 TERMİNAL</v>
          </cell>
          <cell r="L1577" t="str">
            <v>1,5 - 2,5 mm²  Female Disconnectors Tab:0,8 x 2,80 mm.</v>
          </cell>
          <cell r="N1577">
            <v>200</v>
          </cell>
          <cell r="O1577" t="str">
            <v>Adet</v>
          </cell>
          <cell r="Q1577">
            <v>0.19700000000000001</v>
          </cell>
        </row>
        <row r="1578">
          <cell r="H1578" t="str">
            <v>FD-2488</v>
          </cell>
          <cell r="J1578" t="str">
            <v>FD-2488 TERMİNAL</v>
          </cell>
          <cell r="L1578" t="str">
            <v>1,5 - 2,5 mm²  Female Disconnectors Tab:0,8 x 4,75 mm.</v>
          </cell>
          <cell r="N1578">
            <v>200</v>
          </cell>
          <cell r="O1578" t="str">
            <v>Adet</v>
          </cell>
          <cell r="Q1578">
            <v>0.218</v>
          </cell>
        </row>
        <row r="1579">
          <cell r="H1579" t="str">
            <v>FD-2638</v>
          </cell>
          <cell r="J1579" t="str">
            <v>FD-2638 TERMİNAL</v>
          </cell>
          <cell r="L1579" t="str">
            <v>1,5 - 2,5 mm²  Female Disconnectors Tab:0,8 x 6,35 mm.</v>
          </cell>
          <cell r="N1579">
            <v>200</v>
          </cell>
          <cell r="O1579" t="str">
            <v>Adet</v>
          </cell>
          <cell r="Q1579">
            <v>0.25700000000000001</v>
          </cell>
        </row>
        <row r="1580">
          <cell r="H1580" t="str">
            <v>FD-2778</v>
          </cell>
          <cell r="J1580" t="str">
            <v>FD-2778 TERMİNAL</v>
          </cell>
          <cell r="L1580" t="str">
            <v>1,5 - 2,5 mm²  Female Disconnectors Tab:0,8 x 8,00 mm.</v>
          </cell>
          <cell r="N1580">
            <v>100</v>
          </cell>
          <cell r="O1580" t="str">
            <v>Adet</v>
          </cell>
          <cell r="Q1580">
            <v>0.17799999999999999</v>
          </cell>
        </row>
        <row r="1581">
          <cell r="H1581" t="str">
            <v>FD-5488</v>
          </cell>
          <cell r="J1581" t="str">
            <v>FD-5488 TERMİNAL</v>
          </cell>
          <cell r="L1581" t="str">
            <v>4,0 - 6,0 mm²  Female Disconnectors Tab:0,8 x 4,75 mm.</v>
          </cell>
          <cell r="N1581">
            <v>100</v>
          </cell>
          <cell r="O1581" t="str">
            <v>Adet</v>
          </cell>
          <cell r="Q1581">
            <v>0.13100000000000001</v>
          </cell>
        </row>
        <row r="1582">
          <cell r="H1582" t="str">
            <v>FD-5638</v>
          </cell>
          <cell r="J1582" t="str">
            <v>FD-5638 TERMİNAL</v>
          </cell>
          <cell r="L1582" t="str">
            <v>4,0 - 6,0 mm²  Female Disconnectors Tab:0,8 x 6,35 mm.</v>
          </cell>
          <cell r="N1582">
            <v>100</v>
          </cell>
          <cell r="O1582" t="str">
            <v>Adet</v>
          </cell>
          <cell r="Q1582">
            <v>0.189</v>
          </cell>
        </row>
        <row r="1583">
          <cell r="H1583" t="str">
            <v>FD-5956</v>
          </cell>
          <cell r="J1583" t="str">
            <v>FD-5956 TERMİNAL</v>
          </cell>
          <cell r="L1583" t="str">
            <v>4,0 - 6,0 mm² Female Disconnectors Tab:1,2 x 9,40 mm.</v>
          </cell>
          <cell r="N1583">
            <v>100</v>
          </cell>
          <cell r="O1583" t="str">
            <v>Adet</v>
          </cell>
          <cell r="Q1583">
            <v>0.20899999999999999</v>
          </cell>
        </row>
        <row r="1584">
          <cell r="H1584" t="str">
            <v>FFD-1288/5</v>
          </cell>
          <cell r="J1584" t="str">
            <v>FFD-1288- TERMİNAL  0,5 mm</v>
          </cell>
          <cell r="L1584" t="str">
            <v>0,5 - 1,5 mm²  Fully Insulated F. Disconnectors</v>
          </cell>
          <cell r="N1584">
            <v>200</v>
          </cell>
          <cell r="O1584" t="str">
            <v>Adet</v>
          </cell>
          <cell r="Q1584">
            <v>0.20599999999999999</v>
          </cell>
        </row>
        <row r="1585">
          <cell r="H1585" t="str">
            <v>FFD-1288</v>
          </cell>
          <cell r="J1585" t="str">
            <v>FFD-1288 TERMİNAL</v>
          </cell>
          <cell r="L1585" t="str">
            <v>0,5 - 1,5 mm² Fully Insulated F. Disconnectors</v>
          </cell>
          <cell r="N1585">
            <v>200</v>
          </cell>
          <cell r="O1585" t="str">
            <v>Adet</v>
          </cell>
          <cell r="Q1585">
            <v>0.20599999999999999</v>
          </cell>
        </row>
        <row r="1586">
          <cell r="H1586" t="str">
            <v>FFD-1488/5</v>
          </cell>
          <cell r="J1586" t="str">
            <v>FFD-1488 TERMİNAL 0,5mm</v>
          </cell>
          <cell r="L1586" t="str">
            <v>0,5 - 1,5 mm² Fully Insulated F. Disconnectors</v>
          </cell>
          <cell r="N1586">
            <v>200</v>
          </cell>
          <cell r="O1586" t="str">
            <v>Adet</v>
          </cell>
          <cell r="Q1586">
            <v>0.23699999999999999</v>
          </cell>
        </row>
        <row r="1587">
          <cell r="H1587" t="str">
            <v>FFD-1488</v>
          </cell>
          <cell r="J1587" t="str">
            <v>FFD-1488 TERMİNAL</v>
          </cell>
          <cell r="L1587" t="str">
            <v>0,5 - 1,5 mm²  Fully Insulated F. Disconnectors</v>
          </cell>
          <cell r="N1587">
            <v>200</v>
          </cell>
          <cell r="O1587" t="str">
            <v>Adet</v>
          </cell>
          <cell r="Q1587">
            <v>0.24</v>
          </cell>
        </row>
        <row r="1588">
          <cell r="H1588" t="str">
            <v>FFD-1638</v>
          </cell>
          <cell r="J1588" t="str">
            <v>FFD-1638 TERMİNAL</v>
          </cell>
          <cell r="L1588" t="str">
            <v>0,5 - 1,5 mm²  Fully Insulated F. Disconnectors</v>
          </cell>
          <cell r="N1588">
            <v>100</v>
          </cell>
          <cell r="O1588" t="str">
            <v>Adet</v>
          </cell>
          <cell r="Q1588">
            <v>0.16700000000000001</v>
          </cell>
        </row>
        <row r="1589">
          <cell r="H1589" t="str">
            <v>FFD-2488</v>
          </cell>
          <cell r="J1589" t="str">
            <v>FFD-2488 TERMİNAL</v>
          </cell>
          <cell r="L1589" t="str">
            <v>1,5 - 2,5 mm²  Fully Insulated F. Disconnectors</v>
          </cell>
          <cell r="N1589">
            <v>100</v>
          </cell>
          <cell r="O1589" t="str">
            <v>Adet</v>
          </cell>
          <cell r="Q1589">
            <v>0.157</v>
          </cell>
        </row>
        <row r="1590">
          <cell r="H1590" t="str">
            <v>FFD-2638</v>
          </cell>
          <cell r="J1590" t="str">
            <v>FFD-2638 TERMİNAL</v>
          </cell>
          <cell r="L1590" t="str">
            <v>1,5 - 2,5 mm² Fully Insulated F. Disconnectors</v>
          </cell>
          <cell r="N1590">
            <v>100</v>
          </cell>
          <cell r="O1590" t="str">
            <v>Adet</v>
          </cell>
          <cell r="Q1590">
            <v>0.17799999999999999</v>
          </cell>
        </row>
        <row r="1591">
          <cell r="H1591" t="str">
            <v>FFD-5638</v>
          </cell>
          <cell r="J1591" t="str">
            <v>FFD-5638 TERMİNAL</v>
          </cell>
          <cell r="L1591" t="str">
            <v>4,0 - 6,0 mm²  Fully Insulated F. Disconnectors</v>
          </cell>
          <cell r="N1591">
            <v>100</v>
          </cell>
          <cell r="O1591" t="str">
            <v>Adet</v>
          </cell>
          <cell r="Q1591">
            <v>0.22900000000000001</v>
          </cell>
        </row>
        <row r="1592">
          <cell r="H1592" t="str">
            <v>PFD-1288</v>
          </cell>
          <cell r="J1592" t="str">
            <v>PFD-1288 TERMİNAL</v>
          </cell>
          <cell r="L1592" t="str">
            <v>0,5 - 1,5 mm² Fully Poliamid Insulated F. Disc.</v>
          </cell>
          <cell r="N1592">
            <v>200</v>
          </cell>
          <cell r="O1592" t="str">
            <v>Adet</v>
          </cell>
          <cell r="Q1592">
            <v>0.20599999999999999</v>
          </cell>
        </row>
        <row r="1593">
          <cell r="H1593" t="str">
            <v>PFD-1638</v>
          </cell>
          <cell r="J1593" t="str">
            <v>PFD-1638 TERMİNAL</v>
          </cell>
          <cell r="L1593" t="str">
            <v>0,5 - 1,5 mm² Fully Poliamid Insulated F. Disc.</v>
          </cell>
          <cell r="N1593">
            <v>100</v>
          </cell>
          <cell r="O1593" t="str">
            <v>Adet</v>
          </cell>
          <cell r="Q1593">
            <v>0.159</v>
          </cell>
        </row>
        <row r="1594">
          <cell r="H1594" t="str">
            <v>PFD-2638</v>
          </cell>
          <cell r="J1594" t="str">
            <v>PFD-2638 TERMİNAL</v>
          </cell>
          <cell r="L1594" t="str">
            <v>1,5 - 2,5 mm² Fully Poliamid Insulated F. Disc.</v>
          </cell>
          <cell r="N1594">
            <v>100</v>
          </cell>
          <cell r="O1594" t="str">
            <v>Adet</v>
          </cell>
          <cell r="Q1594">
            <v>0.16600000000000001</v>
          </cell>
        </row>
        <row r="1595">
          <cell r="H1595" t="str">
            <v>PFD-5638</v>
          </cell>
          <cell r="J1595" t="str">
            <v>PFD-5638 TERMİNAL</v>
          </cell>
          <cell r="L1595" t="str">
            <v>4,0 - 6,0 mm²  Fully Poliamid Insulated F. Disc.</v>
          </cell>
          <cell r="N1595">
            <v>100</v>
          </cell>
          <cell r="O1595" t="str">
            <v>Adet</v>
          </cell>
          <cell r="Q1595">
            <v>0.23499999999999999</v>
          </cell>
        </row>
        <row r="1596">
          <cell r="H1596" t="str">
            <v>FE-1288</v>
          </cell>
          <cell r="J1596" t="str">
            <v>FE-1288 TERMİNAL</v>
          </cell>
          <cell r="L1596" t="str">
            <v>0,5 - 1,5 mm²  Male Disconnectors Tab:0,8 x 2,80 mm.</v>
          </cell>
          <cell r="N1596">
            <v>200</v>
          </cell>
          <cell r="O1596" t="str">
            <v>Adet</v>
          </cell>
          <cell r="Q1596">
            <v>0.17599999999999999</v>
          </cell>
        </row>
        <row r="1597">
          <cell r="H1597" t="str">
            <v>FE-1488</v>
          </cell>
          <cell r="J1597" t="str">
            <v>FE-1488 TERMİNAL</v>
          </cell>
          <cell r="L1597" t="str">
            <v>0,5 - 1,5 mm²  Male Disconnectors Tab:0,8 x 4,75 mm.</v>
          </cell>
          <cell r="N1597">
            <v>200</v>
          </cell>
          <cell r="O1597" t="str">
            <v>Adet</v>
          </cell>
          <cell r="Q1597">
            <v>0.19400000000000001</v>
          </cell>
        </row>
        <row r="1598">
          <cell r="H1598" t="str">
            <v>FE-1638</v>
          </cell>
          <cell r="J1598" t="str">
            <v>FE-1638 TERMİNAL</v>
          </cell>
          <cell r="L1598" t="str">
            <v>0,5 - 1,5 mm²  Male Disconnectors Tab:0,8 x 6,35 mm.</v>
          </cell>
          <cell r="N1598">
            <v>200</v>
          </cell>
          <cell r="O1598" t="str">
            <v>Adet</v>
          </cell>
          <cell r="Q1598">
            <v>0.222</v>
          </cell>
        </row>
        <row r="1599">
          <cell r="H1599" t="str">
            <v>FE-2488</v>
          </cell>
          <cell r="J1599" t="str">
            <v>FE-2488 TERMİNAL</v>
          </cell>
          <cell r="L1599" t="str">
            <v>1,5 - 2,5 mm²  Male Disconnectors Tab:0,8 x 4,75 mm.</v>
          </cell>
          <cell r="N1599">
            <v>200</v>
          </cell>
          <cell r="O1599" t="str">
            <v>Adet</v>
          </cell>
          <cell r="Q1599">
            <v>0.21299999999999999</v>
          </cell>
        </row>
        <row r="1600">
          <cell r="H1600" t="str">
            <v>FE-2638</v>
          </cell>
          <cell r="J1600" t="str">
            <v>FE-2638 TERMİNAL</v>
          </cell>
          <cell r="L1600" t="str">
            <v>1,5 - 2,5 mm²  Male Disconnectors Tab:0,8 x 6,35 mm.</v>
          </cell>
          <cell r="N1600">
            <v>200</v>
          </cell>
          <cell r="O1600" t="str">
            <v>Adet</v>
          </cell>
          <cell r="Q1600">
            <v>0.24199999999999999</v>
          </cell>
        </row>
        <row r="1601">
          <cell r="H1601" t="str">
            <v>FE-5638</v>
          </cell>
          <cell r="J1601" t="str">
            <v>FE-5638 TERMİNAL</v>
          </cell>
          <cell r="L1601" t="str">
            <v>4,0 - 6,0 mm²  Male Disconnectors Tab:0,8 x 6,35 mm.</v>
          </cell>
          <cell r="N1601">
            <v>100</v>
          </cell>
          <cell r="O1601" t="str">
            <v>Adet</v>
          </cell>
          <cell r="Q1601">
            <v>0.20399999999999999</v>
          </cell>
        </row>
        <row r="1602">
          <cell r="H1602" t="str">
            <v>FDEG-1861</v>
          </cell>
          <cell r="J1602" t="str">
            <v>FDEG-1861 GERİ DÖNÜŞLÜ TERMİNAL</v>
          </cell>
          <cell r="L1602" t="str">
            <v>0,5 - 1,5 mm²  Piggy Back Disconnectors</v>
          </cell>
          <cell r="N1602">
            <v>100</v>
          </cell>
          <cell r="O1602" t="str">
            <v>Adet</v>
          </cell>
          <cell r="Q1602">
            <v>0.184</v>
          </cell>
        </row>
        <row r="1603">
          <cell r="H1603" t="str">
            <v>FDEG-2862</v>
          </cell>
          <cell r="J1603" t="str">
            <v>FDEG-2862 GERİ DÖNÜŞLÜ TERMİNAL</v>
          </cell>
          <cell r="L1603" t="str">
            <v>1,5 - 2,5 mm²  Piggy Back Disconnectors</v>
          </cell>
          <cell r="N1603">
            <v>100</v>
          </cell>
          <cell r="O1603" t="str">
            <v>Adet</v>
          </cell>
          <cell r="Q1603">
            <v>0.191</v>
          </cell>
        </row>
        <row r="1604">
          <cell r="H1604" t="str">
            <v>FDEG-5866</v>
          </cell>
          <cell r="J1604" t="str">
            <v>FDEG-5866 GERİ DÖNÜŞLÜ TERMİNAL</v>
          </cell>
          <cell r="L1604" t="str">
            <v>4,0 - 6,0 mm²  Piggy Back Disconnectors</v>
          </cell>
          <cell r="N1604">
            <v>100</v>
          </cell>
          <cell r="O1604" t="str">
            <v>Adet</v>
          </cell>
          <cell r="Q1604">
            <v>0.24099999999999999</v>
          </cell>
        </row>
        <row r="1605">
          <cell r="H1605" t="str">
            <v>PFDEB-1861</v>
          </cell>
          <cell r="J1605" t="str">
            <v>PFDEB-1861 0,5-1 BAYRAK KABLO UCU</v>
          </cell>
          <cell r="L1605" t="str">
            <v>0,5 - 1,5 mm²  Flag Female Disconnectors</v>
          </cell>
          <cell r="N1605">
            <v>100</v>
          </cell>
          <cell r="O1605" t="str">
            <v>Adet</v>
          </cell>
          <cell r="Q1605">
            <v>0.16600000000000001</v>
          </cell>
        </row>
        <row r="1606">
          <cell r="H1606" t="str">
            <v>PFDEB-2862</v>
          </cell>
          <cell r="J1606" t="str">
            <v>PFDEB-2862 1,5-2,5 BAYRAK KABLO UCU</v>
          </cell>
          <cell r="L1606" t="str">
            <v>1,5 - 2,5 mm²  Flag Female Disconnectors</v>
          </cell>
          <cell r="N1606">
            <v>100</v>
          </cell>
          <cell r="O1606" t="str">
            <v>Adet</v>
          </cell>
          <cell r="Q1606">
            <v>0.17</v>
          </cell>
        </row>
        <row r="1607">
          <cell r="H1607" t="str">
            <v>CSMF4</v>
          </cell>
          <cell r="J1607" t="str">
            <v>Set: 1 erkek kontak - 1 erkek konnektör - 1 dişi kontak - 1 dişi konnektör</v>
          </cell>
          <cell r="L1607" t="str">
            <v>Set Containing: 1 male contact - 1 male connector - 1 female contact - 1 female connector</v>
          </cell>
          <cell r="N1607">
            <v>100</v>
          </cell>
          <cell r="O1607" t="str">
            <v>Adet</v>
          </cell>
          <cell r="Q1607">
            <v>0</v>
          </cell>
        </row>
        <row r="1608">
          <cell r="H1608" t="str">
            <v>CSM4</v>
          </cell>
          <cell r="J1608" t="str">
            <v>Erkek Set: 1 kontak - 1 konnektör</v>
          </cell>
          <cell r="L1608" t="str">
            <v>Male set: 1 contact + 1 connector</v>
          </cell>
          <cell r="N1608">
            <v>100</v>
          </cell>
          <cell r="O1608" t="str">
            <v>Adet</v>
          </cell>
          <cell r="Q1608">
            <v>0</v>
          </cell>
        </row>
        <row r="1609">
          <cell r="H1609" t="str">
            <v>CSF4</v>
          </cell>
          <cell r="J1609" t="str">
            <v>Dişi Set: 1 kontak - 1 konnektör</v>
          </cell>
          <cell r="L1609" t="str">
            <v>Female set: 1 contact + 1 connector</v>
          </cell>
          <cell r="N1609">
            <v>100</v>
          </cell>
          <cell r="O1609" t="str">
            <v>Adet</v>
          </cell>
          <cell r="Q1609">
            <v>0</v>
          </cell>
        </row>
        <row r="1610">
          <cell r="H1610" t="str">
            <v>CSMMF4</v>
          </cell>
          <cell r="J1610" t="str">
            <v>Erkek-Erkek / Dişi Kaplin</v>
          </cell>
          <cell r="L1610" t="str">
            <v>Male-Female / Female coupler</v>
          </cell>
          <cell r="N1610">
            <v>10</v>
          </cell>
          <cell r="O1610" t="str">
            <v>Adet</v>
          </cell>
          <cell r="Q1610">
            <v>0</v>
          </cell>
        </row>
        <row r="1611">
          <cell r="H1611" t="str">
            <v>CSFFM4</v>
          </cell>
          <cell r="J1611" t="str">
            <v>Dişi-Dişi / Erkek Kaplin</v>
          </cell>
          <cell r="L1611" t="str">
            <v>Female - female / male coupler</v>
          </cell>
          <cell r="N1611">
            <v>10</v>
          </cell>
          <cell r="O1611" t="str">
            <v>Adet</v>
          </cell>
          <cell r="Q1611">
            <v>0</v>
          </cell>
        </row>
        <row r="1612">
          <cell r="H1612" t="str">
            <v>CLECS</v>
          </cell>
          <cell r="J1612" t="str">
            <v>Sıkma ve sökme anahtarı</v>
          </cell>
          <cell r="L1612" t="str">
            <v>Tightening and disassembly-chuck key</v>
          </cell>
          <cell r="N1612">
            <v>1</v>
          </cell>
          <cell r="O1612" t="str">
            <v>Adet</v>
          </cell>
          <cell r="Q1612">
            <v>0</v>
          </cell>
        </row>
        <row r="1613">
          <cell r="H1613" t="str">
            <v>SFP6PI</v>
          </cell>
          <cell r="J1613" t="str">
            <v>Eşpotensiyelli Ek Alma Konnektörü - Deliksiz Alüminyum (Kendinden Delme Vidası)</v>
          </cell>
          <cell r="L1613" t="str">
            <v>Connectors for Equipotential Bonding - Alu without hole (self-Drilling Screw)</v>
          </cell>
          <cell r="N1613">
            <v>100</v>
          </cell>
          <cell r="O1613" t="str">
            <v>Adet</v>
          </cell>
          <cell r="Q1613">
            <v>0</v>
          </cell>
        </row>
        <row r="1614">
          <cell r="H1614" t="str">
            <v>SFP6PI2V</v>
          </cell>
          <cell r="J1614" t="str">
            <v>Eşpotensiyelli Ek Alma Konnektörü - Deliksiz Alüminyum (Kendinden Delme Vidası)</v>
          </cell>
          <cell r="L1614" t="str">
            <v>Connectors for Equipotential Bonding - Alu without hole (self-drilling Screw)</v>
          </cell>
          <cell r="N1614">
            <v>50</v>
          </cell>
          <cell r="O1614" t="str">
            <v>Adet</v>
          </cell>
          <cell r="Q1614">
            <v>0</v>
          </cell>
        </row>
        <row r="1615">
          <cell r="H1615" t="str">
            <v>SFP6PI55</v>
          </cell>
          <cell r="J1615" t="str">
            <v>Eşpotensiyelli Ek Alma Konnektörü - Delikli Alüminyum (Kendinden Delme Vidası)</v>
          </cell>
          <cell r="L1615" t="str">
            <v>Connectors for Equipotential Bonding - Sreel with hole (self-drilling Screw)</v>
          </cell>
          <cell r="N1615">
            <v>50</v>
          </cell>
          <cell r="O1615" t="str">
            <v>Adet</v>
          </cell>
          <cell r="Q1615">
            <v>0</v>
          </cell>
        </row>
        <row r="1616">
          <cell r="H1616" t="str">
            <v>SFP6PIPR</v>
          </cell>
          <cell r="J1616" t="str">
            <v>Eşpotensiyelli Ek Alma Konnektörü - Deliksiz Alüminyum (Kendinden Delme Vidası)</v>
          </cell>
          <cell r="L1616" t="str">
            <v>Connectors for Equipotential Bonding - Alu without hole (self-drilling Screw)</v>
          </cell>
          <cell r="N1616">
            <v>50</v>
          </cell>
          <cell r="O1616" t="str">
            <v>Adet</v>
          </cell>
          <cell r="Q1616">
            <v>0</v>
          </cell>
        </row>
        <row r="1617">
          <cell r="H1617" t="str">
            <v>SFP4RE6</v>
          </cell>
          <cell r="J1617" t="str">
            <v>Eşpotansiyelli Bağlantı için Knnektörler</v>
          </cell>
          <cell r="L1617" t="str">
            <v>Connectors for Equipotential Bonding</v>
          </cell>
          <cell r="N1617">
            <v>100</v>
          </cell>
          <cell r="O1617" t="str">
            <v>Adet</v>
          </cell>
          <cell r="Q1617">
            <v>0</v>
          </cell>
        </row>
        <row r="1618">
          <cell r="H1618" t="str">
            <v>SFP4VT10</v>
          </cell>
          <cell r="J1618" t="str">
            <v>Eşpotansiyelli Bağlantı için Knnektörler</v>
          </cell>
          <cell r="L1618" t="str">
            <v>Connectors for Equipotential Bonding</v>
          </cell>
          <cell r="N1618" t="str">
            <v>100+1</v>
          </cell>
          <cell r="O1618" t="str">
            <v>Adet</v>
          </cell>
          <cell r="Q1618">
            <v>0</v>
          </cell>
        </row>
        <row r="1619">
          <cell r="H1619" t="str">
            <v>SFP4AF8</v>
          </cell>
          <cell r="J1619" t="str">
            <v>Eşpotansiyelli Bağlantı için Knnektörler</v>
          </cell>
          <cell r="L1619" t="str">
            <v>Connectors for Equipotential Bonding</v>
          </cell>
          <cell r="N1619" t="str">
            <v>100+1</v>
          </cell>
          <cell r="O1619" t="str">
            <v>Adet</v>
          </cell>
          <cell r="Q1619">
            <v>0</v>
          </cell>
        </row>
        <row r="1620">
          <cell r="H1620" t="str">
            <v>SFP6AF8</v>
          </cell>
          <cell r="J1620" t="str">
            <v>Eşpotansiyelli Bağlantı için Knnektörler</v>
          </cell>
          <cell r="L1620" t="str">
            <v>Connectors for Equipotential Bonding</v>
          </cell>
          <cell r="N1620" t="str">
            <v>100+1</v>
          </cell>
          <cell r="O1620" t="str">
            <v>Adet</v>
          </cell>
          <cell r="Q1620">
            <v>0</v>
          </cell>
        </row>
        <row r="1621">
          <cell r="H1621" t="str">
            <v>SFP41916</v>
          </cell>
          <cell r="J1621" t="str">
            <v>Döşemeli Panel' Modülleri için Konnektörler</v>
          </cell>
          <cell r="L1621" t="str">
            <v>SOLFIL Connectors for 'Tile Panel' Modules</v>
          </cell>
          <cell r="N1621" t="str">
            <v>100+1</v>
          </cell>
          <cell r="O1621" t="str">
            <v>Adet</v>
          </cell>
          <cell r="Q1621">
            <v>0</v>
          </cell>
        </row>
        <row r="1622">
          <cell r="H1622" t="str">
            <v>EVBSFP</v>
          </cell>
          <cell r="J1622" t="str">
            <v>SOLFIL Konnektörü İçin El Aleti</v>
          </cell>
          <cell r="L1622" t="str">
            <v>Tooling for SOLFIL Connectors</v>
          </cell>
          <cell r="N1622">
            <v>1</v>
          </cell>
          <cell r="O1622" t="str">
            <v>Adet</v>
          </cell>
          <cell r="Q1622">
            <v>0</v>
          </cell>
        </row>
        <row r="1623">
          <cell r="H1623" t="str">
            <v>DSOLFILSFP</v>
          </cell>
          <cell r="J1623" t="str">
            <v>Yalıtımlı Sıyırma Pensesi</v>
          </cell>
          <cell r="L1623" t="str">
            <v>Insulateion window Stripping Tool</v>
          </cell>
          <cell r="N1623">
            <v>1</v>
          </cell>
          <cell r="O1623" t="str">
            <v>Adet</v>
          </cell>
          <cell r="Q1623">
            <v>0</v>
          </cell>
        </row>
        <row r="1624">
          <cell r="H1624" t="str">
            <v>LAMEDSOLFIL</v>
          </cell>
          <cell r="J1624" t="str">
            <v>Yedek Bıçak Seti</v>
          </cell>
          <cell r="L1624" t="str">
            <v>Set of Spare Blade</v>
          </cell>
          <cell r="N1624" t="str">
            <v>4+1</v>
          </cell>
          <cell r="O1624" t="str">
            <v>Adet</v>
          </cell>
          <cell r="Q1624">
            <v>0</v>
          </cell>
        </row>
        <row r="1625">
          <cell r="H1625" t="str">
            <v>SFK-Y0810</v>
          </cell>
          <cell r="J1625" t="str">
            <v>SFK-Y0810 0,08-10,00 mm2 YÜKSÜK SIKMA PENSESİ</v>
          </cell>
          <cell r="L1625" t="str">
            <v>0,8-10 mm² Cord-end Sleeve Crimper</v>
          </cell>
          <cell r="N1625">
            <v>1</v>
          </cell>
          <cell r="O1625" t="str">
            <v>Adet</v>
          </cell>
          <cell r="Q1625">
            <v>0.3</v>
          </cell>
        </row>
        <row r="1626">
          <cell r="H1626" t="str">
            <v>SFK-Y0816</v>
          </cell>
          <cell r="J1626" t="str">
            <v>SFK-Y0816 0,08-16,00 mm2 YÜKSÜK SIKMA PENSESİ</v>
          </cell>
          <cell r="L1626" t="str">
            <v>0,08-16,00 mm² Cord-end Sleeve Crimper</v>
          </cell>
          <cell r="N1626">
            <v>1</v>
          </cell>
          <cell r="O1626" t="str">
            <v>Adet</v>
          </cell>
          <cell r="Q1626">
            <v>0.5</v>
          </cell>
        </row>
        <row r="1627">
          <cell r="H1627" t="str">
            <v>SFK-Y01410</v>
          </cell>
          <cell r="J1627" t="str">
            <v>SFK-Y01416 0,14-16,00 mm2 YÜKSÜK SIKMA PENSESİ</v>
          </cell>
          <cell r="L1627" t="str">
            <v>0,14-16 mm²  Cord-end Sleeve Crimper</v>
          </cell>
          <cell r="N1627">
            <v>1</v>
          </cell>
          <cell r="O1627" t="str">
            <v>Adet</v>
          </cell>
          <cell r="Q1627">
            <v>0.48499999999999999</v>
          </cell>
        </row>
        <row r="1628">
          <cell r="H1628" t="str">
            <v>SFK-Y0256</v>
          </cell>
          <cell r="J1628" t="str">
            <v>SFK-Y0256 0,25-6,00 mm2 YÜKSÜK SIKMA PENSESİ</v>
          </cell>
          <cell r="L1628" t="str">
            <v>0,25-6,0 mm² Cord-end Sleeve Crimper</v>
          </cell>
          <cell r="N1628">
            <v>1</v>
          </cell>
          <cell r="O1628" t="str">
            <v>Adet</v>
          </cell>
          <cell r="Q1628">
            <v>0.35</v>
          </cell>
        </row>
        <row r="1629">
          <cell r="H1629" t="str">
            <v>SFK-Y1050</v>
          </cell>
          <cell r="J1629" t="str">
            <v>SFK-Y1050 10-50 mm2 YÜKSÜK SIKMA PENSESİ</v>
          </cell>
          <cell r="L1629" t="str">
            <v>10,0-50,0 mm² Cord-end Sleeve Crimper</v>
          </cell>
          <cell r="N1629">
            <v>1</v>
          </cell>
          <cell r="O1629" t="str">
            <v>Adet</v>
          </cell>
          <cell r="Q1629">
            <v>0.6</v>
          </cell>
        </row>
        <row r="1630">
          <cell r="H1630" t="str">
            <v>SFK-I0506</v>
          </cell>
          <cell r="J1630" t="str">
            <v>SFK-I0506 0,5-6,00 mm2 İZOLELİ PABUÇ SIKMA PENSESİ</v>
          </cell>
          <cell r="L1630" t="str">
            <v>0,5-6,0 mm² Insulated Terminal Crimper</v>
          </cell>
          <cell r="N1630">
            <v>1</v>
          </cell>
          <cell r="O1630" t="str">
            <v>Adet</v>
          </cell>
          <cell r="Q1630">
            <v>0.5</v>
          </cell>
        </row>
        <row r="1631">
          <cell r="H1631" t="str">
            <v>SFK-IZ0251</v>
          </cell>
          <cell r="J1631" t="str">
            <v>SFK-IZ0251 0,25-1,00 mm2 KONNEKTÖR SIKMA PENSESİ</v>
          </cell>
          <cell r="L1631" t="str">
            <v>0,25-1,0  mm² Un-insulated Terminal and Connector Crimper</v>
          </cell>
          <cell r="N1631">
            <v>1</v>
          </cell>
          <cell r="O1631" t="str">
            <v>Adet</v>
          </cell>
          <cell r="Q1631">
            <v>0.51</v>
          </cell>
        </row>
        <row r="1632">
          <cell r="H1632" t="str">
            <v>SFK-IZ0560</v>
          </cell>
          <cell r="J1632" t="str">
            <v>SFK-IZ0560 0,5-6,0 mm2 KONNEKTÖR SIKMA PENSESİ</v>
          </cell>
          <cell r="L1632" t="str">
            <v>0,5-6,0 mm² Un-insulated Terminal and Connector Crimper</v>
          </cell>
          <cell r="N1632">
            <v>1</v>
          </cell>
          <cell r="O1632" t="str">
            <v>Adet</v>
          </cell>
          <cell r="Q1632">
            <v>0.48</v>
          </cell>
        </row>
        <row r="1633">
          <cell r="H1633" t="str">
            <v>SFK-K07516</v>
          </cell>
          <cell r="J1633" t="str">
            <v>SFK-K07516 KABLO PABUCU SIKMA PENSESİ</v>
          </cell>
          <cell r="L1633" t="str">
            <v>0,75-16 mm² Cable Lug Crimper</v>
          </cell>
          <cell r="N1633">
            <v>1</v>
          </cell>
          <cell r="O1633" t="str">
            <v>Adet</v>
          </cell>
          <cell r="Q1633">
            <v>0.57499999999999996</v>
          </cell>
        </row>
        <row r="1634">
          <cell r="H1634" t="str">
            <v>SFK-D8</v>
          </cell>
          <cell r="J1634" t="str">
            <v>SFK-D8 8 PİMLİ KONNEKTÖR SIKMA PENSESİ</v>
          </cell>
          <cell r="L1634" t="str">
            <v>Crimping Telephone Connectors with 8 pins</v>
          </cell>
          <cell r="N1634">
            <v>1</v>
          </cell>
          <cell r="O1634" t="str">
            <v>Adet</v>
          </cell>
          <cell r="Q1634">
            <v>0.28999999999999998</v>
          </cell>
        </row>
        <row r="1635">
          <cell r="H1635" t="str">
            <v>SFK-S0316</v>
          </cell>
          <cell r="J1635" t="str">
            <v>SFK-S0316 0,03-16,0 mm2 KABLO SOYMA</v>
          </cell>
          <cell r="L1635" t="str">
            <v>0,03-16,0 mm² Cable Stripper</v>
          </cell>
          <cell r="N1635">
            <v>1</v>
          </cell>
          <cell r="O1635" t="str">
            <v>Adet</v>
          </cell>
          <cell r="Q1635">
            <v>0.19500000000000001</v>
          </cell>
        </row>
        <row r="1636">
          <cell r="H1636" t="str">
            <v>SFK-S2511</v>
          </cell>
          <cell r="J1636" t="str">
            <v>SFK-S2511 2,5-11 mm2 HASSAS ŞERİT KABLO SOYMA</v>
          </cell>
          <cell r="L1636" t="str">
            <v>Ø  11 mm² Cable Stripper</v>
          </cell>
          <cell r="N1636">
            <v>1</v>
          </cell>
          <cell r="O1636" t="str">
            <v>Adet</v>
          </cell>
          <cell r="Q1636">
            <v>3.5000000000000003E-2</v>
          </cell>
        </row>
        <row r="1637">
          <cell r="H1637" t="str">
            <v>OGS-40</v>
          </cell>
          <cell r="J1637" t="str">
            <v>OGS-40 ORTA GERİLİM KABLO SOYMA 40 mm</v>
          </cell>
          <cell r="L1637" t="str">
            <v>Ø 16,0 - 40,0 mm. Medium Voltage Cable Stripper</v>
          </cell>
          <cell r="N1637">
            <v>1</v>
          </cell>
          <cell r="O1637" t="str">
            <v>Adet</v>
          </cell>
          <cell r="Q1637">
            <v>1.1299999999999999</v>
          </cell>
        </row>
        <row r="1638">
          <cell r="H1638" t="str">
            <v>OGS-50</v>
          </cell>
          <cell r="J1638" t="str">
            <v>OGS-50 ORTA GERİLİM KABLO SOYMA 50 mm</v>
          </cell>
          <cell r="L1638" t="str">
            <v>Ø 20,0 - 50,0 mm. Medium Voltage Cable Stripper</v>
          </cell>
          <cell r="N1638">
            <v>1</v>
          </cell>
          <cell r="O1638" t="str">
            <v>Adet</v>
          </cell>
          <cell r="Q1638">
            <v>1.1499999999999999</v>
          </cell>
        </row>
        <row r="1639">
          <cell r="H1639" t="str">
            <v>OGS-60</v>
          </cell>
          <cell r="J1639" t="str">
            <v>OGS-60 ORTA GERİLİM KABLO SOYMA 60 mm</v>
          </cell>
          <cell r="L1639" t="str">
            <v>Ø 20,0 - 60,0 mm. Medium Voltage Cable Stripper</v>
          </cell>
          <cell r="N1639">
            <v>1</v>
          </cell>
          <cell r="O1639" t="str">
            <v>Adet</v>
          </cell>
          <cell r="Q1639">
            <v>1.75</v>
          </cell>
        </row>
        <row r="1640">
          <cell r="H1640" t="str">
            <v>NO-25</v>
          </cell>
          <cell r="J1640" t="str">
            <v>Ø 4-10mm KABLO SIYIRMA</v>
          </cell>
          <cell r="L1640" t="str">
            <v>Ø 4-10mm Cable Stripper</v>
          </cell>
          <cell r="N1640">
            <v>1</v>
          </cell>
          <cell r="O1640" t="str">
            <v>Adet</v>
          </cell>
          <cell r="Q1640">
            <v>0.16300000000000001</v>
          </cell>
        </row>
        <row r="1641">
          <cell r="H1641" t="str">
            <v>S-4-28</v>
          </cell>
          <cell r="J1641" t="str">
            <v>Ø 4 - 28 mm.  KABLO SIYIRICI</v>
          </cell>
          <cell r="L1641" t="str">
            <v>Ø 4 - 28 mm. Cable Stripper</v>
          </cell>
          <cell r="N1641">
            <v>1</v>
          </cell>
          <cell r="O1641" t="str">
            <v>Adet</v>
          </cell>
          <cell r="Q1641">
            <v>0.72</v>
          </cell>
        </row>
        <row r="1642">
          <cell r="H1642" t="str">
            <v>S-4-28Multi</v>
          </cell>
          <cell r="J1642" t="str">
            <v>Ø 4 - 28 mm.  KABLO SIYIRICI - MULTİ</v>
          </cell>
          <cell r="L1642" t="str">
            <v>Ø 4 - 28 mm. Cable Stripper - Multi</v>
          </cell>
          <cell r="N1642">
            <v>1</v>
          </cell>
          <cell r="O1642" t="str">
            <v>Adet</v>
          </cell>
          <cell r="Q1642">
            <v>0.61</v>
          </cell>
        </row>
        <row r="1643">
          <cell r="H1643" t="str">
            <v>NO-4-16</v>
          </cell>
          <cell r="J1643" t="str">
            <v>Ø 4 - 16 mm.  KABLO SIYIRICI</v>
          </cell>
          <cell r="L1643" t="str">
            <v>Ø 4 - 16 mm. Cable Stripper</v>
          </cell>
          <cell r="N1643">
            <v>1</v>
          </cell>
          <cell r="O1643" t="str">
            <v>Adet</v>
          </cell>
          <cell r="Q1643">
            <v>0.84</v>
          </cell>
        </row>
        <row r="1644">
          <cell r="H1644" t="str">
            <v>NO-8-27</v>
          </cell>
          <cell r="J1644" t="str">
            <v>Ø 8 - 28 mm.  KABLO SIYIRICI</v>
          </cell>
          <cell r="L1644" t="str">
            <v>Ø 8 - 28  mm. Cable Stripper - Multi</v>
          </cell>
          <cell r="N1644">
            <v>1</v>
          </cell>
          <cell r="O1644" t="str">
            <v>Adet</v>
          </cell>
          <cell r="Q1644">
            <v>0.92</v>
          </cell>
        </row>
        <row r="1645">
          <cell r="H1645" t="str">
            <v>NO-28-35</v>
          </cell>
          <cell r="J1645" t="str">
            <v>Ø 28 - 35 mm KABLO SIYIRMA</v>
          </cell>
          <cell r="L1645" t="str">
            <v>Ø 28 - 35 mm Cable Stripper</v>
          </cell>
          <cell r="N1645">
            <v>1</v>
          </cell>
          <cell r="O1645" t="str">
            <v>Adet</v>
          </cell>
          <cell r="Q1645">
            <v>0.87</v>
          </cell>
        </row>
        <row r="1646">
          <cell r="H1646" t="str">
            <v>NO-35-50</v>
          </cell>
          <cell r="J1646" t="str">
            <v>Ø 35-50 mm KABLO SIYIRMA</v>
          </cell>
          <cell r="L1646" t="str">
            <v>Ø 35-50 mm Cable Stripper</v>
          </cell>
          <cell r="N1646">
            <v>1</v>
          </cell>
          <cell r="O1646" t="str">
            <v>Adet</v>
          </cell>
          <cell r="Q1646">
            <v>0.9</v>
          </cell>
        </row>
        <row r="1647">
          <cell r="H1647" t="str">
            <v>4-28H</v>
          </cell>
          <cell r="J1647" t="str">
            <v>Ø 4 - 28 mm KABLO SIYIRMA -Kancalı Bıçak</v>
          </cell>
          <cell r="L1647" t="str">
            <v>Ø 4 - 28 mm Cable Stripper</v>
          </cell>
          <cell r="N1647">
            <v>1</v>
          </cell>
          <cell r="O1647" t="str">
            <v>Adet</v>
          </cell>
          <cell r="Q1647">
            <v>0.98</v>
          </cell>
        </row>
        <row r="1648">
          <cell r="H1648" t="str">
            <v>4-28G</v>
          </cell>
          <cell r="J1648" t="str">
            <v>Ø 4-28 mm KABLO SIYIRICI-Düz Bıçak</v>
          </cell>
          <cell r="L1648" t="str">
            <v>Ø 4-28 mm Cable Stripper</v>
          </cell>
          <cell r="N1648">
            <v>1</v>
          </cell>
          <cell r="O1648" t="str">
            <v>Adet</v>
          </cell>
          <cell r="Q1648">
            <v>0.104</v>
          </cell>
        </row>
        <row r="1649">
          <cell r="H1649" t="str">
            <v>NO-5</v>
          </cell>
          <cell r="J1649" t="str">
            <v>0,2 - 6 mm² KABLO SIYIRMA</v>
          </cell>
          <cell r="L1649" t="str">
            <v>0,2 - 6 mm²  Cable Stripper</v>
          </cell>
          <cell r="N1649">
            <v>1</v>
          </cell>
          <cell r="O1649" t="str">
            <v>Adet</v>
          </cell>
          <cell r="Q1649">
            <v>0.107</v>
          </cell>
        </row>
        <row r="1650">
          <cell r="H1650" t="str">
            <v>NO-6</v>
          </cell>
          <cell r="J1650" t="str">
            <v>0,2 - 6 mm² KABLO SIYIRMA</v>
          </cell>
          <cell r="L1650" t="str">
            <v>0,2 - 6 mm²  Cable Stripper</v>
          </cell>
          <cell r="N1650">
            <v>1</v>
          </cell>
          <cell r="O1650" t="str">
            <v>Adet</v>
          </cell>
          <cell r="Q1650">
            <v>0.105</v>
          </cell>
        </row>
        <row r="1651">
          <cell r="H1651" t="str">
            <v>NO-7R</v>
          </cell>
          <cell r="J1651" t="str">
            <v>NO-7 SOLAR 1,5-6,0 mm2 KABLO SIYIRMA</v>
          </cell>
          <cell r="L1651" t="str">
            <v>0,5 - 16,0 mm²  Cable Stripper</v>
          </cell>
          <cell r="N1651">
            <v>1</v>
          </cell>
          <cell r="O1651" t="str">
            <v>Adet</v>
          </cell>
          <cell r="Q1651">
            <v>0.217</v>
          </cell>
        </row>
        <row r="1652">
          <cell r="H1652" t="str">
            <v>NO-7F</v>
          </cell>
          <cell r="J1652" t="str">
            <v>NO-7F 0,50-16 mm2 KABLO SIYIRMA</v>
          </cell>
          <cell r="L1652" t="str">
            <v>0,75 - 4 mm² Cable Stripper</v>
          </cell>
          <cell r="N1652">
            <v>1</v>
          </cell>
          <cell r="O1652" t="str">
            <v>Adet</v>
          </cell>
          <cell r="Q1652">
            <v>0.22</v>
          </cell>
        </row>
        <row r="1653">
          <cell r="H1653" t="str">
            <v>NO-16</v>
          </cell>
          <cell r="J1653" t="str">
            <v>Ø 8 - 13 mm KABLO SIYIRMA</v>
          </cell>
          <cell r="L1653" t="str">
            <v>Ø 8 - 13 mm  Cable Stripper</v>
          </cell>
          <cell r="N1653">
            <v>1</v>
          </cell>
          <cell r="O1653" t="str">
            <v>Adet</v>
          </cell>
          <cell r="Q1653">
            <v>0.53</v>
          </cell>
        </row>
        <row r="1654">
          <cell r="H1654" t="str">
            <v>NO-13</v>
          </cell>
          <cell r="J1654" t="str">
            <v>Ø 6 - 13 mm KABLO SIYIRMA</v>
          </cell>
          <cell r="L1654" t="str">
            <v>Ø 6 - 13 mm Cable Stripper</v>
          </cell>
          <cell r="N1654">
            <v>1</v>
          </cell>
          <cell r="O1654" t="str">
            <v>Adet</v>
          </cell>
          <cell r="Q1654">
            <v>0.44</v>
          </cell>
        </row>
        <row r="1655">
          <cell r="H1655" t="str">
            <v>NO-10</v>
          </cell>
          <cell r="J1655" t="str">
            <v>Ø 4,5 - 10mm KABLO SIYIRMA</v>
          </cell>
          <cell r="L1655" t="str">
            <v>Ø 4,5 - 10mm Cable Stripper</v>
          </cell>
          <cell r="N1655">
            <v>1</v>
          </cell>
          <cell r="O1655" t="str">
            <v>Adet</v>
          </cell>
          <cell r="Q1655">
            <v>0.48</v>
          </cell>
        </row>
        <row r="1656">
          <cell r="H1656" t="str">
            <v>NO-2</v>
          </cell>
          <cell r="J1656" t="str">
            <v>Ø 4,8 - 7,5 mm KABLO SIYIRMA</v>
          </cell>
          <cell r="L1656" t="str">
            <v>Ø 4,8 - 7,5 mm. Cable Stripper</v>
          </cell>
          <cell r="N1656">
            <v>1</v>
          </cell>
          <cell r="O1656" t="str">
            <v>Adet</v>
          </cell>
          <cell r="Q1656">
            <v>0.28000000000000003</v>
          </cell>
        </row>
        <row r="1657">
          <cell r="H1657" t="str">
            <v>NO-3</v>
          </cell>
          <cell r="J1657" t="str">
            <v>Ø 4,8 - 7,5 mm KABLO SIYIRMA</v>
          </cell>
          <cell r="L1657" t="str">
            <v>Ø 4,8 - 7,5 mm. Cable Stripper</v>
          </cell>
          <cell r="N1657">
            <v>1</v>
          </cell>
          <cell r="O1657" t="str">
            <v>Adet</v>
          </cell>
          <cell r="Q1657">
            <v>0.55000000000000004</v>
          </cell>
        </row>
        <row r="1658">
          <cell r="H1658" t="str">
            <v>NO-30</v>
          </cell>
          <cell r="J1658" t="str">
            <v>Ø 4 - 10mm KABLO SIYIRMA</v>
          </cell>
          <cell r="L1658" t="str">
            <v>Ø 4 - 10mm Cable Stripper</v>
          </cell>
          <cell r="N1658">
            <v>1</v>
          </cell>
          <cell r="O1658" t="str">
            <v>Adet</v>
          </cell>
          <cell r="Q1658">
            <v>0.6</v>
          </cell>
        </row>
        <row r="1659">
          <cell r="H1659" t="str">
            <v>NO-1FPlus</v>
          </cell>
          <cell r="J1659" t="str">
            <v>Ø 7,0mm KABLO SIYIRMA - Plus</v>
          </cell>
          <cell r="L1659" t="str">
            <v>Ø 7,0mm  Cable Stripper  - Plus</v>
          </cell>
          <cell r="N1659">
            <v>1</v>
          </cell>
          <cell r="O1659" t="str">
            <v>Adet</v>
          </cell>
          <cell r="Q1659">
            <v>0.47</v>
          </cell>
        </row>
        <row r="1660">
          <cell r="H1660" t="str">
            <v>NO-100</v>
          </cell>
          <cell r="J1660" t="str">
            <v>Ø 4 - 13mm KABLO SIYIRMA</v>
          </cell>
          <cell r="L1660" t="str">
            <v>Ø 4 - 13mm Cable Stripper</v>
          </cell>
          <cell r="N1660">
            <v>1</v>
          </cell>
          <cell r="O1660" t="str">
            <v>Adet</v>
          </cell>
          <cell r="Q1660">
            <v>0.74</v>
          </cell>
        </row>
        <row r="1661">
          <cell r="H1661" t="str">
            <v>NO-400</v>
          </cell>
          <cell r="J1661" t="str">
            <v>Ø 8 - 13mm TTR KABLO SIYIRMA</v>
          </cell>
          <cell r="L1661" t="str">
            <v>Ø 8 - 13mm Cable Stripper</v>
          </cell>
          <cell r="N1661">
            <v>1</v>
          </cell>
          <cell r="O1661" t="str">
            <v>Adet</v>
          </cell>
          <cell r="Q1661">
            <v>0.79</v>
          </cell>
        </row>
        <row r="1662">
          <cell r="H1662" t="str">
            <v>NO-150</v>
          </cell>
          <cell r="J1662" t="str">
            <v>0,50 - 6 mm2 KABLO SIYIRMA</v>
          </cell>
          <cell r="L1662" t="str">
            <v>0,50 - 6 mm2 Cable Stripper</v>
          </cell>
          <cell r="N1662">
            <v>1</v>
          </cell>
          <cell r="O1662" t="str">
            <v>Adet</v>
          </cell>
          <cell r="Q1662">
            <v>0.112</v>
          </cell>
        </row>
        <row r="1663">
          <cell r="H1663" t="str">
            <v>NO-200</v>
          </cell>
          <cell r="J1663" t="str">
            <v>Ø 4 - 28mm KABLO SIYIRMA</v>
          </cell>
          <cell r="L1663" t="str">
            <v>Ø 4 - 28mm Cable Stripper</v>
          </cell>
          <cell r="N1663">
            <v>1</v>
          </cell>
          <cell r="O1663" t="str">
            <v>Adet</v>
          </cell>
          <cell r="Q1663">
            <v>0.123</v>
          </cell>
        </row>
        <row r="1664">
          <cell r="H1664" t="str">
            <v>NO-300</v>
          </cell>
          <cell r="J1664" t="str">
            <v>0,5 - 6mm² KABLO SIYIRMA-YÜKSÜK SIKMA</v>
          </cell>
          <cell r="L1664" t="str">
            <v>0,5 - 6mm²  Cable Stripper</v>
          </cell>
          <cell r="N1664">
            <v>1</v>
          </cell>
          <cell r="O1664" t="str">
            <v>Adet</v>
          </cell>
          <cell r="Q1664">
            <v>0.11600000000000001</v>
          </cell>
        </row>
        <row r="1665">
          <cell r="H1665" t="str">
            <v>NO-3Solar</v>
          </cell>
          <cell r="J1665" t="str">
            <v>Ø 1,5-6 mm  KABLO SIYIRICI-Solar</v>
          </cell>
          <cell r="L1665" t="str">
            <v>Ø 1,5-6 mm. Cable Stripper</v>
          </cell>
          <cell r="N1665">
            <v>1</v>
          </cell>
          <cell r="O1665" t="str">
            <v>Adet</v>
          </cell>
          <cell r="Q1665">
            <v>0.57999999999999996</v>
          </cell>
        </row>
        <row r="1666">
          <cell r="H1666" t="str">
            <v>NO-7Solar</v>
          </cell>
          <cell r="J1666" t="str">
            <v>Ø 1,5 - 6 mm  KABLO SIYIRICI-Solar</v>
          </cell>
          <cell r="L1666" t="str">
            <v>Ø 1,5 - 6 mm Cable Stripper</v>
          </cell>
          <cell r="N1666">
            <v>1</v>
          </cell>
          <cell r="O1666" t="str">
            <v>Adet</v>
          </cell>
          <cell r="Q1666">
            <v>0.218</v>
          </cell>
        </row>
        <row r="1667">
          <cell r="H1667" t="str">
            <v>NO-35</v>
          </cell>
          <cell r="J1667" t="str">
            <v>KABLO BIÇAĞI</v>
          </cell>
          <cell r="L1667" t="str">
            <v>Cable Knife</v>
          </cell>
          <cell r="N1667">
            <v>1</v>
          </cell>
          <cell r="O1667" t="str">
            <v>Adet</v>
          </cell>
          <cell r="Q1667">
            <v>0.22</v>
          </cell>
        </row>
        <row r="1668">
          <cell r="H1668" t="str">
            <v>HD-1000</v>
          </cell>
          <cell r="J1668" t="str">
            <v>KABLO SOYMA BIÇAĞI</v>
          </cell>
          <cell r="L1668" t="str">
            <v>Cable Stripper Knife</v>
          </cell>
          <cell r="N1668">
            <v>1</v>
          </cell>
          <cell r="O1668" t="str">
            <v>Adet</v>
          </cell>
          <cell r="Q1668">
            <v>0.93</v>
          </cell>
        </row>
        <row r="1669">
          <cell r="H1669" t="str">
            <v>MC25</v>
          </cell>
          <cell r="J1669" t="str">
            <v>Elektrikli Yüksük Sıkma Makinesi</v>
          </cell>
          <cell r="L1669" t="str">
            <v>Electric Machine to Crimp End Sleeves Tape Mounted</v>
          </cell>
          <cell r="N1669">
            <v>1</v>
          </cell>
          <cell r="O1669" t="str">
            <v>Adet</v>
          </cell>
          <cell r="Q1669">
            <v>12</v>
          </cell>
        </row>
        <row r="1670">
          <cell r="H1670" t="str">
            <v>BCE005</v>
          </cell>
          <cell r="J1670" t="str">
            <v>0,5mm2 Yüksük</v>
          </cell>
          <cell r="L1670" t="str">
            <v>0,5mm2 Cord-End Sleeve</v>
          </cell>
          <cell r="N1670">
            <v>1000</v>
          </cell>
          <cell r="O1670" t="str">
            <v>Adet</v>
          </cell>
          <cell r="Q1670">
            <v>0</v>
          </cell>
        </row>
        <row r="1671">
          <cell r="H1671" t="str">
            <v>BCE007</v>
          </cell>
          <cell r="J1671" t="str">
            <v>0,75mm2 Yüksük</v>
          </cell>
          <cell r="L1671" t="str">
            <v>0,75mm2 Cord-End Sleeve</v>
          </cell>
          <cell r="N1671">
            <v>1000</v>
          </cell>
          <cell r="O1671" t="str">
            <v>Adet</v>
          </cell>
          <cell r="Q1671">
            <v>0</v>
          </cell>
        </row>
        <row r="1672">
          <cell r="H1672" t="str">
            <v>BCE010</v>
          </cell>
          <cell r="J1672" t="str">
            <v>1mm2 Yüksük</v>
          </cell>
          <cell r="L1672" t="str">
            <v>1mm2 Cord-End Sleeve</v>
          </cell>
          <cell r="N1672">
            <v>1000</v>
          </cell>
          <cell r="O1672" t="str">
            <v>Adet</v>
          </cell>
          <cell r="Q1672">
            <v>0</v>
          </cell>
        </row>
        <row r="1673">
          <cell r="H1673" t="str">
            <v>BCE015</v>
          </cell>
          <cell r="J1673" t="str">
            <v>1,5mm2 Yüksük</v>
          </cell>
          <cell r="L1673" t="str">
            <v>1,5mm2 Cord-End Sleeve</v>
          </cell>
          <cell r="N1673">
            <v>1000</v>
          </cell>
          <cell r="O1673" t="str">
            <v>Adet</v>
          </cell>
          <cell r="Q1673">
            <v>0</v>
          </cell>
        </row>
        <row r="1674">
          <cell r="H1674" t="str">
            <v>BCE025</v>
          </cell>
          <cell r="J1674" t="str">
            <v>2,5mm2 Yüksük</v>
          </cell>
          <cell r="L1674" t="str">
            <v>2,5mm2 Cord-End Sleeve</v>
          </cell>
          <cell r="N1674">
            <v>500</v>
          </cell>
          <cell r="O1674" t="str">
            <v>Adet</v>
          </cell>
          <cell r="Q1674">
            <v>0</v>
          </cell>
        </row>
        <row r="1675">
          <cell r="H1675" t="str">
            <v>SFK-5</v>
          </cell>
          <cell r="J1675" t="str">
            <v>YAC-5 0,50-6,00 mm2 YÜKSÜK SIKMA PENSESİ</v>
          </cell>
          <cell r="L1675" t="str">
            <v>0,50 - 6,00 mm²  Cord-end Sleeve Crimper</v>
          </cell>
          <cell r="N1675">
            <v>1</v>
          </cell>
          <cell r="O1675" t="str">
            <v>Adet</v>
          </cell>
          <cell r="Q1675">
            <v>0.4</v>
          </cell>
        </row>
        <row r="1676">
          <cell r="H1676" t="str">
            <v>SFK-6</v>
          </cell>
          <cell r="J1676" t="str">
            <v>YAC-6 6,00-16,00 mm2 YÜKSÜK SIKMA PENSESİ</v>
          </cell>
          <cell r="L1676" t="str">
            <v>6,00 - 16,00 mm² Cord-end Sleeve Crimper</v>
          </cell>
          <cell r="N1676">
            <v>1</v>
          </cell>
          <cell r="O1676" t="str">
            <v>Adet</v>
          </cell>
          <cell r="Q1676">
            <v>0.4</v>
          </cell>
        </row>
        <row r="1677">
          <cell r="H1677" t="str">
            <v>SFK-8</v>
          </cell>
          <cell r="J1677" t="str">
            <v>YAC-8 0,80-6,00 mm2 YÜKSÜK SIKMA PENSESİ</v>
          </cell>
          <cell r="L1677" t="str">
            <v>0,80 - 6,00 mm²  Cord-end Sleeve Crimper</v>
          </cell>
          <cell r="N1677">
            <v>1</v>
          </cell>
          <cell r="O1677" t="str">
            <v>Adet</v>
          </cell>
          <cell r="Q1677">
            <v>0.38500000000000001</v>
          </cell>
        </row>
        <row r="1678">
          <cell r="H1678" t="str">
            <v>SFK-1</v>
          </cell>
          <cell r="J1678" t="str">
            <v>YYT-1 0,25-6,00 mm2 TERMİNAL SIKMA PENSESİ</v>
          </cell>
          <cell r="L1678" t="str">
            <v>0,25 - 6,00 mm²  Insulated Terminal Crimping Plier</v>
          </cell>
          <cell r="N1678">
            <v>1</v>
          </cell>
          <cell r="O1678" t="str">
            <v>Adet</v>
          </cell>
          <cell r="Q1678">
            <v>0.56000000000000005</v>
          </cell>
        </row>
        <row r="1679">
          <cell r="H1679" t="str">
            <v>SFK-7</v>
          </cell>
          <cell r="J1679" t="str">
            <v>YYT-7 0,50-6,00 mm2 TERMİNAL SIKMA PENSESİ</v>
          </cell>
          <cell r="L1679" t="str">
            <v>0,50 - 6,00 mm²  Insulated Terminal Crimping Plier</v>
          </cell>
          <cell r="N1679">
            <v>1</v>
          </cell>
          <cell r="O1679" t="str">
            <v>Adet</v>
          </cell>
          <cell r="Q1679">
            <v>0.56000000000000005</v>
          </cell>
        </row>
        <row r="1680">
          <cell r="H1680" t="str">
            <v>HD-F0560</v>
          </cell>
          <cell r="J1680" t="str">
            <v>HD-F0560 0,50-6,00 mm2 TERMİNAL SIKMA PENSESİ</v>
          </cell>
          <cell r="L1680" t="str">
            <v>0,50 - 6,00 mm²  Non-Insulated Terminal Crimping Plier</v>
          </cell>
          <cell r="N1680">
            <v>1</v>
          </cell>
          <cell r="O1680" t="str">
            <v>Adet</v>
          </cell>
          <cell r="Q1680">
            <v>0.51</v>
          </cell>
        </row>
        <row r="1681">
          <cell r="H1681" t="str">
            <v>SFK-11</v>
          </cell>
          <cell r="J1681" t="str">
            <v>YYT-11 0,50-6,00 mm2 TERMİNAL SIKMA PENSESİ</v>
          </cell>
          <cell r="L1681" t="str">
            <v>0,50 - 6,00 mm²  Non-Insulated Terminal Crimping Plier</v>
          </cell>
          <cell r="N1681">
            <v>1</v>
          </cell>
          <cell r="O1681" t="str">
            <v>Adet</v>
          </cell>
          <cell r="Q1681">
            <v>0.56000000000000005</v>
          </cell>
        </row>
        <row r="1682">
          <cell r="H1682" t="str">
            <v>SFK-12</v>
          </cell>
          <cell r="J1682" t="str">
            <v>YYT-12 1,00x10,00 mm2 TERMİNAL SIKMA PENSESİ</v>
          </cell>
          <cell r="L1682" t="str">
            <v>1,00 - 10,00 mm²  Non-Insulated Terminal Crimping Plier</v>
          </cell>
          <cell r="N1682">
            <v>1</v>
          </cell>
          <cell r="O1682" t="str">
            <v>Adet</v>
          </cell>
          <cell r="Q1682">
            <v>0.56000000000000005</v>
          </cell>
        </row>
        <row r="1683">
          <cell r="H1683" t="str">
            <v>HD-11010</v>
          </cell>
          <cell r="J1683" t="str">
            <v>HD-11010 AWG 24-14 KONNEKTÖR SIKMA PENSESİ</v>
          </cell>
          <cell r="L1683" t="str">
            <v>AWG 24 - 12 Terminal Crimping Plier</v>
          </cell>
          <cell r="N1683">
            <v>1</v>
          </cell>
          <cell r="O1683" t="str">
            <v>Adet</v>
          </cell>
          <cell r="Q1683">
            <v>0.38</v>
          </cell>
        </row>
        <row r="1684">
          <cell r="H1684" t="str">
            <v>HD-11011</v>
          </cell>
          <cell r="J1684" t="str">
            <v>HD-11011 AWG 30-18 KONNEKTÖR SIKMA PENSESİ</v>
          </cell>
          <cell r="L1684" t="str">
            <v>AWG 30 - 18 Terminal Crimping Plier</v>
          </cell>
          <cell r="N1684">
            <v>1</v>
          </cell>
          <cell r="O1684" t="str">
            <v>Adet</v>
          </cell>
          <cell r="Q1684">
            <v>0.38</v>
          </cell>
        </row>
        <row r="1685">
          <cell r="H1685" t="str">
            <v>CT-25/ HD-K28</v>
          </cell>
          <cell r="J1685" t="str">
            <v>CT-25/HD-25L 6,00-25,00 mm2 SKP SIKMA PENSESİ</v>
          </cell>
          <cell r="L1685" t="str">
            <v>6,00 - 25,00 mm² Terminal Crimping Plier</v>
          </cell>
          <cell r="N1685">
            <v>1</v>
          </cell>
          <cell r="O1685" t="str">
            <v>Adet</v>
          </cell>
          <cell r="Q1685">
            <v>0.78</v>
          </cell>
        </row>
        <row r="1686">
          <cell r="H1686" t="str">
            <v>SFK-T8</v>
          </cell>
          <cell r="J1686" t="str">
            <v>YYT-8 1,50-10,00 mm2 SKP SIKMA PENSESİ</v>
          </cell>
          <cell r="L1686" t="str">
            <v>1,50 - 10,00 mm² Terminal Crimping Plier</v>
          </cell>
          <cell r="N1686">
            <v>1</v>
          </cell>
          <cell r="O1686" t="str">
            <v>Adet</v>
          </cell>
          <cell r="Q1686">
            <v>0.56000000000000005</v>
          </cell>
        </row>
        <row r="1687">
          <cell r="H1687" t="str">
            <v>SFK-9</v>
          </cell>
          <cell r="J1687" t="str">
            <v>YYT-9 10,00-16,00 mm2 SKP SIKMA PENSESİ</v>
          </cell>
          <cell r="L1687" t="str">
            <v>10,00 - 16,00 mm² Terminal Crimping Plier</v>
          </cell>
          <cell r="N1687">
            <v>1</v>
          </cell>
          <cell r="O1687" t="str">
            <v>Adet</v>
          </cell>
          <cell r="Q1687">
            <v>0.56000000000000005</v>
          </cell>
        </row>
        <row r="1688">
          <cell r="H1688" t="str">
            <v>MY287</v>
          </cell>
          <cell r="J1688" t="str">
            <v>SKP Sıkma Pensesi - İzoleli Kablo Yüksükleri için</v>
          </cell>
          <cell r="L1688" t="str">
            <v>Terminal Crimping Plier</v>
          </cell>
          <cell r="N1688">
            <v>1</v>
          </cell>
          <cell r="O1688" t="str">
            <v>Adet</v>
          </cell>
          <cell r="Q1688">
            <v>3.7</v>
          </cell>
        </row>
        <row r="1689">
          <cell r="H1689" t="str">
            <v>RJ-86</v>
          </cell>
          <cell r="J1689" t="str">
            <v>RJ-86 KONNEKTÖR SIKMA PENSESİ</v>
          </cell>
          <cell r="L1689" t="str">
            <v>6 - 8 Entry Connector Crimper</v>
          </cell>
          <cell r="N1689">
            <v>1</v>
          </cell>
          <cell r="O1689" t="str">
            <v>Adet</v>
          </cell>
          <cell r="Q1689">
            <v>0.32</v>
          </cell>
        </row>
        <row r="1690">
          <cell r="H1690" t="str">
            <v>RG-9600</v>
          </cell>
          <cell r="J1690" t="str">
            <v>RG-9600 BNC,TNC,MİNİ UHF KONNEKTÖR SIKMA PENSESİ</v>
          </cell>
          <cell r="L1690" t="str">
            <v>BNC,TNC,MINI UHF Connector Crimper</v>
          </cell>
          <cell r="N1690">
            <v>1</v>
          </cell>
          <cell r="O1690" t="str">
            <v>Adet</v>
          </cell>
          <cell r="Q1690">
            <v>0.55000000000000004</v>
          </cell>
        </row>
        <row r="1691">
          <cell r="H1691" t="str">
            <v>TG-008</v>
          </cell>
          <cell r="J1691" t="str">
            <v>TG-008 2,2-4,8 mm KABLO BAĞI SIKMA PENSESİ</v>
          </cell>
          <cell r="L1691" t="str">
            <v>2,2 - 4,8 mm (W) Tie Gun</v>
          </cell>
          <cell r="N1691">
            <v>1</v>
          </cell>
          <cell r="O1691" t="str">
            <v>Adet</v>
          </cell>
          <cell r="Q1691">
            <v>0.3</v>
          </cell>
        </row>
        <row r="1692">
          <cell r="H1692" t="str">
            <v>TG-009</v>
          </cell>
          <cell r="J1692" t="str">
            <v>TG-009 3,6-9,00 mm KABLO BAĞI SIKMA</v>
          </cell>
          <cell r="L1692" t="str">
            <v>3,6 - 9,0 mm (W) Tie Gun</v>
          </cell>
          <cell r="N1692">
            <v>1</v>
          </cell>
          <cell r="O1692" t="str">
            <v>Adet</v>
          </cell>
          <cell r="Q1692">
            <v>0.32</v>
          </cell>
        </row>
        <row r="1693">
          <cell r="H1693" t="str">
            <v>TG-011</v>
          </cell>
          <cell r="J1693" t="str">
            <v>TG-011 ÇELİK KABLO BAĞI KESME MAKASI</v>
          </cell>
          <cell r="L1693" t="str">
            <v>Steel Cable Tie Tension Tool</v>
          </cell>
          <cell r="N1693">
            <v>1</v>
          </cell>
          <cell r="O1693" t="str">
            <v>Adet</v>
          </cell>
          <cell r="Q1693">
            <v>0.32</v>
          </cell>
        </row>
        <row r="1694">
          <cell r="H1694" t="str">
            <v>SKS-318</v>
          </cell>
          <cell r="J1694" t="str">
            <v>YY-78-318 0,50-2,5 mm2 KABLO SIYIRMA PENSESİ</v>
          </cell>
          <cell r="L1694" t="str">
            <v>0,50 - 2,5 mm²  Cable Stripper</v>
          </cell>
          <cell r="N1694">
            <v>1</v>
          </cell>
          <cell r="O1694" t="str">
            <v>Adet</v>
          </cell>
          <cell r="Q1694">
            <v>0.2</v>
          </cell>
        </row>
        <row r="1695">
          <cell r="H1695" t="str">
            <v>WSC-1022</v>
          </cell>
          <cell r="J1695" t="str">
            <v>WSC-1022 KABLO KESME MAKASI</v>
          </cell>
          <cell r="L1695" t="str">
            <v>0,50 - 6,0 mm² Cable Stripper</v>
          </cell>
          <cell r="N1695">
            <v>1</v>
          </cell>
          <cell r="O1695" t="str">
            <v>Adet</v>
          </cell>
          <cell r="Q1695">
            <v>0.115</v>
          </cell>
        </row>
        <row r="1696">
          <cell r="H1696" t="str">
            <v>LY-700B</v>
          </cell>
          <cell r="J1696" t="str">
            <v>LY-700B 1,0-4,0 mm2 KABLO SIYIRMA PENSESİ (WIRE S)</v>
          </cell>
          <cell r="L1696" t="str">
            <v>1,0 - 4,0 mm²  Cable Stripper</v>
          </cell>
          <cell r="N1696">
            <v>1</v>
          </cell>
          <cell r="O1696" t="str">
            <v>Adet</v>
          </cell>
          <cell r="Q1696">
            <v>0.34</v>
          </cell>
        </row>
        <row r="1697">
          <cell r="H1697" t="str">
            <v>SP-120</v>
          </cell>
          <cell r="J1697" t="str">
            <v>SP-120 10,00-120,00 mm2 SKP SIKMA PENSESİ (ÇENELER DAHİL)</v>
          </cell>
          <cell r="L1697" t="str">
            <v>10 - 120 mm² Cable Lug Crimper</v>
          </cell>
          <cell r="N1697">
            <v>1</v>
          </cell>
          <cell r="O1697" t="str">
            <v>Adet</v>
          </cell>
          <cell r="Q1697">
            <v>4.5999999999999996</v>
          </cell>
        </row>
        <row r="1698">
          <cell r="H1698" t="str">
            <v>SFK-SP120-10120</v>
          </cell>
          <cell r="J1698" t="str">
            <v>ŞAFAK SP-120 YEDEK ÇENE 10-120mm2</v>
          </cell>
          <cell r="N1698">
            <v>1</v>
          </cell>
          <cell r="O1698" t="str">
            <v>Adet</v>
          </cell>
          <cell r="Q1698">
            <v>0</v>
          </cell>
        </row>
        <row r="1699">
          <cell r="H1699" t="str">
            <v>SFK-SP120-16095</v>
          </cell>
          <cell r="J1699" t="str">
            <v>ŞAFAK SP-120 YEDEK ÇENE 16-95mm2</v>
          </cell>
          <cell r="N1699">
            <v>1</v>
          </cell>
          <cell r="O1699" t="str">
            <v>Adet</v>
          </cell>
          <cell r="Q1699">
            <v>0</v>
          </cell>
        </row>
        <row r="1700">
          <cell r="H1700" t="str">
            <v>SFK-SP120-25070</v>
          </cell>
          <cell r="J1700" t="str">
            <v>ŞAFAK SP-120 YEDEK ÇENE 25-70mm2</v>
          </cell>
          <cell r="N1700">
            <v>1</v>
          </cell>
          <cell r="O1700" t="str">
            <v>Adet</v>
          </cell>
          <cell r="Q1700">
            <v>0</v>
          </cell>
        </row>
        <row r="1701">
          <cell r="H1701" t="str">
            <v>SFK-SP120-35050</v>
          </cell>
          <cell r="J1701" t="str">
            <v>ŞAFAK SP-120 YEDEK ÇENE 35-50mm2</v>
          </cell>
          <cell r="N1701">
            <v>1</v>
          </cell>
          <cell r="O1701" t="str">
            <v>Adet</v>
          </cell>
          <cell r="Q1701">
            <v>0</v>
          </cell>
        </row>
        <row r="1702">
          <cell r="H1702" t="str">
            <v>SP-300</v>
          </cell>
          <cell r="J1702" t="str">
            <v>SP-300 10-300 mm2 SKP SIKMA PENSESİ (ÇENELER DAHİL)</v>
          </cell>
          <cell r="L1702" t="str">
            <v>10 - 300 mm² Cable Lug Crimper</v>
          </cell>
          <cell r="N1702">
            <v>1</v>
          </cell>
          <cell r="O1702" t="str">
            <v>Adet</v>
          </cell>
          <cell r="Q1702">
            <v>7.4</v>
          </cell>
        </row>
        <row r="1703">
          <cell r="H1703" t="str">
            <v>SFK-SP300-10300</v>
          </cell>
          <cell r="J1703" t="str">
            <v>ŞAFAK SP-300 YEDEK ÇENE (YILDIZ) 10-300mm2</v>
          </cell>
          <cell r="N1703">
            <v>1</v>
          </cell>
          <cell r="O1703" t="str">
            <v>Adet</v>
          </cell>
          <cell r="Q1703">
            <v>0</v>
          </cell>
        </row>
        <row r="1704">
          <cell r="H1704" t="str">
            <v>SFK-SP300-16240</v>
          </cell>
          <cell r="J1704" t="str">
            <v>ŞAFAK SP-300 YEDEK ÇENE (YILDIZ) 16-240mm2</v>
          </cell>
          <cell r="N1704">
            <v>1</v>
          </cell>
          <cell r="O1704" t="str">
            <v>Adet</v>
          </cell>
          <cell r="Q1704">
            <v>0</v>
          </cell>
        </row>
        <row r="1705">
          <cell r="H1705" t="str">
            <v>SFK-SP300-25185</v>
          </cell>
          <cell r="J1705" t="str">
            <v>ŞAFAK SP-300 YEDEK ÇENE (YILDIZ) 25-185mm2</v>
          </cell>
          <cell r="N1705">
            <v>1</v>
          </cell>
          <cell r="O1705" t="str">
            <v>Adet</v>
          </cell>
          <cell r="Q1705">
            <v>0</v>
          </cell>
        </row>
        <row r="1706">
          <cell r="H1706" t="str">
            <v>SFK-SP300-35150</v>
          </cell>
          <cell r="J1706" t="str">
            <v>ŞAFAK SP-300 YEDEK ÇENE (YILDIZ) 35-150mm2</v>
          </cell>
          <cell r="N1706">
            <v>1</v>
          </cell>
          <cell r="O1706" t="str">
            <v>Adet</v>
          </cell>
          <cell r="Q1706">
            <v>0</v>
          </cell>
        </row>
        <row r="1707">
          <cell r="H1707" t="str">
            <v>SFK-SP300-50120</v>
          </cell>
          <cell r="J1707" t="str">
            <v>ŞAFAK SP-300 YEDEK ÇENE (YILDIZ) 50-120mm2</v>
          </cell>
          <cell r="N1707">
            <v>1</v>
          </cell>
          <cell r="O1707" t="str">
            <v>Adet</v>
          </cell>
          <cell r="Q1707">
            <v>0</v>
          </cell>
        </row>
        <row r="1708">
          <cell r="H1708" t="str">
            <v>SFK-SP300-70095</v>
          </cell>
          <cell r="J1708" t="str">
            <v>ŞAFAK SP-300 YEDEK ÇENE (YILDIZ) 70-95mm2</v>
          </cell>
          <cell r="N1708">
            <v>1</v>
          </cell>
          <cell r="O1708" t="str">
            <v>Adet</v>
          </cell>
          <cell r="Q1708">
            <v>0</v>
          </cell>
        </row>
        <row r="1709">
          <cell r="H1709" t="str">
            <v>SP-0650STD</v>
          </cell>
          <cell r="J1709" t="str">
            <v>SP-0650 6,00-50,00 mm2 SKP SIKMA PENSESİ (STD)</v>
          </cell>
          <cell r="L1709" t="str">
            <v>6,00-50,00 mm² Cable Lug Crimper (STD)</v>
          </cell>
          <cell r="N1709">
            <v>1</v>
          </cell>
          <cell r="O1709" t="str">
            <v>Adet</v>
          </cell>
          <cell r="Q1709">
            <v>1.1000000000000001</v>
          </cell>
        </row>
        <row r="1710">
          <cell r="H1710" t="str">
            <v>SFK-SP0650-STD</v>
          </cell>
          <cell r="J1710" t="str">
            <v>ŞAFAK SP-0650 YEDEK ÇENE (STD)</v>
          </cell>
          <cell r="N1710">
            <v>1</v>
          </cell>
          <cell r="O1710" t="str">
            <v>Adet</v>
          </cell>
          <cell r="Q1710">
            <v>0</v>
          </cell>
        </row>
        <row r="1711">
          <cell r="H1711" t="str">
            <v>SP-0650DIN</v>
          </cell>
          <cell r="J1711" t="str">
            <v>SP-0650 6,00-50,00 mm2 SKP SIKMA PENSESİ (DIN)</v>
          </cell>
          <cell r="L1711" t="str">
            <v>6,00-50,00 mm² Cable Lug Crimper (DIN)</v>
          </cell>
          <cell r="N1711">
            <v>1</v>
          </cell>
          <cell r="O1711" t="str">
            <v>Adet</v>
          </cell>
          <cell r="Q1711">
            <v>1.1000000000000001</v>
          </cell>
        </row>
        <row r="1712">
          <cell r="H1712" t="str">
            <v>SFK-SP0650-DIN</v>
          </cell>
          <cell r="J1712" t="str">
            <v>ŞAFAK SP-0650 YEDEK ÇENE (DIN)</v>
          </cell>
          <cell r="N1712">
            <v>1</v>
          </cell>
          <cell r="O1712" t="str">
            <v>Adet</v>
          </cell>
          <cell r="Q1712">
            <v>0</v>
          </cell>
        </row>
        <row r="1713">
          <cell r="H1713" t="str">
            <v>SP-0650S1</v>
          </cell>
          <cell r="J1713" t="str">
            <v>SP-0650 6,00-50,00 mm2 SKP SIKMA PENSESİ (S1)</v>
          </cell>
          <cell r="L1713" t="str">
            <v>6,00-50,00 mm² Cable Lug Crimper (S1)</v>
          </cell>
          <cell r="N1713">
            <v>1</v>
          </cell>
          <cell r="O1713" t="str">
            <v>Adet</v>
          </cell>
          <cell r="Q1713">
            <v>2.1</v>
          </cell>
        </row>
        <row r="1714">
          <cell r="H1714" t="str">
            <v>SFK-SP0650-S1</v>
          </cell>
          <cell r="J1714" t="str">
            <v>ŞAFAK SP-0650 YEDEK ÇENE (S1)</v>
          </cell>
          <cell r="L1714" t="str">
            <v>Spare Die of SP-0650 (S1)</v>
          </cell>
          <cell r="N1714">
            <v>1</v>
          </cell>
          <cell r="O1714" t="str">
            <v>Adet</v>
          </cell>
          <cell r="Q1714">
            <v>0</v>
          </cell>
        </row>
        <row r="1715">
          <cell r="H1715" t="str">
            <v>SP-10120STD</v>
          </cell>
          <cell r="J1715" t="str">
            <v>SP-10120 10-120 mm2 SKP SIKMA PENSESİ (STD)</v>
          </cell>
          <cell r="L1715" t="str">
            <v>10-120 mm² Cable Lug Crimper (STD)</v>
          </cell>
          <cell r="N1715">
            <v>1</v>
          </cell>
          <cell r="O1715" t="str">
            <v>Adet</v>
          </cell>
          <cell r="Q1715">
            <v>2.9</v>
          </cell>
        </row>
        <row r="1716">
          <cell r="H1716" t="str">
            <v>SFK-SP10120-STD</v>
          </cell>
          <cell r="J1716" t="str">
            <v>ŞAFAK SP-10120 YEDEK ÇENE (STD)</v>
          </cell>
          <cell r="N1716">
            <v>1</v>
          </cell>
          <cell r="O1716" t="str">
            <v>Adet</v>
          </cell>
          <cell r="Q1716">
            <v>0</v>
          </cell>
        </row>
        <row r="1717">
          <cell r="H1717" t="str">
            <v>SP-10120DIN</v>
          </cell>
          <cell r="J1717" t="str">
            <v>SP-10120 10-120 mm2 SKP SIKMA PENSESİ (DIN)</v>
          </cell>
          <cell r="L1717" t="str">
            <v>10-120 mm² Cable Lug Crimper (DIN)</v>
          </cell>
          <cell r="N1717">
            <v>1</v>
          </cell>
          <cell r="O1717" t="str">
            <v>Adet</v>
          </cell>
          <cell r="Q1717">
            <v>2.9</v>
          </cell>
        </row>
        <row r="1718">
          <cell r="H1718" t="str">
            <v>SFK-SP10120-DIN</v>
          </cell>
          <cell r="J1718" t="str">
            <v>ŞAFAK SP-10120 YEDEK ÇENE (DIN)</v>
          </cell>
          <cell r="N1718">
            <v>1</v>
          </cell>
          <cell r="O1718" t="str">
            <v>Adet</v>
          </cell>
          <cell r="Q1718">
            <v>0</v>
          </cell>
        </row>
        <row r="1719">
          <cell r="H1719" t="str">
            <v>SP-10120S1</v>
          </cell>
          <cell r="J1719" t="str">
            <v>SP-10120 10-120 mm2 SKP SIKMA PENSESİ (S1)</v>
          </cell>
          <cell r="L1719" t="str">
            <v>10-120 mm² Cable Lug Crimper (S1)</v>
          </cell>
          <cell r="N1719">
            <v>1</v>
          </cell>
          <cell r="O1719" t="str">
            <v>Adet</v>
          </cell>
          <cell r="Q1719">
            <v>2.9</v>
          </cell>
        </row>
        <row r="1720">
          <cell r="H1720" t="str">
            <v>SFK-SP10120-S1</v>
          </cell>
          <cell r="J1720" t="str">
            <v>ŞAFAK SP-10120 YEDEK ÇENE (S1)</v>
          </cell>
          <cell r="N1720">
            <v>1</v>
          </cell>
          <cell r="O1720" t="str">
            <v>Adet</v>
          </cell>
          <cell r="Q1720">
            <v>0</v>
          </cell>
        </row>
        <row r="1721">
          <cell r="H1721" t="str">
            <v>SP-25150STD</v>
          </cell>
          <cell r="J1721" t="str">
            <v>SP-25150 25-150 mm2 SKP SIKMA PENSESİ (STD)</v>
          </cell>
          <cell r="L1721" t="str">
            <v>SP-25150 25-150 mm² Cable Lug Crimper (STD)</v>
          </cell>
          <cell r="N1721">
            <v>1</v>
          </cell>
          <cell r="O1721" t="str">
            <v>Adet</v>
          </cell>
          <cell r="Q1721">
            <v>2.9</v>
          </cell>
        </row>
        <row r="1722">
          <cell r="H1722" t="str">
            <v>SFK-SP25150-STD</v>
          </cell>
          <cell r="J1722" t="str">
            <v>ŞAFAK SP-25150 YEDEK ÇENE (STANDART)</v>
          </cell>
          <cell r="N1722">
            <v>1</v>
          </cell>
          <cell r="O1722" t="str">
            <v>Adet</v>
          </cell>
          <cell r="Q1722">
            <v>0</v>
          </cell>
        </row>
        <row r="1723">
          <cell r="H1723" t="str">
            <v>SP-25150DIN</v>
          </cell>
          <cell r="J1723" t="str">
            <v>SP-25150 25-150 mm2 SKP SIKMA PENSESİ (DIN)</v>
          </cell>
          <cell r="L1723" t="str">
            <v>25-150 mm² Cable Lug Crimper (DIN)</v>
          </cell>
          <cell r="N1723">
            <v>1</v>
          </cell>
          <cell r="O1723" t="str">
            <v>Adet</v>
          </cell>
          <cell r="Q1723">
            <v>2.9</v>
          </cell>
        </row>
        <row r="1724">
          <cell r="H1724" t="str">
            <v>SP-25150S1</v>
          </cell>
          <cell r="J1724" t="str">
            <v>SP-25150 25-150 mm2 SKP SIKMA PENSESİ (S1)</v>
          </cell>
          <cell r="L1724" t="str">
            <v>25-150 mm² Cable Lug Crimper (S1)</v>
          </cell>
          <cell r="N1724">
            <v>1</v>
          </cell>
          <cell r="O1724" t="str">
            <v>Adet</v>
          </cell>
          <cell r="Q1724">
            <v>2.9</v>
          </cell>
        </row>
        <row r="1725">
          <cell r="H1725" t="str">
            <v>SCC-250</v>
          </cell>
          <cell r="J1725" t="str">
            <v>ŞCC-250 250 mm2 KABLO KESME MAKASI</v>
          </cell>
          <cell r="L1725" t="str">
            <v>Max. 250 mm² Copper Cable Cutter</v>
          </cell>
          <cell r="N1725">
            <v>1</v>
          </cell>
          <cell r="O1725" t="str">
            <v>Adet</v>
          </cell>
          <cell r="Q1725">
            <v>2</v>
          </cell>
        </row>
        <row r="1726">
          <cell r="H1726" t="str">
            <v>MO-67700/325-B</v>
          </cell>
          <cell r="J1726" t="str">
            <v xml:space="preserve">SCC-250 250 mm2 1000 V İZOLE KABLO KESME MAKASI TAŞIMA ÇANTALI </v>
          </cell>
          <cell r="L1726" t="str">
            <v>Max. 250 mm² 1000 V Insulated Copper Cable Cutter with carrying bag</v>
          </cell>
          <cell r="N1726">
            <v>1</v>
          </cell>
          <cell r="O1726" t="str">
            <v>Adet</v>
          </cell>
        </row>
        <row r="1727">
          <cell r="H1727" t="str">
            <v>SET-45</v>
          </cell>
          <cell r="J1727" t="str">
            <v>ŞCC-250 MAKAS AĞZI ÇİFT TARAFLI</v>
          </cell>
          <cell r="L1727" t="str">
            <v>ŞCC-250 Double Cutter Edge</v>
          </cell>
          <cell r="N1727">
            <v>1</v>
          </cell>
          <cell r="O1727" t="str">
            <v>Adet</v>
          </cell>
          <cell r="Q1727">
            <v>0</v>
          </cell>
        </row>
        <row r="1728">
          <cell r="H1728" t="str">
            <v>SCC-500</v>
          </cell>
          <cell r="J1728" t="str">
            <v>ŞCC-500 500 mm2 KABLO KESME MAKASI</v>
          </cell>
          <cell r="L1728" t="str">
            <v>Max. 500 mm² Copper Cable Cutter</v>
          </cell>
          <cell r="N1728">
            <v>1</v>
          </cell>
          <cell r="O1728" t="str">
            <v>Adet</v>
          </cell>
          <cell r="Q1728">
            <v>2.93</v>
          </cell>
        </row>
        <row r="1729">
          <cell r="H1729" t="str">
            <v>MO-67700/500-B</v>
          </cell>
          <cell r="J1729" t="str">
            <v>SCC-500 500 mm2 1000 V İZOLE KABLO KESME MAKASI TAŞIMA ÇANTALI</v>
          </cell>
          <cell r="L1729" t="str">
            <v>Max. 500 mm² 1000 V Insulated Copper Cable Cutter with carrying bag</v>
          </cell>
          <cell r="N1729">
            <v>1</v>
          </cell>
          <cell r="O1729" t="str">
            <v>Adet</v>
          </cell>
        </row>
        <row r="1730">
          <cell r="H1730" t="str">
            <v>SET-47</v>
          </cell>
          <cell r="J1730" t="str">
            <v>ŞCC-500 MAKAS AĞZI ÇİFT TARAFLI</v>
          </cell>
          <cell r="L1730" t="str">
            <v>ŞCC-500 Double Cutter Edge</v>
          </cell>
          <cell r="N1730">
            <v>1</v>
          </cell>
          <cell r="O1730" t="str">
            <v>Adet</v>
          </cell>
          <cell r="Q1730">
            <v>0</v>
          </cell>
        </row>
        <row r="1731">
          <cell r="H1731" t="str">
            <v>CC-60</v>
          </cell>
          <cell r="J1731" t="str">
            <v>CC-60/YYR 513 50 mm2 KABLO KESME MAKASI</v>
          </cell>
          <cell r="L1731" t="str">
            <v>Max. 50 mm²  Copper Cable Cutter</v>
          </cell>
          <cell r="N1731">
            <v>1</v>
          </cell>
          <cell r="O1731" t="str">
            <v>Adet</v>
          </cell>
          <cell r="Q1731">
            <v>0.38</v>
          </cell>
        </row>
        <row r="1732">
          <cell r="H1732" t="str">
            <v>KM-95</v>
          </cell>
          <cell r="J1732" t="str">
            <v>KM-95 1x95 mm2 KABLO KESME MAKASI</v>
          </cell>
          <cell r="L1732" t="str">
            <v>Max. 95 mm²  Copper Cable Cutter</v>
          </cell>
          <cell r="N1732">
            <v>1</v>
          </cell>
          <cell r="O1732" t="str">
            <v>Adet</v>
          </cell>
          <cell r="Q1732">
            <v>0.75</v>
          </cell>
        </row>
        <row r="1733">
          <cell r="H1733" t="str">
            <v>SET-43</v>
          </cell>
          <cell r="J1733" t="str">
            <v>KM-95 MAKAS AĞZI ÇİFT TARAFLI</v>
          </cell>
          <cell r="L1733" t="str">
            <v>KM-95 Double Cutter Edge</v>
          </cell>
          <cell r="N1733">
            <v>1</v>
          </cell>
          <cell r="O1733" t="str">
            <v>Adet</v>
          </cell>
          <cell r="Q1733">
            <v>0</v>
          </cell>
        </row>
        <row r="1734">
          <cell r="H1734" t="str">
            <v>KM-240</v>
          </cell>
          <cell r="J1734" t="str">
            <v>KM-240 1x240 mm2 KABLO KESME MAKASI</v>
          </cell>
          <cell r="L1734" t="str">
            <v>Max. 240 mm² Copper Cable Cutter</v>
          </cell>
          <cell r="N1734">
            <v>1</v>
          </cell>
          <cell r="O1734" t="str">
            <v>Adet</v>
          </cell>
          <cell r="Q1734">
            <v>2</v>
          </cell>
        </row>
        <row r="1735">
          <cell r="H1735" t="str">
            <v>SET-42</v>
          </cell>
          <cell r="J1735" t="str">
            <v>KM-240 MAKAS AĞZI ÇİFT TARAFLI</v>
          </cell>
          <cell r="L1735" t="str">
            <v>KM-240 Double Cutter Edge</v>
          </cell>
          <cell r="N1735">
            <v>1</v>
          </cell>
          <cell r="O1735" t="str">
            <v>Adet</v>
          </cell>
          <cell r="Q1735">
            <v>0</v>
          </cell>
        </row>
        <row r="1736">
          <cell r="H1736" t="str">
            <v>KKM</v>
          </cell>
          <cell r="J1736" t="str">
            <v>KANAL KESME MAKASI</v>
          </cell>
          <cell r="L1736" t="str">
            <v>Wiring Duct Cutter</v>
          </cell>
          <cell r="N1736">
            <v>1</v>
          </cell>
          <cell r="O1736" t="str">
            <v>Adet</v>
          </cell>
          <cell r="Q1736" t="str">
            <v>-</v>
          </cell>
        </row>
        <row r="1737">
          <cell r="H1737" t="str">
            <v>SCR-320L</v>
          </cell>
          <cell r="J1737" t="str">
            <v>320mm2 CIRCIRLI KABLO KESME MAKASI</v>
          </cell>
          <cell r="L1737" t="str">
            <v>Max. 320 mm² Copper Cable Cutter</v>
          </cell>
          <cell r="N1737">
            <v>1</v>
          </cell>
          <cell r="O1737" t="str">
            <v>Adet</v>
          </cell>
          <cell r="Q1737">
            <v>0.7</v>
          </cell>
        </row>
        <row r="1738">
          <cell r="H1738" t="str">
            <v>SCR-340</v>
          </cell>
          <cell r="J1738" t="str">
            <v>SCR-340  340mm CIRCIRLI KABLO KESME MAKASI</v>
          </cell>
          <cell r="L1738" t="str">
            <v>340mm Cable Cutter</v>
          </cell>
          <cell r="N1738">
            <v>1</v>
          </cell>
          <cell r="O1738" t="str">
            <v>Adet</v>
          </cell>
          <cell r="Q1738">
            <v>0.85</v>
          </cell>
        </row>
        <row r="1739">
          <cell r="H1739" t="str">
            <v>SCR-620</v>
          </cell>
          <cell r="J1739" t="str">
            <v>SCR-620  620 mm CIRCIRLI KABLO KESME MAKASI</v>
          </cell>
          <cell r="L1739" t="str">
            <v>620 mm Cable Cutter</v>
          </cell>
          <cell r="N1739">
            <v>1</v>
          </cell>
          <cell r="O1739" t="str">
            <v>Adet</v>
          </cell>
          <cell r="Q1739">
            <v>0.82</v>
          </cell>
        </row>
        <row r="1740">
          <cell r="H1740" t="str">
            <v>SCR-1000T</v>
          </cell>
          <cell r="J1740" t="str">
            <v>SCR 1000T 1000mm  CIRCIRLI KABLO KESME MAKASI</v>
          </cell>
          <cell r="L1740" t="str">
            <v>1000mm Cable Cutter</v>
          </cell>
          <cell r="N1740">
            <v>1</v>
          </cell>
          <cell r="O1740" t="str">
            <v>Adet</v>
          </cell>
          <cell r="Q1740">
            <v>7.5</v>
          </cell>
        </row>
        <row r="1741">
          <cell r="H1741" t="str">
            <v>SCR-1000V</v>
          </cell>
          <cell r="J1741" t="str">
            <v>SCR-1000V KABLO KESME MAKASI</v>
          </cell>
          <cell r="L1741" t="str">
            <v>1000V Cable Cutter</v>
          </cell>
          <cell r="N1741">
            <v>1</v>
          </cell>
          <cell r="O1741" t="str">
            <v>Adet</v>
          </cell>
          <cell r="Q1741">
            <v>7.5</v>
          </cell>
        </row>
        <row r="1742">
          <cell r="H1742" t="str">
            <v>SC-16E</v>
          </cell>
          <cell r="J1742" t="str">
            <v>SC-16E ÇELİK ÖZLÜ ALÜMİNYUM İLETKEN KESME 20 mm</v>
          </cell>
          <cell r="L1742" t="str">
            <v>Max. Ø 20 mm. Steel Cable Cutter</v>
          </cell>
          <cell r="N1742">
            <v>1</v>
          </cell>
          <cell r="O1742" t="str">
            <v>Adet</v>
          </cell>
          <cell r="Q1742">
            <v>2</v>
          </cell>
        </row>
        <row r="1743">
          <cell r="H1743" t="str">
            <v>MO-67702/240-B</v>
          </cell>
          <cell r="J1743" t="str">
            <v>1000 V İZOLE ÇELİK ÖZLÜ ALÜMİNYUM İLETKEN KESME 20 mm TAŞIMA ÇANTALI</v>
          </cell>
          <cell r="L1743" t="str">
            <v>1000 V Insulated Max. Ø 20 mm Al / Steel Cable Cutter with carrying bag</v>
          </cell>
          <cell r="N1743">
            <v>1</v>
          </cell>
          <cell r="O1743" t="str">
            <v>Adet</v>
          </cell>
        </row>
        <row r="1744">
          <cell r="H1744" t="str">
            <v>SET-44</v>
          </cell>
          <cell r="J1744" t="str">
            <v>SC-16E MAKAS AĞZI ÇİFT TARAFLI</v>
          </cell>
          <cell r="L1744" t="str">
            <v>SC-16E Cutter Double Edge</v>
          </cell>
          <cell r="N1744">
            <v>1</v>
          </cell>
          <cell r="O1744" t="str">
            <v>Adet</v>
          </cell>
          <cell r="Q1744">
            <v>0</v>
          </cell>
        </row>
        <row r="1745">
          <cell r="H1745" t="str">
            <v>SCR-500ACSR</v>
          </cell>
          <cell r="J1745" t="str">
            <v>SCR-500ACSR KABLO KESME MAKASI</v>
          </cell>
          <cell r="L1745" t="str">
            <v>Max. Ø 20 mm² 477 MCM Al / Steel Cable Cutter</v>
          </cell>
          <cell r="N1745">
            <v>1</v>
          </cell>
          <cell r="O1745" t="str">
            <v>Adet</v>
          </cell>
          <cell r="Q1745">
            <v>1.2</v>
          </cell>
        </row>
        <row r="1746">
          <cell r="H1746" t="str">
            <v>S-6</v>
          </cell>
          <cell r="J1746" t="str">
            <v>S-6 10-240 mm HİDROLİK PABUÇ SIKMA PENSESİ</v>
          </cell>
          <cell r="L1746" t="str">
            <v>10 - 240 mm² Hand Hydraulic Crimping Tool</v>
          </cell>
          <cell r="N1746">
            <v>1</v>
          </cell>
          <cell r="O1746" t="str">
            <v>Adet</v>
          </cell>
          <cell r="Q1746">
            <v>2.95</v>
          </cell>
        </row>
        <row r="1747">
          <cell r="H1747" t="str">
            <v>S-6/KOMPLE</v>
          </cell>
        </row>
        <row r="1748">
          <cell r="H1748" t="str">
            <v>S-60</v>
          </cell>
          <cell r="J1748" t="str">
            <v>S-60 10-300 mm2 HİDROLİK PABUÇ SIKMA PENSESİ</v>
          </cell>
          <cell r="L1748" t="str">
            <v>10 - 300 mm² Hand Hydraulic Crimping Tool</v>
          </cell>
          <cell r="N1748">
            <v>1</v>
          </cell>
          <cell r="O1748" t="str">
            <v>Adet</v>
          </cell>
          <cell r="Q1748">
            <v>2.95</v>
          </cell>
        </row>
        <row r="1749">
          <cell r="H1749" t="str">
            <v>S-60/KOMPLE</v>
          </cell>
        </row>
        <row r="1750">
          <cell r="H1750" t="str">
            <v>SC-130</v>
          </cell>
          <cell r="J1750" t="str">
            <v>SC-130 16-300 mm2 HİDROLİK PABUÇ SIKMA PENSESİ</v>
          </cell>
          <cell r="L1750" t="str">
            <v>16 - 300 mm² Hand Hydraulic Crimping Tool</v>
          </cell>
          <cell r="N1750">
            <v>1</v>
          </cell>
          <cell r="O1750" t="str">
            <v>Adet</v>
          </cell>
          <cell r="Q1750">
            <v>5.36</v>
          </cell>
        </row>
        <row r="1751">
          <cell r="H1751" t="str">
            <v>SC-130/KOMPLE</v>
          </cell>
        </row>
        <row r="1752">
          <cell r="H1752" t="str">
            <v>SC-130L</v>
          </cell>
          <cell r="J1752" t="str">
            <v>SC-130L 16-400 mm2 HİDROLİK PABUÇ SIKMA PENSESİ</v>
          </cell>
          <cell r="L1752" t="str">
            <v>16 - 400 mm² Hand Hydraulic Crimping Tool</v>
          </cell>
          <cell r="N1752">
            <v>1</v>
          </cell>
          <cell r="O1752" t="str">
            <v>Adet</v>
          </cell>
          <cell r="Q1752">
            <v>5.36</v>
          </cell>
        </row>
        <row r="1753">
          <cell r="H1753" t="str">
            <v>SC-130L/KOMPLE</v>
          </cell>
        </row>
        <row r="1754">
          <cell r="H1754" t="str">
            <v>SXC-130</v>
          </cell>
          <cell r="J1754" t="str">
            <v>SXC-130 16-300 mm2 HİDROLİK PABUÇ SIKMA BAŞLIĞI</v>
          </cell>
          <cell r="L1754" t="str">
            <v>16 - 300 mm² Hydraulic Crimping Head</v>
          </cell>
          <cell r="N1754">
            <v>1</v>
          </cell>
          <cell r="O1754" t="str">
            <v>Adet</v>
          </cell>
          <cell r="Q1754">
            <v>3.9</v>
          </cell>
        </row>
        <row r="1755">
          <cell r="H1755" t="str">
            <v>SXC-130L</v>
          </cell>
          <cell r="J1755" t="str">
            <v>SXC-130L 16-400 mm2 HİDROLİK PABUÇ SIKMA BAŞLIĞI</v>
          </cell>
          <cell r="L1755" t="str">
            <v>16 - 400 mm² Hydraulic Crimping Head</v>
          </cell>
          <cell r="N1755">
            <v>1</v>
          </cell>
          <cell r="O1755" t="str">
            <v>Adet</v>
          </cell>
          <cell r="Q1755">
            <v>4.7</v>
          </cell>
        </row>
        <row r="1756">
          <cell r="H1756" t="str">
            <v>SHK-25</v>
          </cell>
          <cell r="J1756" t="str">
            <v>SHK-25 16-600 mm2 HİDROLİK PABUÇ SIKMA BAŞLIĞI</v>
          </cell>
          <cell r="L1756" t="str">
            <v>16-600 mm² Hydraulic Crimping Head</v>
          </cell>
          <cell r="N1756">
            <v>1</v>
          </cell>
          <cell r="O1756" t="str">
            <v>Adet</v>
          </cell>
          <cell r="Q1756">
            <v>7.2</v>
          </cell>
        </row>
        <row r="1757">
          <cell r="H1757" t="str">
            <v>SCPF130K</v>
          </cell>
          <cell r="J1757" t="str">
            <v>Bağlanabilir Hidrolik Sabit Cihaz</v>
          </cell>
          <cell r="L1757" t="str">
            <v>Connectable Hydraulic Tool Stationary Equipment</v>
          </cell>
          <cell r="N1757">
            <v>1</v>
          </cell>
          <cell r="O1757" t="str">
            <v>Adet</v>
          </cell>
          <cell r="Q1757">
            <v>12</v>
          </cell>
        </row>
        <row r="1758">
          <cell r="H1758" t="str">
            <v>SHK-45</v>
          </cell>
          <cell r="J1758" t="str">
            <v>SHK-45 16-600 mm2 HİDROLİK PABUÇ SIKMA BAŞLIĞI</v>
          </cell>
          <cell r="L1758" t="str">
            <v>16-1000 mm² Hydraulic Cable Lug Crimping Head - One Sided</v>
          </cell>
          <cell r="N1758">
            <v>1</v>
          </cell>
          <cell r="O1758" t="str">
            <v>Adet</v>
          </cell>
          <cell r="Q1758">
            <v>7.2</v>
          </cell>
        </row>
        <row r="1759">
          <cell r="H1759" t="str">
            <v>SHK-110</v>
          </cell>
          <cell r="J1759" t="str">
            <v>SHK-110 HİDROLİK BAŞLIK</v>
          </cell>
          <cell r="L1759" t="str">
            <v>Hydraulic Head Unit</v>
          </cell>
          <cell r="N1759">
            <v>1</v>
          </cell>
          <cell r="O1759" t="str">
            <v>Adet</v>
          </cell>
          <cell r="Q1759">
            <v>62</v>
          </cell>
        </row>
        <row r="1760">
          <cell r="H1760" t="str">
            <v>SHP-200S</v>
          </cell>
          <cell r="J1760" t="str">
            <v>SHP-200S HİDROLİK POMPA TEK YÖNLÜ</v>
          </cell>
          <cell r="L1760" t="str">
            <v>One Sided Electrical Hydraulic Pump</v>
          </cell>
          <cell r="N1760">
            <v>1</v>
          </cell>
          <cell r="O1760" t="str">
            <v>Adet</v>
          </cell>
          <cell r="Q1760">
            <v>20</v>
          </cell>
        </row>
        <row r="1761">
          <cell r="H1761" t="str">
            <v>SHP-200D</v>
          </cell>
          <cell r="J1761" t="str">
            <v>SHP-200D ELEKTRİKLİ HİDROLİK POMPA ÇİFT YÖNLÜ</v>
          </cell>
          <cell r="L1761" t="str">
            <v>Two Sided Electrical Hydraulic Pump</v>
          </cell>
          <cell r="N1761">
            <v>1</v>
          </cell>
          <cell r="O1761" t="str">
            <v>Adet</v>
          </cell>
          <cell r="Q1761">
            <v>25</v>
          </cell>
        </row>
        <row r="1762">
          <cell r="H1762" t="str">
            <v>HD-2107K</v>
          </cell>
          <cell r="J1762" t="str">
            <v>HD-2107K İKİ KADEMELİ HİDROLİK EL POMPASI</v>
          </cell>
          <cell r="L1762" t="str">
            <v>Hydraulic Hand Pump - with hose - with blue carrying case</v>
          </cell>
          <cell r="N1762">
            <v>1</v>
          </cell>
          <cell r="O1762" t="str">
            <v>Adet</v>
          </cell>
          <cell r="Q1762">
            <v>0</v>
          </cell>
        </row>
        <row r="1763">
          <cell r="H1763" t="str">
            <v>HD-2109K</v>
          </cell>
          <cell r="J1763" t="str">
            <v>HD-2109K İKİ KADEMELİ HİDROLİK EL POMPASI</v>
          </cell>
          <cell r="L1763" t="str">
            <v>Hydraulic Hand Pump - with hose - with blue carrying case</v>
          </cell>
          <cell r="N1763">
            <v>1</v>
          </cell>
          <cell r="O1763" t="str">
            <v>Adet</v>
          </cell>
          <cell r="Q1763">
            <v>0</v>
          </cell>
        </row>
        <row r="1764">
          <cell r="H1764" t="str">
            <v>HD-2185</v>
          </cell>
          <cell r="J1764" t="str">
            <v>HD-2185 İKİ KADEMELİ AYAK POMPASI,HİDROLİK</v>
          </cell>
          <cell r="L1764" t="str">
            <v>Hydraulic Foot Pump - with hose - with blue carrying case</v>
          </cell>
          <cell r="N1764">
            <v>1</v>
          </cell>
          <cell r="O1764" t="str">
            <v>Adet</v>
          </cell>
          <cell r="Q1764">
            <v>0</v>
          </cell>
        </row>
        <row r="1765">
          <cell r="H1765" t="str">
            <v>HORTUM-2,0MT</v>
          </cell>
          <cell r="J1765" t="str">
            <v>2,0 mt HİDROLİK HORTUM</v>
          </cell>
          <cell r="L1765" t="str">
            <v>2,0 mt Hydraulic Hose</v>
          </cell>
          <cell r="N1765">
            <v>1</v>
          </cell>
          <cell r="O1765" t="str">
            <v>Adet</v>
          </cell>
          <cell r="Q1765">
            <v>0</v>
          </cell>
        </row>
        <row r="1766">
          <cell r="H1766" t="str">
            <v>HORTUM-3MT</v>
          </cell>
          <cell r="J1766" t="str">
            <v>3 mt HİDROLİK HORTUM</v>
          </cell>
          <cell r="L1766" t="str">
            <v>3 mt Hydraulic Hose</v>
          </cell>
          <cell r="N1766">
            <v>1</v>
          </cell>
          <cell r="O1766" t="str">
            <v>Adet</v>
          </cell>
          <cell r="Q1766">
            <v>0</v>
          </cell>
        </row>
        <row r="1767">
          <cell r="H1767" t="str">
            <v>HORTUM-6MT</v>
          </cell>
          <cell r="J1767" t="str">
            <v>6 mt HİDROLİK HORTUM</v>
          </cell>
          <cell r="L1767" t="str">
            <v>6 mt Hydraulic Hose</v>
          </cell>
          <cell r="N1767">
            <v>1</v>
          </cell>
          <cell r="O1767" t="str">
            <v>Adet</v>
          </cell>
          <cell r="Q1767">
            <v>0</v>
          </cell>
        </row>
        <row r="1768">
          <cell r="H1768" t="str">
            <v>HORTUM-10MT</v>
          </cell>
          <cell r="J1768" t="str">
            <v>10 mt HİDROLİK HORTUM</v>
          </cell>
          <cell r="L1768" t="str">
            <v>10 mt Hydraulic Hose</v>
          </cell>
          <cell r="N1768">
            <v>1</v>
          </cell>
          <cell r="O1768" t="str">
            <v>Adet</v>
          </cell>
          <cell r="Q1768">
            <v>0</v>
          </cell>
        </row>
        <row r="1769">
          <cell r="H1769" t="str">
            <v>CEKVALDISI</v>
          </cell>
          <cell r="J1769" t="str">
            <v>HİDROLİK DİŞİ ÇEK VALF - HORTUM ICIN</v>
          </cell>
          <cell r="L1769" t="str">
            <v>Hydraulic Female Coupler For Hose</v>
          </cell>
          <cell r="N1769">
            <v>1</v>
          </cell>
          <cell r="O1769" t="str">
            <v>Adet</v>
          </cell>
          <cell r="Q1769">
            <v>0</v>
          </cell>
        </row>
        <row r="1770">
          <cell r="H1770" t="str">
            <v>CEKVALFERKEK</v>
          </cell>
          <cell r="J1770" t="str">
            <v>HİDROLİK ERKEK ÇEK VALF - HORTUM ICIN</v>
          </cell>
          <cell r="L1770" t="str">
            <v>Hydraulic Male Coupler For Hose</v>
          </cell>
          <cell r="N1770">
            <v>1</v>
          </cell>
          <cell r="O1770" t="str">
            <v>Adet</v>
          </cell>
          <cell r="Q1770">
            <v>0</v>
          </cell>
        </row>
        <row r="1771">
          <cell r="H1771" t="str">
            <v>SCG-45</v>
          </cell>
          <cell r="J1771" t="str">
            <v>SCG-45 45 mm HİDROLİK KABLO KESME MAKASI</v>
          </cell>
          <cell r="L1771" t="str">
            <v>Max. Ø 45,00 mm. Hand Hydraulic Cutter</v>
          </cell>
          <cell r="N1771">
            <v>1</v>
          </cell>
          <cell r="O1771" t="str">
            <v>Adet</v>
          </cell>
          <cell r="Q1771">
            <v>6</v>
          </cell>
        </row>
        <row r="1772">
          <cell r="H1772" t="str">
            <v>SCG-65</v>
          </cell>
          <cell r="J1772" t="str">
            <v>SCG-65 65 mm HİDROLİK KABLO KESME MAKASI</v>
          </cell>
          <cell r="L1772" t="str">
            <v>Max. Ø 65,00 mm. Hand Hydraulic Cutter</v>
          </cell>
          <cell r="N1772">
            <v>1</v>
          </cell>
          <cell r="O1772" t="str">
            <v>Adet</v>
          </cell>
          <cell r="Q1772">
            <v>6.5</v>
          </cell>
        </row>
        <row r="1773">
          <cell r="H1773" t="str">
            <v>SCG-85</v>
          </cell>
          <cell r="J1773" t="str">
            <v>SCG-85 85 mm HİROLİK KABLO KESME MAKASI</v>
          </cell>
          <cell r="L1773" t="str">
            <v>Max. Ø 85,00 mm. Hand Hydraulic Cutter</v>
          </cell>
          <cell r="N1773">
            <v>1</v>
          </cell>
          <cell r="O1773" t="str">
            <v>Adet</v>
          </cell>
          <cell r="Q1773">
            <v>6.75</v>
          </cell>
        </row>
        <row r="1774">
          <cell r="H1774" t="str">
            <v>SXCG-45</v>
          </cell>
          <cell r="J1774" t="str">
            <v>SXCG-45 45 mm HİDROLİK KABLO KESME BAŞLIĞI</v>
          </cell>
          <cell r="L1774" t="str">
            <v>Max. Ø 45,00 mm. Hydraulic Cutting Head</v>
          </cell>
          <cell r="N1774">
            <v>1</v>
          </cell>
          <cell r="O1774" t="str">
            <v>Adet</v>
          </cell>
          <cell r="Q1774">
            <v>4.5999999999999996</v>
          </cell>
        </row>
        <row r="1775">
          <cell r="H1775" t="str">
            <v>SXCG-65</v>
          </cell>
          <cell r="J1775" t="str">
            <v>SXCG-65 65 mm HİDROLİK KABLO KESME MAKASI</v>
          </cell>
          <cell r="L1775" t="str">
            <v>Max. Ø 65,00 mm. Hydraulic Cutter</v>
          </cell>
          <cell r="N1775">
            <v>1</v>
          </cell>
          <cell r="O1775" t="str">
            <v>Adet</v>
          </cell>
          <cell r="Q1775">
            <v>6.9</v>
          </cell>
        </row>
        <row r="1776">
          <cell r="H1776" t="str">
            <v>SXCG-85</v>
          </cell>
          <cell r="J1776" t="str">
            <v>SXCG-85 85 mm HİDROLİK KABLO KESME MAKASI</v>
          </cell>
          <cell r="L1776" t="str">
            <v>Max. Ø 85,00 mm. Hydraulic Cutting Head</v>
          </cell>
          <cell r="N1776">
            <v>1</v>
          </cell>
          <cell r="O1776" t="str">
            <v>Adet</v>
          </cell>
          <cell r="Q1776">
            <v>7.8</v>
          </cell>
        </row>
        <row r="1777">
          <cell r="H1777" t="str">
            <v>SXCG-105</v>
          </cell>
          <cell r="J1777" t="str">
            <v>SXCG-105 105 mm HİDROLİK KABLO KESME MAKASI</v>
          </cell>
          <cell r="L1777" t="str">
            <v>Max. Ø 105,00 mm. Hydraulic Cutting Head</v>
          </cell>
          <cell r="N1777">
            <v>1</v>
          </cell>
          <cell r="O1777" t="str">
            <v>Adet</v>
          </cell>
          <cell r="Q1777">
            <v>13.3</v>
          </cell>
        </row>
        <row r="1778">
          <cell r="H1778" t="str">
            <v>LS6</v>
          </cell>
          <cell r="J1778" t="str">
            <v>HİDROLİK PUNCH</v>
          </cell>
          <cell r="L1778" t="str">
            <v>Hydraulic Punch</v>
          </cell>
          <cell r="N1778">
            <v>1</v>
          </cell>
          <cell r="O1778" t="str">
            <v>Adet</v>
          </cell>
          <cell r="Q1778">
            <v>2.27</v>
          </cell>
        </row>
        <row r="1779">
          <cell r="H1779" t="str">
            <v>AEP95</v>
          </cell>
          <cell r="J1779" t="str">
            <v>Çekme Dingili</v>
          </cell>
          <cell r="L1779" t="str">
            <v>Pulling Axle</v>
          </cell>
          <cell r="N1779">
            <v>1</v>
          </cell>
          <cell r="O1779" t="str">
            <v>Adet</v>
          </cell>
          <cell r="Q1779">
            <v>0</v>
          </cell>
        </row>
        <row r="1780">
          <cell r="H1780" t="str">
            <v>DEP95</v>
          </cell>
          <cell r="J1780" t="str">
            <v>Çekme Soketi</v>
          </cell>
          <cell r="L1780" t="str">
            <v>Pulling Socket</v>
          </cell>
          <cell r="N1780">
            <v>1</v>
          </cell>
          <cell r="O1780" t="str">
            <v>Adet</v>
          </cell>
          <cell r="Q1780">
            <v>0</v>
          </cell>
        </row>
        <row r="1781">
          <cell r="H1781" t="str">
            <v>ET22</v>
          </cell>
          <cell r="J1781" t="str">
            <v>Tavan Çitası</v>
          </cell>
          <cell r="L1781" t="str">
            <v>Cross Bar</v>
          </cell>
          <cell r="N1781">
            <v>1</v>
          </cell>
          <cell r="O1781" t="str">
            <v>Adet</v>
          </cell>
          <cell r="Q1781">
            <v>0</v>
          </cell>
        </row>
        <row r="1782">
          <cell r="H1782" t="str">
            <v>PEP15</v>
          </cell>
          <cell r="J1782">
            <v>15.2</v>
          </cell>
          <cell r="L1782">
            <v>15.2</v>
          </cell>
          <cell r="N1782">
            <v>1</v>
          </cell>
          <cell r="O1782" t="str">
            <v>Adet</v>
          </cell>
          <cell r="Q1782">
            <v>0</v>
          </cell>
        </row>
        <row r="1783">
          <cell r="H1783" t="str">
            <v>PEP16</v>
          </cell>
          <cell r="J1783">
            <v>16</v>
          </cell>
          <cell r="L1783">
            <v>16</v>
          </cell>
          <cell r="N1783">
            <v>1</v>
          </cell>
          <cell r="O1783" t="str">
            <v>Adet</v>
          </cell>
          <cell r="Q1783">
            <v>0</v>
          </cell>
        </row>
        <row r="1784">
          <cell r="H1784" t="str">
            <v>PEP162</v>
          </cell>
          <cell r="J1784">
            <v>16.2</v>
          </cell>
          <cell r="L1784">
            <v>16.2</v>
          </cell>
          <cell r="N1784">
            <v>1</v>
          </cell>
          <cell r="O1784" t="str">
            <v>Adet</v>
          </cell>
          <cell r="Q1784">
            <v>0</v>
          </cell>
        </row>
        <row r="1785">
          <cell r="H1785" t="str">
            <v>PEP165ISO</v>
          </cell>
          <cell r="J1785">
            <v>16.5</v>
          </cell>
          <cell r="L1785">
            <v>16.5</v>
          </cell>
          <cell r="N1785">
            <v>1</v>
          </cell>
          <cell r="O1785" t="str">
            <v>Adet</v>
          </cell>
          <cell r="Q1785">
            <v>0</v>
          </cell>
        </row>
        <row r="1786">
          <cell r="H1786" t="str">
            <v>PEP186</v>
          </cell>
          <cell r="J1786">
            <v>18.600000000000001</v>
          </cell>
          <cell r="L1786">
            <v>18.600000000000001</v>
          </cell>
          <cell r="N1786">
            <v>1</v>
          </cell>
          <cell r="O1786" t="str">
            <v>Adet</v>
          </cell>
          <cell r="Q1786">
            <v>0</v>
          </cell>
        </row>
        <row r="1787">
          <cell r="H1787" t="str">
            <v>PEP19</v>
          </cell>
          <cell r="J1787">
            <v>19</v>
          </cell>
          <cell r="L1787">
            <v>19</v>
          </cell>
          <cell r="N1787">
            <v>1</v>
          </cell>
          <cell r="O1787" t="str">
            <v>Adet</v>
          </cell>
          <cell r="Q1787">
            <v>0</v>
          </cell>
        </row>
        <row r="1788">
          <cell r="H1788" t="str">
            <v>PEP20</v>
          </cell>
          <cell r="J1788">
            <v>20</v>
          </cell>
          <cell r="L1788">
            <v>20</v>
          </cell>
          <cell r="N1788">
            <v>1</v>
          </cell>
          <cell r="O1788" t="str">
            <v>Adet</v>
          </cell>
          <cell r="Q1788">
            <v>0</v>
          </cell>
        </row>
        <row r="1789">
          <cell r="H1789" t="str">
            <v>PEP204</v>
          </cell>
          <cell r="J1789">
            <v>20.399999999999999</v>
          </cell>
          <cell r="L1789">
            <v>20.399999999999999</v>
          </cell>
          <cell r="N1789">
            <v>1</v>
          </cell>
          <cell r="O1789" t="str">
            <v>Adet</v>
          </cell>
          <cell r="Q1789">
            <v>0</v>
          </cell>
        </row>
        <row r="1790">
          <cell r="H1790" t="str">
            <v>PEP205ISO</v>
          </cell>
          <cell r="J1790">
            <v>20.5</v>
          </cell>
          <cell r="L1790">
            <v>20.5</v>
          </cell>
          <cell r="N1790">
            <v>1</v>
          </cell>
          <cell r="O1790" t="str">
            <v>Adet</v>
          </cell>
          <cell r="Q1790">
            <v>0</v>
          </cell>
        </row>
        <row r="1791">
          <cell r="H1791" t="str">
            <v>PEP225</v>
          </cell>
          <cell r="J1791">
            <v>22.5</v>
          </cell>
          <cell r="L1791">
            <v>22.5</v>
          </cell>
          <cell r="N1791">
            <v>1</v>
          </cell>
          <cell r="O1791" t="str">
            <v>Adet</v>
          </cell>
          <cell r="Q1791">
            <v>0</v>
          </cell>
        </row>
        <row r="1792">
          <cell r="H1792" t="str">
            <v>PEP255ISO</v>
          </cell>
          <cell r="J1792">
            <v>25.5</v>
          </cell>
          <cell r="L1792">
            <v>25.5</v>
          </cell>
          <cell r="N1792">
            <v>1</v>
          </cell>
          <cell r="O1792" t="str">
            <v>Adet</v>
          </cell>
          <cell r="Q1792">
            <v>0</v>
          </cell>
        </row>
        <row r="1793">
          <cell r="H1793" t="str">
            <v>PEP283</v>
          </cell>
          <cell r="J1793">
            <v>28.3</v>
          </cell>
          <cell r="L1793">
            <v>28.3</v>
          </cell>
          <cell r="N1793">
            <v>1</v>
          </cell>
          <cell r="O1793" t="str">
            <v>Adet</v>
          </cell>
          <cell r="Q1793">
            <v>0</v>
          </cell>
        </row>
        <row r="1794">
          <cell r="H1794" t="str">
            <v>PEP305</v>
          </cell>
          <cell r="J1794">
            <v>30.5</v>
          </cell>
          <cell r="L1794">
            <v>30.5</v>
          </cell>
          <cell r="N1794">
            <v>1</v>
          </cell>
          <cell r="O1794" t="str">
            <v>Adet</v>
          </cell>
          <cell r="Q1794">
            <v>0</v>
          </cell>
        </row>
        <row r="1795">
          <cell r="H1795" t="str">
            <v>PEP32</v>
          </cell>
          <cell r="J1795">
            <v>32</v>
          </cell>
          <cell r="L1795">
            <v>32</v>
          </cell>
          <cell r="N1795">
            <v>1</v>
          </cell>
          <cell r="O1795" t="str">
            <v>Adet</v>
          </cell>
          <cell r="Q1795">
            <v>0</v>
          </cell>
        </row>
        <row r="1796">
          <cell r="H1796" t="str">
            <v>PEP325ISO</v>
          </cell>
          <cell r="J1796">
            <v>32.5</v>
          </cell>
          <cell r="L1796">
            <v>32.5</v>
          </cell>
          <cell r="N1796">
            <v>1</v>
          </cell>
          <cell r="O1796" t="str">
            <v>Adet</v>
          </cell>
          <cell r="Q1796">
            <v>0</v>
          </cell>
        </row>
        <row r="1797">
          <cell r="H1797" t="str">
            <v>PEP33</v>
          </cell>
          <cell r="J1797">
            <v>33</v>
          </cell>
          <cell r="L1797">
            <v>33</v>
          </cell>
          <cell r="N1797">
            <v>1</v>
          </cell>
          <cell r="O1797" t="str">
            <v>Adet</v>
          </cell>
          <cell r="Q1797">
            <v>0</v>
          </cell>
        </row>
        <row r="1798">
          <cell r="H1798" t="str">
            <v>PEP35</v>
          </cell>
          <cell r="J1798">
            <v>35</v>
          </cell>
          <cell r="L1798">
            <v>35</v>
          </cell>
          <cell r="N1798">
            <v>1</v>
          </cell>
          <cell r="O1798" t="str">
            <v>Adet</v>
          </cell>
          <cell r="Q1798">
            <v>0</v>
          </cell>
        </row>
        <row r="1799">
          <cell r="H1799" t="str">
            <v>PEP37</v>
          </cell>
          <cell r="J1799">
            <v>37</v>
          </cell>
          <cell r="L1799">
            <v>37</v>
          </cell>
          <cell r="N1799">
            <v>1</v>
          </cell>
          <cell r="O1799" t="str">
            <v>Adet</v>
          </cell>
          <cell r="Q1799">
            <v>0</v>
          </cell>
        </row>
        <row r="1800">
          <cell r="H1800" t="str">
            <v>PEP40</v>
          </cell>
          <cell r="J1800">
            <v>40</v>
          </cell>
          <cell r="L1800">
            <v>40</v>
          </cell>
          <cell r="N1800">
            <v>1</v>
          </cell>
          <cell r="O1800" t="str">
            <v>Adet</v>
          </cell>
          <cell r="Q1800">
            <v>0</v>
          </cell>
        </row>
        <row r="1801">
          <cell r="H1801" t="str">
            <v>PEP405ISO</v>
          </cell>
          <cell r="J1801">
            <v>40.5</v>
          </cell>
          <cell r="L1801">
            <v>40.5</v>
          </cell>
          <cell r="N1801">
            <v>1</v>
          </cell>
          <cell r="O1801" t="str">
            <v>Adet</v>
          </cell>
          <cell r="Q1801">
            <v>0</v>
          </cell>
        </row>
        <row r="1802">
          <cell r="H1802" t="str">
            <v>PEP432</v>
          </cell>
          <cell r="J1802">
            <v>43.2</v>
          </cell>
          <cell r="L1802">
            <v>43.2</v>
          </cell>
          <cell r="N1802">
            <v>1</v>
          </cell>
          <cell r="O1802" t="str">
            <v>Adet</v>
          </cell>
          <cell r="Q1802">
            <v>0</v>
          </cell>
        </row>
        <row r="1803">
          <cell r="H1803" t="str">
            <v>PEP44</v>
          </cell>
          <cell r="J1803">
            <v>44</v>
          </cell>
          <cell r="L1803">
            <v>44</v>
          </cell>
          <cell r="N1803">
            <v>1</v>
          </cell>
          <cell r="O1803" t="str">
            <v>Adet</v>
          </cell>
          <cell r="Q1803">
            <v>0</v>
          </cell>
        </row>
        <row r="1804">
          <cell r="H1804" t="str">
            <v>PEP47</v>
          </cell>
          <cell r="J1804">
            <v>47</v>
          </cell>
          <cell r="L1804">
            <v>47</v>
          </cell>
          <cell r="N1804">
            <v>1</v>
          </cell>
          <cell r="O1804" t="str">
            <v>Adet</v>
          </cell>
          <cell r="Q1804">
            <v>0</v>
          </cell>
        </row>
        <row r="1805">
          <cell r="H1805" t="str">
            <v>PEP48</v>
          </cell>
          <cell r="J1805">
            <v>48</v>
          </cell>
          <cell r="L1805">
            <v>48</v>
          </cell>
          <cell r="N1805">
            <v>1</v>
          </cell>
          <cell r="O1805" t="str">
            <v>Adet</v>
          </cell>
          <cell r="Q1805">
            <v>0</v>
          </cell>
        </row>
        <row r="1806">
          <cell r="H1806" t="str">
            <v>PEP50</v>
          </cell>
          <cell r="J1806">
            <v>50</v>
          </cell>
          <cell r="L1806">
            <v>50</v>
          </cell>
          <cell r="N1806">
            <v>1</v>
          </cell>
          <cell r="O1806" t="str">
            <v>Adet</v>
          </cell>
          <cell r="Q1806">
            <v>0</v>
          </cell>
        </row>
        <row r="1807">
          <cell r="H1807" t="str">
            <v>PEP505ISO</v>
          </cell>
          <cell r="J1807">
            <v>50.5</v>
          </cell>
          <cell r="L1807">
            <v>50.5</v>
          </cell>
          <cell r="N1807">
            <v>1</v>
          </cell>
          <cell r="O1807" t="str">
            <v>Adet</v>
          </cell>
          <cell r="Q1807">
            <v>0</v>
          </cell>
        </row>
        <row r="1808">
          <cell r="H1808" t="str">
            <v>PEP54</v>
          </cell>
          <cell r="J1808">
            <v>54</v>
          </cell>
          <cell r="L1808">
            <v>54</v>
          </cell>
          <cell r="N1808">
            <v>1</v>
          </cell>
          <cell r="O1808" t="str">
            <v>Adet</v>
          </cell>
          <cell r="Q1808">
            <v>0</v>
          </cell>
        </row>
        <row r="1809">
          <cell r="H1809" t="str">
            <v>PEP55</v>
          </cell>
          <cell r="J1809">
            <v>55</v>
          </cell>
          <cell r="L1809">
            <v>55</v>
          </cell>
          <cell r="N1809">
            <v>1</v>
          </cell>
          <cell r="O1809" t="str">
            <v>Adet</v>
          </cell>
          <cell r="Q1809">
            <v>0</v>
          </cell>
        </row>
        <row r="1810">
          <cell r="H1810" t="str">
            <v>PEP593</v>
          </cell>
          <cell r="J1810">
            <v>59.3</v>
          </cell>
          <cell r="L1810">
            <v>59.3</v>
          </cell>
          <cell r="N1810">
            <v>1</v>
          </cell>
          <cell r="O1810" t="str">
            <v>Adet</v>
          </cell>
          <cell r="Q1810">
            <v>0</v>
          </cell>
        </row>
        <row r="1811">
          <cell r="H1811" t="str">
            <v>PEP635ISO</v>
          </cell>
          <cell r="J1811">
            <v>63.5</v>
          </cell>
          <cell r="L1811">
            <v>63.5</v>
          </cell>
          <cell r="N1811">
            <v>1</v>
          </cell>
          <cell r="O1811" t="str">
            <v>Adet</v>
          </cell>
          <cell r="Q1811">
            <v>0</v>
          </cell>
        </row>
        <row r="1812">
          <cell r="H1812" t="str">
            <v>PEP65</v>
          </cell>
          <cell r="J1812">
            <v>65</v>
          </cell>
          <cell r="L1812">
            <v>65</v>
          </cell>
          <cell r="N1812">
            <v>1</v>
          </cell>
          <cell r="O1812" t="str">
            <v>Adet</v>
          </cell>
          <cell r="Q1812">
            <v>0</v>
          </cell>
        </row>
        <row r="1813">
          <cell r="H1813" t="str">
            <v>PEP66</v>
          </cell>
          <cell r="J1813">
            <v>66</v>
          </cell>
          <cell r="L1813">
            <v>66</v>
          </cell>
          <cell r="N1813">
            <v>1</v>
          </cell>
          <cell r="O1813" t="str">
            <v>Adet</v>
          </cell>
          <cell r="Q1813">
            <v>0</v>
          </cell>
        </row>
        <row r="1814">
          <cell r="H1814" t="str">
            <v>PEP70</v>
          </cell>
          <cell r="J1814">
            <v>70</v>
          </cell>
          <cell r="L1814">
            <v>70</v>
          </cell>
          <cell r="N1814">
            <v>1</v>
          </cell>
          <cell r="O1814" t="str">
            <v>Adet</v>
          </cell>
          <cell r="Q1814">
            <v>0</v>
          </cell>
        </row>
        <row r="1815">
          <cell r="H1815" t="str">
            <v>PEP75</v>
          </cell>
          <cell r="J1815">
            <v>75</v>
          </cell>
          <cell r="L1815">
            <v>75</v>
          </cell>
          <cell r="N1815">
            <v>1</v>
          </cell>
          <cell r="O1815" t="str">
            <v>Adet</v>
          </cell>
          <cell r="Q1815">
            <v>0</v>
          </cell>
        </row>
        <row r="1816">
          <cell r="H1816" t="str">
            <v>PEP80</v>
          </cell>
          <cell r="J1816">
            <v>80</v>
          </cell>
          <cell r="L1816">
            <v>80</v>
          </cell>
          <cell r="N1816">
            <v>1</v>
          </cell>
          <cell r="O1816" t="str">
            <v>Adet</v>
          </cell>
          <cell r="Q1816">
            <v>0</v>
          </cell>
        </row>
        <row r="1817">
          <cell r="H1817" t="str">
            <v>PEP82</v>
          </cell>
          <cell r="J1817">
            <v>82</v>
          </cell>
          <cell r="L1817">
            <v>82</v>
          </cell>
          <cell r="N1817">
            <v>1</v>
          </cell>
          <cell r="O1817" t="str">
            <v>Adet</v>
          </cell>
          <cell r="Q1817">
            <v>0</v>
          </cell>
        </row>
        <row r="1818">
          <cell r="H1818" t="str">
            <v>PEP86</v>
          </cell>
          <cell r="J1818">
            <v>86</v>
          </cell>
          <cell r="L1818">
            <v>86</v>
          </cell>
          <cell r="N1818">
            <v>1</v>
          </cell>
          <cell r="O1818" t="str">
            <v>Adet</v>
          </cell>
          <cell r="Q1818">
            <v>0</v>
          </cell>
        </row>
        <row r="1819">
          <cell r="H1819" t="str">
            <v>PEP90</v>
          </cell>
          <cell r="J1819">
            <v>90</v>
          </cell>
          <cell r="L1819">
            <v>90</v>
          </cell>
          <cell r="N1819">
            <v>1</v>
          </cell>
          <cell r="O1819" t="str">
            <v>Adet</v>
          </cell>
          <cell r="Q1819">
            <v>0</v>
          </cell>
        </row>
        <row r="1820">
          <cell r="H1820" t="str">
            <v>PEP92</v>
          </cell>
          <cell r="J1820">
            <v>92</v>
          </cell>
          <cell r="L1820">
            <v>92</v>
          </cell>
          <cell r="N1820">
            <v>1</v>
          </cell>
          <cell r="O1820" t="str">
            <v>Adet</v>
          </cell>
          <cell r="Q1820">
            <v>0</v>
          </cell>
        </row>
        <row r="1821">
          <cell r="H1821" t="str">
            <v>PEP100</v>
          </cell>
          <cell r="J1821">
            <v>100</v>
          </cell>
          <cell r="L1821">
            <v>100</v>
          </cell>
          <cell r="N1821">
            <v>1</v>
          </cell>
          <cell r="O1821" t="str">
            <v>Adet</v>
          </cell>
          <cell r="Q1821">
            <v>0</v>
          </cell>
        </row>
        <row r="1822">
          <cell r="H1822" t="str">
            <v>MEP15</v>
          </cell>
          <cell r="J1822">
            <v>15.2</v>
          </cell>
          <cell r="L1822">
            <v>15.2</v>
          </cell>
          <cell r="N1822">
            <v>1</v>
          </cell>
          <cell r="O1822" t="str">
            <v>Adet</v>
          </cell>
          <cell r="Q1822">
            <v>0</v>
          </cell>
        </row>
        <row r="1823">
          <cell r="H1823" t="str">
            <v>MEP16</v>
          </cell>
          <cell r="J1823">
            <v>16</v>
          </cell>
          <cell r="L1823">
            <v>16</v>
          </cell>
          <cell r="N1823">
            <v>1</v>
          </cell>
          <cell r="O1823" t="str">
            <v>Adet</v>
          </cell>
          <cell r="Q1823">
            <v>0</v>
          </cell>
        </row>
        <row r="1824">
          <cell r="H1824" t="str">
            <v>MEP162</v>
          </cell>
          <cell r="J1824">
            <v>16.2</v>
          </cell>
          <cell r="L1824">
            <v>16.2</v>
          </cell>
          <cell r="N1824">
            <v>1</v>
          </cell>
          <cell r="O1824" t="str">
            <v>Adet</v>
          </cell>
          <cell r="Q1824">
            <v>0</v>
          </cell>
        </row>
        <row r="1825">
          <cell r="H1825" t="str">
            <v>MEP165ISO</v>
          </cell>
          <cell r="J1825">
            <v>16.5</v>
          </cell>
          <cell r="L1825">
            <v>16.5</v>
          </cell>
          <cell r="N1825">
            <v>1</v>
          </cell>
          <cell r="O1825" t="str">
            <v>Adet</v>
          </cell>
          <cell r="Q1825">
            <v>0</v>
          </cell>
        </row>
        <row r="1826">
          <cell r="H1826" t="str">
            <v>MEP186</v>
          </cell>
          <cell r="J1826">
            <v>18.600000000000001</v>
          </cell>
          <cell r="L1826">
            <v>18.600000000000001</v>
          </cell>
          <cell r="N1826">
            <v>1</v>
          </cell>
          <cell r="O1826" t="str">
            <v>Adet</v>
          </cell>
          <cell r="Q1826">
            <v>0</v>
          </cell>
        </row>
        <row r="1827">
          <cell r="H1827" t="str">
            <v>MEP19</v>
          </cell>
          <cell r="J1827">
            <v>19</v>
          </cell>
          <cell r="L1827">
            <v>19</v>
          </cell>
          <cell r="N1827">
            <v>1</v>
          </cell>
          <cell r="O1827" t="str">
            <v>Adet</v>
          </cell>
          <cell r="Q1827">
            <v>0</v>
          </cell>
        </row>
        <row r="1828">
          <cell r="H1828" t="str">
            <v>MEP20</v>
          </cell>
          <cell r="J1828">
            <v>20</v>
          </cell>
          <cell r="L1828">
            <v>20</v>
          </cell>
          <cell r="N1828">
            <v>1</v>
          </cell>
          <cell r="O1828" t="str">
            <v>Adet</v>
          </cell>
          <cell r="Q1828">
            <v>0</v>
          </cell>
        </row>
        <row r="1829">
          <cell r="H1829" t="str">
            <v>MEP204</v>
          </cell>
          <cell r="J1829">
            <v>20.399999999999999</v>
          </cell>
          <cell r="L1829">
            <v>20.399999999999999</v>
          </cell>
          <cell r="N1829">
            <v>1</v>
          </cell>
          <cell r="O1829" t="str">
            <v>Adet</v>
          </cell>
          <cell r="Q1829">
            <v>0</v>
          </cell>
        </row>
        <row r="1830">
          <cell r="H1830" t="str">
            <v>MEP205ISO</v>
          </cell>
          <cell r="J1830">
            <v>20.5</v>
          </cell>
          <cell r="L1830">
            <v>20.5</v>
          </cell>
          <cell r="N1830">
            <v>1</v>
          </cell>
          <cell r="O1830" t="str">
            <v>Adet</v>
          </cell>
          <cell r="Q1830">
            <v>0</v>
          </cell>
        </row>
        <row r="1831">
          <cell r="H1831" t="str">
            <v>MEP225</v>
          </cell>
          <cell r="J1831">
            <v>22.5</v>
          </cell>
          <cell r="L1831">
            <v>22.5</v>
          </cell>
          <cell r="N1831">
            <v>1</v>
          </cell>
          <cell r="O1831" t="str">
            <v>Adet</v>
          </cell>
          <cell r="Q1831">
            <v>0</v>
          </cell>
        </row>
        <row r="1832">
          <cell r="H1832" t="str">
            <v>MEP255ISO</v>
          </cell>
          <cell r="J1832">
            <v>25.5</v>
          </cell>
          <cell r="L1832">
            <v>25.5</v>
          </cell>
          <cell r="N1832">
            <v>1</v>
          </cell>
          <cell r="O1832" t="str">
            <v>Adet</v>
          </cell>
          <cell r="Q1832">
            <v>0</v>
          </cell>
        </row>
        <row r="1833">
          <cell r="H1833" t="str">
            <v>MEP283</v>
          </cell>
          <cell r="J1833">
            <v>28.3</v>
          </cell>
          <cell r="L1833">
            <v>28.3</v>
          </cell>
          <cell r="N1833">
            <v>1</v>
          </cell>
          <cell r="O1833" t="str">
            <v>Adet</v>
          </cell>
          <cell r="Q1833">
            <v>0</v>
          </cell>
        </row>
        <row r="1834">
          <cell r="H1834" t="str">
            <v>MEP305</v>
          </cell>
          <cell r="J1834">
            <v>30.5</v>
          </cell>
          <cell r="L1834">
            <v>30.5</v>
          </cell>
          <cell r="N1834">
            <v>1</v>
          </cell>
          <cell r="O1834" t="str">
            <v>Adet</v>
          </cell>
          <cell r="Q1834">
            <v>0</v>
          </cell>
        </row>
        <row r="1835">
          <cell r="H1835" t="str">
            <v>MEP32</v>
          </cell>
          <cell r="J1835">
            <v>32</v>
          </cell>
          <cell r="L1835">
            <v>32</v>
          </cell>
          <cell r="N1835">
            <v>1</v>
          </cell>
          <cell r="O1835" t="str">
            <v>Adet</v>
          </cell>
          <cell r="Q1835">
            <v>0</v>
          </cell>
        </row>
        <row r="1836">
          <cell r="H1836" t="str">
            <v>MEP325ISO</v>
          </cell>
          <cell r="J1836">
            <v>32.5</v>
          </cell>
          <cell r="L1836">
            <v>32.5</v>
          </cell>
          <cell r="N1836">
            <v>1</v>
          </cell>
          <cell r="O1836" t="str">
            <v>Adet</v>
          </cell>
          <cell r="Q1836">
            <v>0</v>
          </cell>
        </row>
        <row r="1837">
          <cell r="H1837" t="str">
            <v>MEP33</v>
          </cell>
          <cell r="J1837">
            <v>33</v>
          </cell>
          <cell r="L1837">
            <v>33</v>
          </cell>
          <cell r="N1837">
            <v>1</v>
          </cell>
          <cell r="O1837" t="str">
            <v>Adet</v>
          </cell>
          <cell r="Q1837">
            <v>0</v>
          </cell>
        </row>
        <row r="1838">
          <cell r="H1838" t="str">
            <v>MEP35</v>
          </cell>
          <cell r="J1838">
            <v>35</v>
          </cell>
          <cell r="L1838">
            <v>35</v>
          </cell>
          <cell r="N1838">
            <v>1</v>
          </cell>
          <cell r="O1838" t="str">
            <v>Adet</v>
          </cell>
          <cell r="Q1838">
            <v>0</v>
          </cell>
        </row>
        <row r="1839">
          <cell r="H1839" t="str">
            <v>MEP37</v>
          </cell>
          <cell r="J1839">
            <v>37</v>
          </cell>
          <cell r="L1839">
            <v>37</v>
          </cell>
          <cell r="N1839">
            <v>1</v>
          </cell>
          <cell r="O1839" t="str">
            <v>Adet</v>
          </cell>
          <cell r="Q1839">
            <v>0</v>
          </cell>
        </row>
        <row r="1840">
          <cell r="H1840" t="str">
            <v>MEP40</v>
          </cell>
          <cell r="J1840">
            <v>40</v>
          </cell>
          <cell r="L1840">
            <v>40</v>
          </cell>
          <cell r="N1840">
            <v>1</v>
          </cell>
          <cell r="O1840" t="str">
            <v>Adet</v>
          </cell>
          <cell r="Q1840">
            <v>0</v>
          </cell>
        </row>
        <row r="1841">
          <cell r="H1841" t="str">
            <v>MEP405ISO</v>
          </cell>
          <cell r="J1841">
            <v>40.5</v>
          </cell>
          <cell r="L1841">
            <v>40.5</v>
          </cell>
          <cell r="N1841">
            <v>1</v>
          </cell>
          <cell r="O1841" t="str">
            <v>Adet</v>
          </cell>
          <cell r="Q1841">
            <v>0</v>
          </cell>
        </row>
        <row r="1842">
          <cell r="H1842" t="str">
            <v>MEP432</v>
          </cell>
          <cell r="J1842">
            <v>43.2</v>
          </cell>
          <cell r="L1842">
            <v>43.2</v>
          </cell>
          <cell r="N1842">
            <v>1</v>
          </cell>
          <cell r="O1842" t="str">
            <v>Adet</v>
          </cell>
          <cell r="Q1842">
            <v>0</v>
          </cell>
        </row>
        <row r="1843">
          <cell r="H1843" t="str">
            <v>MEP44</v>
          </cell>
          <cell r="J1843">
            <v>44</v>
          </cell>
          <cell r="L1843">
            <v>44</v>
          </cell>
          <cell r="N1843">
            <v>1</v>
          </cell>
          <cell r="O1843" t="str">
            <v>Adet</v>
          </cell>
          <cell r="Q1843">
            <v>0</v>
          </cell>
        </row>
        <row r="1844">
          <cell r="H1844" t="str">
            <v>MEP47</v>
          </cell>
          <cell r="J1844">
            <v>47</v>
          </cell>
          <cell r="L1844">
            <v>47</v>
          </cell>
          <cell r="N1844">
            <v>1</v>
          </cell>
          <cell r="O1844" t="str">
            <v>Adet</v>
          </cell>
          <cell r="Q1844">
            <v>0</v>
          </cell>
        </row>
        <row r="1845">
          <cell r="H1845" t="str">
            <v>MEP48</v>
          </cell>
          <cell r="J1845">
            <v>48</v>
          </cell>
          <cell r="L1845">
            <v>48</v>
          </cell>
          <cell r="N1845">
            <v>1</v>
          </cell>
          <cell r="O1845" t="str">
            <v>Adet</v>
          </cell>
          <cell r="Q1845">
            <v>0</v>
          </cell>
        </row>
        <row r="1846">
          <cell r="H1846" t="str">
            <v>MEP50</v>
          </cell>
          <cell r="J1846">
            <v>50</v>
          </cell>
          <cell r="L1846">
            <v>50</v>
          </cell>
          <cell r="N1846">
            <v>1</v>
          </cell>
          <cell r="O1846" t="str">
            <v>Adet</v>
          </cell>
          <cell r="Q1846">
            <v>0</v>
          </cell>
        </row>
        <row r="1847">
          <cell r="H1847" t="str">
            <v>MEP505ISO</v>
          </cell>
          <cell r="J1847">
            <v>50.5</v>
          </cell>
          <cell r="L1847">
            <v>50.5</v>
          </cell>
          <cell r="N1847">
            <v>1</v>
          </cell>
          <cell r="O1847" t="str">
            <v>Adet</v>
          </cell>
          <cell r="Q1847">
            <v>0</v>
          </cell>
        </row>
        <row r="1848">
          <cell r="H1848" t="str">
            <v>MEP54</v>
          </cell>
          <cell r="J1848">
            <v>54</v>
          </cell>
          <cell r="L1848">
            <v>54</v>
          </cell>
          <cell r="N1848">
            <v>1</v>
          </cell>
          <cell r="O1848" t="str">
            <v>Adet</v>
          </cell>
          <cell r="Q1848">
            <v>0</v>
          </cell>
        </row>
        <row r="1849">
          <cell r="H1849" t="str">
            <v>MEP55</v>
          </cell>
          <cell r="J1849">
            <v>55</v>
          </cell>
          <cell r="L1849">
            <v>55</v>
          </cell>
          <cell r="N1849">
            <v>1</v>
          </cell>
          <cell r="O1849" t="str">
            <v>Adet</v>
          </cell>
          <cell r="Q1849">
            <v>0</v>
          </cell>
        </row>
        <row r="1850">
          <cell r="H1850" t="str">
            <v>MEP593</v>
          </cell>
          <cell r="J1850">
            <v>59.3</v>
          </cell>
          <cell r="L1850">
            <v>59.3</v>
          </cell>
          <cell r="N1850">
            <v>1</v>
          </cell>
          <cell r="O1850" t="str">
            <v>Adet</v>
          </cell>
          <cell r="Q1850">
            <v>0</v>
          </cell>
        </row>
        <row r="1851">
          <cell r="H1851" t="str">
            <v>MEP635ISO</v>
          </cell>
          <cell r="J1851">
            <v>63.5</v>
          </cell>
          <cell r="L1851">
            <v>63.5</v>
          </cell>
          <cell r="N1851">
            <v>1</v>
          </cell>
          <cell r="O1851" t="str">
            <v>Adet</v>
          </cell>
          <cell r="Q1851">
            <v>0</v>
          </cell>
        </row>
        <row r="1852">
          <cell r="H1852" t="str">
            <v>MEP65</v>
          </cell>
          <cell r="J1852">
            <v>65</v>
          </cell>
          <cell r="L1852">
            <v>65</v>
          </cell>
          <cell r="N1852">
            <v>1</v>
          </cell>
          <cell r="O1852" t="str">
            <v>Adet</v>
          </cell>
          <cell r="Q1852">
            <v>0</v>
          </cell>
        </row>
        <row r="1853">
          <cell r="H1853" t="str">
            <v>MEP66</v>
          </cell>
          <cell r="J1853">
            <v>66</v>
          </cell>
          <cell r="L1853">
            <v>66</v>
          </cell>
          <cell r="N1853">
            <v>1</v>
          </cell>
          <cell r="O1853" t="str">
            <v>Adet</v>
          </cell>
          <cell r="Q1853">
            <v>0</v>
          </cell>
        </row>
        <row r="1854">
          <cell r="H1854" t="str">
            <v>MEP70</v>
          </cell>
          <cell r="J1854">
            <v>70</v>
          </cell>
          <cell r="L1854">
            <v>70</v>
          </cell>
          <cell r="N1854">
            <v>1</v>
          </cell>
          <cell r="O1854" t="str">
            <v>Adet</v>
          </cell>
          <cell r="Q1854">
            <v>0</v>
          </cell>
        </row>
        <row r="1855">
          <cell r="H1855" t="str">
            <v>MEP75</v>
          </cell>
          <cell r="J1855">
            <v>75</v>
          </cell>
          <cell r="L1855">
            <v>75</v>
          </cell>
          <cell r="N1855">
            <v>1</v>
          </cell>
          <cell r="O1855" t="str">
            <v>Adet</v>
          </cell>
          <cell r="Q1855">
            <v>0</v>
          </cell>
        </row>
        <row r="1856">
          <cell r="H1856" t="str">
            <v>MEP80</v>
          </cell>
          <cell r="J1856">
            <v>80</v>
          </cell>
          <cell r="L1856">
            <v>80</v>
          </cell>
          <cell r="N1856">
            <v>1</v>
          </cell>
          <cell r="O1856" t="str">
            <v>Adet</v>
          </cell>
          <cell r="Q1856">
            <v>0</v>
          </cell>
        </row>
        <row r="1857">
          <cell r="H1857" t="str">
            <v>MEP82</v>
          </cell>
          <cell r="J1857">
            <v>82</v>
          </cell>
          <cell r="L1857">
            <v>82</v>
          </cell>
          <cell r="N1857">
            <v>1</v>
          </cell>
          <cell r="O1857" t="str">
            <v>Adet</v>
          </cell>
          <cell r="Q1857">
            <v>0</v>
          </cell>
        </row>
        <row r="1858">
          <cell r="H1858" t="str">
            <v>MEP86</v>
          </cell>
          <cell r="J1858">
            <v>86</v>
          </cell>
          <cell r="L1858">
            <v>86</v>
          </cell>
          <cell r="N1858">
            <v>1</v>
          </cell>
          <cell r="O1858" t="str">
            <v>Adet</v>
          </cell>
          <cell r="Q1858">
            <v>0</v>
          </cell>
        </row>
        <row r="1859">
          <cell r="H1859" t="str">
            <v>MEP90</v>
          </cell>
          <cell r="J1859">
            <v>90</v>
          </cell>
          <cell r="L1859">
            <v>90</v>
          </cell>
          <cell r="N1859">
            <v>1</v>
          </cell>
          <cell r="O1859" t="str">
            <v>Adet</v>
          </cell>
          <cell r="Q1859">
            <v>0</v>
          </cell>
        </row>
        <row r="1860">
          <cell r="H1860" t="str">
            <v>MEP92</v>
          </cell>
          <cell r="J1860">
            <v>92</v>
          </cell>
          <cell r="L1860">
            <v>92</v>
          </cell>
          <cell r="N1860">
            <v>1</v>
          </cell>
          <cell r="O1860" t="str">
            <v>Adet</v>
          </cell>
          <cell r="Q1860">
            <v>0</v>
          </cell>
        </row>
        <row r="1861">
          <cell r="H1861" t="str">
            <v>MEP100</v>
          </cell>
          <cell r="J1861">
            <v>100</v>
          </cell>
          <cell r="L1861">
            <v>100</v>
          </cell>
          <cell r="N1861">
            <v>1</v>
          </cell>
          <cell r="O1861" t="str">
            <v>Adet</v>
          </cell>
          <cell r="Q1861">
            <v>0</v>
          </cell>
        </row>
        <row r="1862">
          <cell r="H1862" t="str">
            <v>CEP186</v>
          </cell>
          <cell r="J1862">
            <v>18.600000000000001</v>
          </cell>
          <cell r="L1862">
            <v>18.600000000000001</v>
          </cell>
          <cell r="N1862">
            <v>1</v>
          </cell>
          <cell r="O1862" t="str">
            <v>Adet</v>
          </cell>
          <cell r="Q1862">
            <v>0</v>
          </cell>
        </row>
        <row r="1863">
          <cell r="H1863" t="str">
            <v>CEP19</v>
          </cell>
          <cell r="J1863">
            <v>19</v>
          </cell>
          <cell r="L1863">
            <v>19</v>
          </cell>
          <cell r="N1863">
            <v>1</v>
          </cell>
          <cell r="O1863" t="str">
            <v>Adet</v>
          </cell>
          <cell r="Q1863">
            <v>0</v>
          </cell>
        </row>
        <row r="1864">
          <cell r="H1864" t="str">
            <v>CEP20</v>
          </cell>
          <cell r="J1864">
            <v>20</v>
          </cell>
          <cell r="L1864">
            <v>20</v>
          </cell>
          <cell r="N1864">
            <v>1</v>
          </cell>
          <cell r="O1864" t="str">
            <v>Adet</v>
          </cell>
          <cell r="Q1864">
            <v>0</v>
          </cell>
        </row>
        <row r="1865">
          <cell r="H1865" t="str">
            <v>CEP204</v>
          </cell>
          <cell r="J1865">
            <v>20.399999999999999</v>
          </cell>
          <cell r="L1865">
            <v>20.399999999999999</v>
          </cell>
          <cell r="N1865">
            <v>1</v>
          </cell>
          <cell r="O1865" t="str">
            <v>Adet</v>
          </cell>
          <cell r="Q1865">
            <v>0</v>
          </cell>
        </row>
        <row r="1866">
          <cell r="H1866" t="str">
            <v>CEP205ISO</v>
          </cell>
          <cell r="J1866">
            <v>20.5</v>
          </cell>
          <cell r="L1866">
            <v>20.5</v>
          </cell>
          <cell r="N1866">
            <v>1</v>
          </cell>
          <cell r="O1866" t="str">
            <v>Adet</v>
          </cell>
          <cell r="Q1866">
            <v>0</v>
          </cell>
        </row>
        <row r="1867">
          <cell r="H1867" t="str">
            <v>CEP225</v>
          </cell>
          <cell r="J1867">
            <v>22.5</v>
          </cell>
          <cell r="L1867">
            <v>22.5</v>
          </cell>
          <cell r="N1867">
            <v>1</v>
          </cell>
          <cell r="O1867" t="str">
            <v>Adet</v>
          </cell>
          <cell r="Q1867">
            <v>0</v>
          </cell>
        </row>
        <row r="1868">
          <cell r="H1868" t="str">
            <v>CEP255ISO</v>
          </cell>
          <cell r="J1868">
            <v>25.5</v>
          </cell>
          <cell r="L1868">
            <v>25.5</v>
          </cell>
          <cell r="N1868">
            <v>1</v>
          </cell>
          <cell r="O1868" t="str">
            <v>Adet</v>
          </cell>
          <cell r="Q1868">
            <v>0</v>
          </cell>
        </row>
        <row r="1869">
          <cell r="H1869" t="str">
            <v>CEP283</v>
          </cell>
          <cell r="J1869">
            <v>28.3</v>
          </cell>
          <cell r="L1869">
            <v>28.3</v>
          </cell>
          <cell r="N1869">
            <v>1</v>
          </cell>
          <cell r="O1869" t="str">
            <v>Adet</v>
          </cell>
          <cell r="Q1869">
            <v>0</v>
          </cell>
        </row>
        <row r="1870">
          <cell r="H1870" t="str">
            <v>CEP305</v>
          </cell>
          <cell r="J1870">
            <v>30.5</v>
          </cell>
          <cell r="L1870">
            <v>30.5</v>
          </cell>
          <cell r="N1870">
            <v>1</v>
          </cell>
          <cell r="O1870" t="str">
            <v>Adet</v>
          </cell>
          <cell r="Q1870">
            <v>0</v>
          </cell>
        </row>
        <row r="1871">
          <cell r="H1871" t="str">
            <v>CEP32</v>
          </cell>
          <cell r="J1871">
            <v>32</v>
          </cell>
          <cell r="L1871">
            <v>32</v>
          </cell>
          <cell r="N1871">
            <v>1</v>
          </cell>
          <cell r="O1871" t="str">
            <v>Adet</v>
          </cell>
          <cell r="Q1871">
            <v>0</v>
          </cell>
        </row>
        <row r="1872">
          <cell r="H1872" t="str">
            <v>CEP325ISO</v>
          </cell>
          <cell r="J1872">
            <v>32.5</v>
          </cell>
          <cell r="L1872">
            <v>32.5</v>
          </cell>
          <cell r="N1872">
            <v>1</v>
          </cell>
          <cell r="O1872" t="str">
            <v>Adet</v>
          </cell>
          <cell r="Q1872">
            <v>0</v>
          </cell>
        </row>
        <row r="1873">
          <cell r="H1873" t="str">
            <v>CEP33</v>
          </cell>
          <cell r="J1873">
            <v>33</v>
          </cell>
          <cell r="L1873">
            <v>33</v>
          </cell>
          <cell r="N1873">
            <v>1</v>
          </cell>
          <cell r="O1873" t="str">
            <v>Adet</v>
          </cell>
          <cell r="Q1873">
            <v>0</v>
          </cell>
        </row>
        <row r="1874">
          <cell r="H1874" t="str">
            <v>CEP35</v>
          </cell>
          <cell r="J1874">
            <v>35</v>
          </cell>
          <cell r="L1874">
            <v>35</v>
          </cell>
          <cell r="N1874">
            <v>1</v>
          </cell>
          <cell r="O1874" t="str">
            <v>Adet</v>
          </cell>
          <cell r="Q1874">
            <v>0</v>
          </cell>
        </row>
        <row r="1875">
          <cell r="H1875" t="str">
            <v>CEP37</v>
          </cell>
          <cell r="J1875">
            <v>37</v>
          </cell>
          <cell r="L1875">
            <v>37</v>
          </cell>
          <cell r="N1875">
            <v>1</v>
          </cell>
          <cell r="O1875" t="str">
            <v>Adet</v>
          </cell>
          <cell r="Q1875">
            <v>0</v>
          </cell>
        </row>
        <row r="1876">
          <cell r="H1876" t="str">
            <v>CEP40</v>
          </cell>
          <cell r="J1876">
            <v>40</v>
          </cell>
          <cell r="L1876">
            <v>40</v>
          </cell>
          <cell r="N1876">
            <v>1</v>
          </cell>
          <cell r="O1876" t="str">
            <v>Adet</v>
          </cell>
          <cell r="Q1876">
            <v>0</v>
          </cell>
        </row>
        <row r="1877">
          <cell r="H1877" t="str">
            <v>CEP405ISO</v>
          </cell>
          <cell r="J1877">
            <v>40.5</v>
          </cell>
          <cell r="L1877">
            <v>40.5</v>
          </cell>
          <cell r="N1877">
            <v>1</v>
          </cell>
          <cell r="O1877" t="str">
            <v>Adet</v>
          </cell>
          <cell r="Q1877">
            <v>0</v>
          </cell>
        </row>
        <row r="1878">
          <cell r="H1878" t="str">
            <v>CEP432</v>
          </cell>
          <cell r="J1878">
            <v>43.2</v>
          </cell>
          <cell r="L1878">
            <v>43.2</v>
          </cell>
          <cell r="N1878">
            <v>1</v>
          </cell>
          <cell r="O1878" t="str">
            <v>Adet</v>
          </cell>
          <cell r="Q1878">
            <v>0</v>
          </cell>
        </row>
        <row r="1879">
          <cell r="H1879" t="str">
            <v>CEP44</v>
          </cell>
          <cell r="J1879">
            <v>44</v>
          </cell>
          <cell r="L1879">
            <v>44</v>
          </cell>
          <cell r="N1879">
            <v>1</v>
          </cell>
          <cell r="O1879" t="str">
            <v>Adet</v>
          </cell>
          <cell r="Q1879">
            <v>0</v>
          </cell>
        </row>
        <row r="1880">
          <cell r="H1880" t="str">
            <v>CEP47</v>
          </cell>
          <cell r="J1880">
            <v>47</v>
          </cell>
          <cell r="L1880">
            <v>47</v>
          </cell>
          <cell r="N1880">
            <v>1</v>
          </cell>
          <cell r="O1880" t="str">
            <v>Adet</v>
          </cell>
          <cell r="Q1880">
            <v>0</v>
          </cell>
        </row>
        <row r="1881">
          <cell r="H1881" t="str">
            <v>CEP48</v>
          </cell>
          <cell r="J1881">
            <v>48</v>
          </cell>
          <cell r="L1881">
            <v>48</v>
          </cell>
          <cell r="N1881">
            <v>1</v>
          </cell>
          <cell r="O1881" t="str">
            <v>Adet</v>
          </cell>
          <cell r="Q1881">
            <v>0</v>
          </cell>
        </row>
        <row r="1882">
          <cell r="H1882" t="str">
            <v>CEP50</v>
          </cell>
          <cell r="J1882">
            <v>50</v>
          </cell>
          <cell r="L1882">
            <v>50</v>
          </cell>
          <cell r="N1882">
            <v>1</v>
          </cell>
          <cell r="O1882" t="str">
            <v>Adet</v>
          </cell>
          <cell r="Q1882">
            <v>0</v>
          </cell>
        </row>
        <row r="1883">
          <cell r="H1883" t="str">
            <v>CEP505ISO</v>
          </cell>
          <cell r="J1883">
            <v>50.5</v>
          </cell>
          <cell r="L1883">
            <v>50.5</v>
          </cell>
          <cell r="N1883">
            <v>1</v>
          </cell>
          <cell r="O1883" t="str">
            <v>Adet</v>
          </cell>
          <cell r="Q1883">
            <v>0</v>
          </cell>
        </row>
        <row r="1884">
          <cell r="H1884" t="str">
            <v>CEP54</v>
          </cell>
          <cell r="J1884">
            <v>54</v>
          </cell>
          <cell r="L1884">
            <v>54</v>
          </cell>
          <cell r="N1884">
            <v>1</v>
          </cell>
          <cell r="O1884" t="str">
            <v>Adet</v>
          </cell>
          <cell r="Q1884">
            <v>0</v>
          </cell>
        </row>
        <row r="1885">
          <cell r="H1885" t="str">
            <v>CEP55</v>
          </cell>
          <cell r="J1885">
            <v>55</v>
          </cell>
          <cell r="L1885">
            <v>55</v>
          </cell>
          <cell r="N1885">
            <v>1</v>
          </cell>
          <cell r="O1885" t="str">
            <v>Adet</v>
          </cell>
          <cell r="Q1885">
            <v>0</v>
          </cell>
        </row>
        <row r="1886">
          <cell r="H1886" t="str">
            <v>CEP593</v>
          </cell>
          <cell r="J1886">
            <v>59.3</v>
          </cell>
          <cell r="L1886">
            <v>59.3</v>
          </cell>
          <cell r="N1886">
            <v>1</v>
          </cell>
          <cell r="O1886" t="str">
            <v>Adet</v>
          </cell>
          <cell r="Q1886">
            <v>0</v>
          </cell>
        </row>
        <row r="1887">
          <cell r="H1887" t="str">
            <v>CEP635ISO</v>
          </cell>
          <cell r="J1887">
            <v>63.5</v>
          </cell>
          <cell r="L1887">
            <v>63.5</v>
          </cell>
          <cell r="N1887">
            <v>1</v>
          </cell>
          <cell r="O1887" t="str">
            <v>Adet</v>
          </cell>
          <cell r="Q1887">
            <v>0</v>
          </cell>
        </row>
        <row r="1888">
          <cell r="H1888" t="str">
            <v>CEP65</v>
          </cell>
          <cell r="J1888">
            <v>65</v>
          </cell>
          <cell r="L1888">
            <v>65</v>
          </cell>
          <cell r="N1888">
            <v>1</v>
          </cell>
          <cell r="O1888" t="str">
            <v>Adet</v>
          </cell>
          <cell r="Q1888">
            <v>0</v>
          </cell>
        </row>
        <row r="1889">
          <cell r="H1889" t="str">
            <v>CEP66</v>
          </cell>
          <cell r="J1889">
            <v>66</v>
          </cell>
          <cell r="L1889">
            <v>66</v>
          </cell>
          <cell r="N1889">
            <v>1</v>
          </cell>
          <cell r="O1889" t="str">
            <v>Adet</v>
          </cell>
          <cell r="Q1889">
            <v>0</v>
          </cell>
        </row>
        <row r="1890">
          <cell r="H1890" t="str">
            <v>CEP70</v>
          </cell>
          <cell r="J1890">
            <v>70</v>
          </cell>
          <cell r="L1890">
            <v>70</v>
          </cell>
          <cell r="N1890">
            <v>1</v>
          </cell>
          <cell r="O1890" t="str">
            <v>Adet</v>
          </cell>
          <cell r="Q1890">
            <v>0</v>
          </cell>
        </row>
        <row r="1891">
          <cell r="H1891" t="str">
            <v>CEP75</v>
          </cell>
          <cell r="J1891">
            <v>75</v>
          </cell>
          <cell r="L1891">
            <v>75</v>
          </cell>
          <cell r="N1891">
            <v>1</v>
          </cell>
          <cell r="O1891" t="str">
            <v>Adet</v>
          </cell>
          <cell r="Q1891">
            <v>0</v>
          </cell>
        </row>
        <row r="1892">
          <cell r="H1892" t="str">
            <v>CEP80</v>
          </cell>
          <cell r="J1892">
            <v>80</v>
          </cell>
          <cell r="L1892">
            <v>80</v>
          </cell>
          <cell r="N1892">
            <v>1</v>
          </cell>
          <cell r="O1892" t="str">
            <v>Adet</v>
          </cell>
          <cell r="Q1892">
            <v>0</v>
          </cell>
        </row>
        <row r="1893">
          <cell r="H1893" t="str">
            <v>CEP82</v>
          </cell>
          <cell r="J1893">
            <v>82</v>
          </cell>
          <cell r="L1893">
            <v>82</v>
          </cell>
          <cell r="N1893">
            <v>1</v>
          </cell>
          <cell r="O1893" t="str">
            <v>Adet</v>
          </cell>
          <cell r="Q1893">
            <v>0</v>
          </cell>
        </row>
        <row r="1894">
          <cell r="H1894" t="str">
            <v>CEP86</v>
          </cell>
          <cell r="J1894">
            <v>86</v>
          </cell>
          <cell r="L1894">
            <v>86</v>
          </cell>
          <cell r="N1894">
            <v>1</v>
          </cell>
          <cell r="O1894" t="str">
            <v>Adet</v>
          </cell>
          <cell r="Q1894">
            <v>0</v>
          </cell>
        </row>
        <row r="1895">
          <cell r="H1895" t="str">
            <v>CEP90</v>
          </cell>
          <cell r="J1895">
            <v>90</v>
          </cell>
          <cell r="L1895">
            <v>90</v>
          </cell>
          <cell r="N1895">
            <v>1</v>
          </cell>
          <cell r="O1895" t="str">
            <v>Adet</v>
          </cell>
          <cell r="Q1895">
            <v>0</v>
          </cell>
        </row>
        <row r="1896">
          <cell r="H1896" t="str">
            <v>CEP92</v>
          </cell>
          <cell r="J1896">
            <v>92</v>
          </cell>
          <cell r="L1896">
            <v>92</v>
          </cell>
          <cell r="N1896">
            <v>1</v>
          </cell>
          <cell r="O1896" t="str">
            <v>Adet</v>
          </cell>
          <cell r="Q1896">
            <v>0</v>
          </cell>
        </row>
        <row r="1897">
          <cell r="H1897" t="str">
            <v>CEP100</v>
          </cell>
          <cell r="J1897">
            <v>100</v>
          </cell>
          <cell r="L1897">
            <v>100</v>
          </cell>
          <cell r="N1897">
            <v>1</v>
          </cell>
          <cell r="O1897" t="str">
            <v>Adet</v>
          </cell>
          <cell r="Q1897">
            <v>0</v>
          </cell>
        </row>
        <row r="1898">
          <cell r="H1898" t="str">
            <v>AEP95</v>
          </cell>
          <cell r="N1898">
            <v>1</v>
          </cell>
          <cell r="O1898" t="str">
            <v>Adet</v>
          </cell>
          <cell r="Q1898">
            <v>0</v>
          </cell>
        </row>
        <row r="1899">
          <cell r="H1899" t="str">
            <v>AEP190</v>
          </cell>
          <cell r="N1899">
            <v>1</v>
          </cell>
          <cell r="O1899" t="str">
            <v>Adet</v>
          </cell>
          <cell r="Q1899">
            <v>0</v>
          </cell>
        </row>
        <row r="1900">
          <cell r="H1900" t="str">
            <v>DEP95</v>
          </cell>
          <cell r="N1900">
            <v>1</v>
          </cell>
          <cell r="O1900" t="str">
            <v>Adet</v>
          </cell>
          <cell r="Q1900">
            <v>0</v>
          </cell>
        </row>
        <row r="1901">
          <cell r="H1901" t="str">
            <v>ET22</v>
          </cell>
          <cell r="N1901">
            <v>1</v>
          </cell>
          <cell r="O1901" t="str">
            <v>Adet</v>
          </cell>
          <cell r="Q1901">
            <v>0</v>
          </cell>
        </row>
        <row r="1902">
          <cell r="H1902" t="str">
            <v>ET22</v>
          </cell>
          <cell r="N1902">
            <v>1</v>
          </cell>
          <cell r="O1902" t="str">
            <v>Adet</v>
          </cell>
          <cell r="Q1902">
            <v>0</v>
          </cell>
        </row>
        <row r="1903">
          <cell r="H1903" t="str">
            <v>PEP165INOX</v>
          </cell>
          <cell r="J1903">
            <v>16.5</v>
          </cell>
          <cell r="L1903">
            <v>16.5</v>
          </cell>
          <cell r="N1903">
            <v>1</v>
          </cell>
          <cell r="O1903" t="str">
            <v>Adet</v>
          </cell>
          <cell r="Q1903">
            <v>0</v>
          </cell>
        </row>
        <row r="1904">
          <cell r="H1904" t="str">
            <v>PEP204INOX</v>
          </cell>
          <cell r="J1904">
            <v>20.399999999999999</v>
          </cell>
          <cell r="L1904">
            <v>20.399999999999999</v>
          </cell>
          <cell r="N1904">
            <v>1</v>
          </cell>
          <cell r="O1904" t="str">
            <v>Adet</v>
          </cell>
          <cell r="Q1904">
            <v>0</v>
          </cell>
        </row>
        <row r="1905">
          <cell r="H1905" t="str">
            <v>PEP205INOX</v>
          </cell>
          <cell r="J1905">
            <v>20.5</v>
          </cell>
          <cell r="L1905">
            <v>20.5</v>
          </cell>
          <cell r="N1905">
            <v>1</v>
          </cell>
          <cell r="O1905" t="str">
            <v>Adet</v>
          </cell>
        </row>
        <row r="1906">
          <cell r="H1906" t="str">
            <v>PEP225INOX</v>
          </cell>
          <cell r="J1906">
            <v>22.5</v>
          </cell>
          <cell r="L1906">
            <v>22.5</v>
          </cell>
          <cell r="N1906">
            <v>1</v>
          </cell>
          <cell r="O1906" t="str">
            <v>Adet</v>
          </cell>
        </row>
        <row r="1907">
          <cell r="H1907" t="str">
            <v>PEP255INOX</v>
          </cell>
          <cell r="J1907">
            <v>25.5</v>
          </cell>
          <cell r="L1907">
            <v>25.5</v>
          </cell>
          <cell r="N1907">
            <v>1</v>
          </cell>
          <cell r="O1907" t="str">
            <v>Adet</v>
          </cell>
        </row>
        <row r="1908">
          <cell r="H1908" t="str">
            <v>PEP305INOX</v>
          </cell>
          <cell r="J1908">
            <v>30.5</v>
          </cell>
          <cell r="L1908">
            <v>30.5</v>
          </cell>
          <cell r="N1908">
            <v>1</v>
          </cell>
          <cell r="O1908" t="str">
            <v>Adet</v>
          </cell>
        </row>
        <row r="1909">
          <cell r="H1909" t="str">
            <v>PEP325INOX</v>
          </cell>
          <cell r="J1909">
            <v>32.5</v>
          </cell>
          <cell r="L1909">
            <v>32.5</v>
          </cell>
          <cell r="N1909">
            <v>1</v>
          </cell>
          <cell r="O1909" t="str">
            <v>Adet</v>
          </cell>
        </row>
        <row r="1910">
          <cell r="H1910" t="str">
            <v>PEP405INOX</v>
          </cell>
          <cell r="J1910">
            <v>40.5</v>
          </cell>
          <cell r="L1910">
            <v>40.5</v>
          </cell>
          <cell r="N1910">
            <v>1</v>
          </cell>
          <cell r="O1910" t="str">
            <v>Adet</v>
          </cell>
        </row>
        <row r="1911">
          <cell r="H1911" t="str">
            <v>PEP505INOX</v>
          </cell>
          <cell r="J1911">
            <v>50.5</v>
          </cell>
          <cell r="L1911">
            <v>50.5</v>
          </cell>
          <cell r="N1911">
            <v>1</v>
          </cell>
          <cell r="O1911" t="str">
            <v>Adet</v>
          </cell>
        </row>
        <row r="1912">
          <cell r="H1912" t="str">
            <v>PEP635INOX</v>
          </cell>
          <cell r="J1912">
            <v>63.5</v>
          </cell>
          <cell r="L1912">
            <v>63.5</v>
          </cell>
          <cell r="N1912">
            <v>1</v>
          </cell>
          <cell r="O1912" t="str">
            <v>Adet</v>
          </cell>
        </row>
        <row r="1913">
          <cell r="H1913" t="str">
            <v>MEP165INOX</v>
          </cell>
          <cell r="N1913">
            <v>1</v>
          </cell>
          <cell r="O1913" t="str">
            <v>Adet</v>
          </cell>
        </row>
        <row r="1914">
          <cell r="H1914" t="str">
            <v>MEP204INOX</v>
          </cell>
          <cell r="N1914">
            <v>1</v>
          </cell>
          <cell r="O1914" t="str">
            <v>Adet</v>
          </cell>
        </row>
        <row r="1915">
          <cell r="H1915" t="str">
            <v>MEP205INOX</v>
          </cell>
          <cell r="N1915">
            <v>1</v>
          </cell>
          <cell r="O1915" t="str">
            <v>Adet</v>
          </cell>
        </row>
        <row r="1916">
          <cell r="H1916" t="str">
            <v>MEP225INOX</v>
          </cell>
          <cell r="N1916">
            <v>1</v>
          </cell>
          <cell r="O1916" t="str">
            <v>Adet</v>
          </cell>
        </row>
        <row r="1917">
          <cell r="H1917" t="str">
            <v>MEP255INOX</v>
          </cell>
          <cell r="N1917">
            <v>1</v>
          </cell>
          <cell r="O1917" t="str">
            <v>Adet</v>
          </cell>
        </row>
        <row r="1918">
          <cell r="H1918" t="str">
            <v>MEP305INOX</v>
          </cell>
          <cell r="N1918">
            <v>1</v>
          </cell>
          <cell r="O1918" t="str">
            <v>Adet</v>
          </cell>
        </row>
        <row r="1919">
          <cell r="H1919" t="str">
            <v>MEP325INOX</v>
          </cell>
          <cell r="N1919">
            <v>1</v>
          </cell>
          <cell r="O1919" t="str">
            <v>Adet</v>
          </cell>
        </row>
        <row r="1920">
          <cell r="H1920" t="str">
            <v>MEP405INOX</v>
          </cell>
          <cell r="N1920">
            <v>1</v>
          </cell>
          <cell r="O1920" t="str">
            <v>Adet</v>
          </cell>
        </row>
        <row r="1921">
          <cell r="H1921" t="str">
            <v>MEP505INOX</v>
          </cell>
          <cell r="N1921">
            <v>1</v>
          </cell>
          <cell r="O1921" t="str">
            <v>Adet</v>
          </cell>
        </row>
        <row r="1922">
          <cell r="H1922" t="str">
            <v>MEP635INOX</v>
          </cell>
          <cell r="N1922">
            <v>1</v>
          </cell>
          <cell r="O1922" t="str">
            <v>Adet</v>
          </cell>
        </row>
        <row r="1923">
          <cell r="H1923" t="str">
            <v>AEP95INOX</v>
          </cell>
          <cell r="J1923">
            <v>9.5</v>
          </cell>
          <cell r="L1923">
            <v>9.5</v>
          </cell>
          <cell r="N1923">
            <v>1</v>
          </cell>
          <cell r="O1923" t="str">
            <v>Adet</v>
          </cell>
        </row>
        <row r="1924">
          <cell r="H1924" t="str">
            <v>AEP135INOX</v>
          </cell>
          <cell r="J1924">
            <v>13.5</v>
          </cell>
          <cell r="L1924">
            <v>13.5</v>
          </cell>
          <cell r="N1924">
            <v>1</v>
          </cell>
          <cell r="O1924" t="str">
            <v>Adet</v>
          </cell>
        </row>
        <row r="1925">
          <cell r="H1925" t="str">
            <v>AEP135INOX</v>
          </cell>
          <cell r="J1925">
            <v>13.5</v>
          </cell>
          <cell r="L1925">
            <v>13.5</v>
          </cell>
          <cell r="N1925">
            <v>1</v>
          </cell>
          <cell r="O1925" t="str">
            <v>Adet</v>
          </cell>
        </row>
        <row r="1926">
          <cell r="H1926" t="str">
            <v>AEP135INOX</v>
          </cell>
          <cell r="J1926">
            <v>13.5</v>
          </cell>
          <cell r="L1926">
            <v>13.5</v>
          </cell>
          <cell r="N1926">
            <v>1</v>
          </cell>
          <cell r="O1926" t="str">
            <v>Adet</v>
          </cell>
        </row>
        <row r="1927">
          <cell r="H1927" t="str">
            <v>AEP135INOX</v>
          </cell>
          <cell r="J1927">
            <v>13.5</v>
          </cell>
          <cell r="L1927">
            <v>13.5</v>
          </cell>
          <cell r="N1927">
            <v>1</v>
          </cell>
          <cell r="O1927" t="str">
            <v>Adet</v>
          </cell>
        </row>
        <row r="1928">
          <cell r="H1928" t="str">
            <v>AEP135INOX</v>
          </cell>
          <cell r="J1928">
            <v>13.5</v>
          </cell>
          <cell r="L1928">
            <v>13.5</v>
          </cell>
          <cell r="N1928">
            <v>1</v>
          </cell>
          <cell r="O1928" t="str">
            <v>Adet</v>
          </cell>
        </row>
        <row r="1929">
          <cell r="H1929" t="str">
            <v>AEP190INOX</v>
          </cell>
          <cell r="J1929">
            <v>19</v>
          </cell>
          <cell r="L1929">
            <v>19</v>
          </cell>
          <cell r="N1929">
            <v>1</v>
          </cell>
          <cell r="O1929" t="str">
            <v>Adet</v>
          </cell>
        </row>
        <row r="1930">
          <cell r="H1930" t="str">
            <v>AEP190INOX</v>
          </cell>
          <cell r="J1930">
            <v>19</v>
          </cell>
          <cell r="L1930">
            <v>19</v>
          </cell>
          <cell r="N1930">
            <v>1</v>
          </cell>
          <cell r="O1930" t="str">
            <v>Adet</v>
          </cell>
        </row>
        <row r="1931">
          <cell r="H1931" t="str">
            <v>AEP190INOX</v>
          </cell>
          <cell r="J1931">
            <v>19</v>
          </cell>
          <cell r="L1931">
            <v>19</v>
          </cell>
          <cell r="N1931">
            <v>1</v>
          </cell>
          <cell r="O1931" t="str">
            <v>Adet</v>
          </cell>
        </row>
        <row r="1932">
          <cell r="H1932" t="str">
            <v>AEP190INOX</v>
          </cell>
          <cell r="J1932">
            <v>19</v>
          </cell>
          <cell r="L1932">
            <v>19</v>
          </cell>
          <cell r="N1932">
            <v>1</v>
          </cell>
          <cell r="O1932" t="str">
            <v>Adet</v>
          </cell>
        </row>
        <row r="1933">
          <cell r="H1933" t="str">
            <v>PEPC17</v>
          </cell>
          <cell r="J1933" t="str">
            <v>17 x 17</v>
          </cell>
          <cell r="L1933" t="str">
            <v>17 x 17</v>
          </cell>
          <cell r="N1933">
            <v>1</v>
          </cell>
          <cell r="O1933" t="str">
            <v>Adet</v>
          </cell>
        </row>
        <row r="1934">
          <cell r="H1934" t="str">
            <v>PEPC26</v>
          </cell>
          <cell r="J1934" t="str">
            <v>26 x 26</v>
          </cell>
          <cell r="L1934" t="str">
            <v>26 x 26</v>
          </cell>
          <cell r="N1934">
            <v>1</v>
          </cell>
          <cell r="O1934" t="str">
            <v>Adet</v>
          </cell>
        </row>
        <row r="1935">
          <cell r="H1935" t="str">
            <v>PEPC46</v>
          </cell>
          <cell r="J1935" t="str">
            <v>46 x 46</v>
          </cell>
          <cell r="L1935" t="str">
            <v>46 x 46</v>
          </cell>
          <cell r="N1935">
            <v>1</v>
          </cell>
          <cell r="O1935" t="str">
            <v>Adet</v>
          </cell>
        </row>
        <row r="1936">
          <cell r="H1936" t="str">
            <v>PEPC51</v>
          </cell>
          <cell r="J1936" t="str">
            <v>51,5 x 51,5</v>
          </cell>
          <cell r="L1936" t="str">
            <v>51,5 x 51,5</v>
          </cell>
          <cell r="N1936">
            <v>1</v>
          </cell>
          <cell r="O1936" t="str">
            <v>Adet</v>
          </cell>
        </row>
        <row r="1937">
          <cell r="H1937" t="str">
            <v>PEPC68</v>
          </cell>
          <cell r="J1937" t="str">
            <v>68 x 68</v>
          </cell>
          <cell r="L1937" t="str">
            <v>68 x 68</v>
          </cell>
          <cell r="N1937">
            <v>1</v>
          </cell>
          <cell r="O1937" t="str">
            <v>Adet</v>
          </cell>
        </row>
        <row r="1938">
          <cell r="H1938" t="str">
            <v>PEPC72</v>
          </cell>
          <cell r="J1938" t="str">
            <v>72 x 72</v>
          </cell>
          <cell r="L1938" t="str">
            <v>72 x 72</v>
          </cell>
          <cell r="N1938">
            <v>1</v>
          </cell>
          <cell r="O1938" t="str">
            <v>Adet</v>
          </cell>
        </row>
        <row r="1939">
          <cell r="H1939" t="str">
            <v>PEPC92</v>
          </cell>
          <cell r="J1939" t="str">
            <v>92 x 92</v>
          </cell>
          <cell r="L1939" t="str">
            <v>92 x 92</v>
          </cell>
          <cell r="N1939">
            <v>1</v>
          </cell>
          <cell r="O1939" t="str">
            <v>Adet</v>
          </cell>
        </row>
        <row r="1940">
          <cell r="H1940" t="str">
            <v>MEPC17</v>
          </cell>
          <cell r="J1940" t="str">
            <v>17 x 17</v>
          </cell>
          <cell r="L1940" t="str">
            <v>17 x 17</v>
          </cell>
          <cell r="N1940">
            <v>1</v>
          </cell>
          <cell r="O1940" t="str">
            <v>Adet</v>
          </cell>
        </row>
        <row r="1941">
          <cell r="H1941" t="str">
            <v>MEPC26</v>
          </cell>
          <cell r="J1941" t="str">
            <v>26 x 26</v>
          </cell>
          <cell r="L1941" t="str">
            <v>26 x 26</v>
          </cell>
          <cell r="N1941">
            <v>1</v>
          </cell>
          <cell r="O1941" t="str">
            <v>Adet</v>
          </cell>
        </row>
        <row r="1942">
          <cell r="H1942" t="str">
            <v>MEPC46</v>
          </cell>
          <cell r="J1942" t="str">
            <v>46 x 46</v>
          </cell>
          <cell r="L1942" t="str">
            <v>46 x 46</v>
          </cell>
          <cell r="N1942">
            <v>1</v>
          </cell>
          <cell r="O1942" t="str">
            <v>Adet</v>
          </cell>
        </row>
        <row r="1943">
          <cell r="H1943" t="str">
            <v>MEPC51</v>
          </cell>
          <cell r="J1943" t="str">
            <v>51,5 x 51,5</v>
          </cell>
          <cell r="L1943" t="str">
            <v>51,5 x 51,5</v>
          </cell>
          <cell r="N1943">
            <v>1</v>
          </cell>
          <cell r="O1943" t="str">
            <v>Adet</v>
          </cell>
        </row>
        <row r="1944">
          <cell r="H1944" t="str">
            <v>MEPC68</v>
          </cell>
          <cell r="J1944" t="str">
            <v>68 x 68</v>
          </cell>
          <cell r="L1944" t="str">
            <v>68 x 68</v>
          </cell>
          <cell r="N1944">
            <v>1</v>
          </cell>
          <cell r="O1944" t="str">
            <v>Adet</v>
          </cell>
        </row>
        <row r="1945">
          <cell r="H1945" t="str">
            <v>MEPC72</v>
          </cell>
          <cell r="J1945" t="str">
            <v>72 x 72</v>
          </cell>
          <cell r="L1945" t="str">
            <v>72 x 72</v>
          </cell>
          <cell r="N1945">
            <v>1</v>
          </cell>
          <cell r="O1945" t="str">
            <v>Adet</v>
          </cell>
        </row>
        <row r="1946">
          <cell r="H1946" t="str">
            <v>MEPC92</v>
          </cell>
          <cell r="J1946" t="str">
            <v>92 x 92</v>
          </cell>
          <cell r="L1946" t="str">
            <v>92 x 92</v>
          </cell>
          <cell r="N1946">
            <v>1</v>
          </cell>
          <cell r="O1946" t="str">
            <v>Adet</v>
          </cell>
        </row>
        <row r="1947">
          <cell r="H1947" t="str">
            <v>AEPC66</v>
          </cell>
          <cell r="N1947">
            <v>1</v>
          </cell>
          <cell r="O1947" t="str">
            <v>Adet</v>
          </cell>
        </row>
        <row r="1948">
          <cell r="H1948" t="str">
            <v>AEPC50</v>
          </cell>
          <cell r="N1948">
            <v>1</v>
          </cell>
          <cell r="O1948" t="str">
            <v>Adet</v>
          </cell>
        </row>
        <row r="1949">
          <cell r="H1949" t="str">
            <v>AEPC41</v>
          </cell>
          <cell r="N1949">
            <v>1</v>
          </cell>
          <cell r="O1949" t="str">
            <v>Adet</v>
          </cell>
        </row>
        <row r="1950">
          <cell r="H1950" t="str">
            <v>AEPC41</v>
          </cell>
          <cell r="N1950">
            <v>1</v>
          </cell>
          <cell r="O1950" t="str">
            <v>Adet</v>
          </cell>
        </row>
        <row r="1951">
          <cell r="H1951" t="str">
            <v>AEPC41</v>
          </cell>
          <cell r="N1951">
            <v>1</v>
          </cell>
          <cell r="O1951" t="str">
            <v>Adet</v>
          </cell>
        </row>
        <row r="1952">
          <cell r="H1952" t="str">
            <v>AEPC41</v>
          </cell>
          <cell r="N1952">
            <v>1</v>
          </cell>
          <cell r="O1952" t="str">
            <v>Adet</v>
          </cell>
        </row>
        <row r="1953">
          <cell r="H1953" t="str">
            <v>AEPC41</v>
          </cell>
          <cell r="N1953">
            <v>1</v>
          </cell>
          <cell r="O1953" t="str">
            <v>Adet</v>
          </cell>
        </row>
        <row r="1954">
          <cell r="H1954" t="str">
            <v>EEPC70</v>
          </cell>
          <cell r="N1954">
            <v>1</v>
          </cell>
          <cell r="O1954" t="str">
            <v>Adet</v>
          </cell>
        </row>
        <row r="1955">
          <cell r="H1955" t="str">
            <v>EEPR42</v>
          </cell>
          <cell r="N1955">
            <v>1</v>
          </cell>
          <cell r="O1955" t="str">
            <v>Adet</v>
          </cell>
        </row>
        <row r="1956">
          <cell r="H1956" t="str">
            <v>EEPC43</v>
          </cell>
          <cell r="N1956">
            <v>1</v>
          </cell>
          <cell r="O1956" t="str">
            <v>Adet</v>
          </cell>
        </row>
        <row r="1957">
          <cell r="H1957" t="str">
            <v>EEPC43</v>
          </cell>
          <cell r="N1957">
            <v>1</v>
          </cell>
          <cell r="O1957" t="str">
            <v>Adet</v>
          </cell>
        </row>
        <row r="1958">
          <cell r="H1958" t="str">
            <v>EEPC43</v>
          </cell>
          <cell r="N1958">
            <v>1</v>
          </cell>
          <cell r="O1958" t="str">
            <v>Adet</v>
          </cell>
        </row>
        <row r="1959">
          <cell r="H1959" t="str">
            <v>EEPC43</v>
          </cell>
          <cell r="N1959">
            <v>1</v>
          </cell>
          <cell r="O1959" t="str">
            <v>Adet</v>
          </cell>
        </row>
        <row r="1960">
          <cell r="H1960" t="str">
            <v>EEPC43</v>
          </cell>
          <cell r="N1960">
            <v>1</v>
          </cell>
          <cell r="O1960" t="str">
            <v>Adet</v>
          </cell>
        </row>
        <row r="1961">
          <cell r="H1961" t="str">
            <v>PEPR2127</v>
          </cell>
          <cell r="J1961" t="str">
            <v>21 x 27</v>
          </cell>
          <cell r="L1961" t="str">
            <v>21 x 27</v>
          </cell>
          <cell r="N1961">
            <v>1</v>
          </cell>
          <cell r="O1961" t="str">
            <v>Adet</v>
          </cell>
        </row>
        <row r="1962">
          <cell r="H1962" t="str">
            <v>PEPR33</v>
          </cell>
          <cell r="J1962" t="str">
            <v>22 x 33</v>
          </cell>
          <cell r="L1962" t="str">
            <v>22 x 33</v>
          </cell>
          <cell r="N1962">
            <v>1</v>
          </cell>
          <cell r="O1962" t="str">
            <v>Adet</v>
          </cell>
        </row>
        <row r="1963">
          <cell r="H1963" t="str">
            <v>PEPR42</v>
          </cell>
          <cell r="J1963" t="str">
            <v>22 x 42</v>
          </cell>
          <cell r="L1963" t="str">
            <v>22 x 42</v>
          </cell>
          <cell r="N1963">
            <v>1</v>
          </cell>
          <cell r="O1963" t="str">
            <v>Adet</v>
          </cell>
        </row>
        <row r="1964">
          <cell r="H1964" t="str">
            <v>PEPR50</v>
          </cell>
          <cell r="J1964" t="str">
            <v>25 x 50</v>
          </cell>
          <cell r="L1964" t="str">
            <v>25 x 50</v>
          </cell>
          <cell r="N1964">
            <v>1</v>
          </cell>
          <cell r="O1964" t="str">
            <v>Adet</v>
          </cell>
        </row>
        <row r="1965">
          <cell r="H1965" t="str">
            <v>PEPR27</v>
          </cell>
          <cell r="J1965" t="str">
            <v>26 x 27</v>
          </cell>
          <cell r="L1965" t="str">
            <v>26 x 27</v>
          </cell>
          <cell r="N1965">
            <v>1</v>
          </cell>
          <cell r="O1965" t="str">
            <v>Adet</v>
          </cell>
        </row>
        <row r="1966">
          <cell r="H1966" t="str">
            <v>PEPR2733</v>
          </cell>
          <cell r="J1966" t="str">
            <v>27 x 33</v>
          </cell>
          <cell r="L1966" t="str">
            <v>27 x 33</v>
          </cell>
          <cell r="N1966">
            <v>1</v>
          </cell>
          <cell r="O1966" t="str">
            <v>Adet</v>
          </cell>
        </row>
        <row r="1967">
          <cell r="H1967" t="str">
            <v>PEPR30550</v>
          </cell>
          <cell r="J1967" t="str">
            <v>30,5 x 50</v>
          </cell>
          <cell r="L1967" t="str">
            <v>30,5 x 50</v>
          </cell>
          <cell r="N1967">
            <v>1</v>
          </cell>
          <cell r="O1967" t="str">
            <v>Adet</v>
          </cell>
        </row>
        <row r="1968">
          <cell r="H1968" t="str">
            <v>PEPR46</v>
          </cell>
          <cell r="J1968" t="str">
            <v>42 x 46</v>
          </cell>
          <cell r="L1968" t="str">
            <v>42 x 46</v>
          </cell>
          <cell r="N1968">
            <v>1</v>
          </cell>
          <cell r="O1968" t="str">
            <v>Adet</v>
          </cell>
        </row>
        <row r="1969">
          <cell r="H1969" t="str">
            <v>PEPR92</v>
          </cell>
          <cell r="J1969" t="str">
            <v>44 x 92</v>
          </cell>
          <cell r="L1969" t="str">
            <v>44 x 92</v>
          </cell>
          <cell r="N1969">
            <v>1</v>
          </cell>
          <cell r="O1969" t="str">
            <v>Adet</v>
          </cell>
        </row>
        <row r="1970">
          <cell r="H1970" t="str">
            <v>MEPR2127</v>
          </cell>
          <cell r="J1970" t="str">
            <v>21 x 27</v>
          </cell>
          <cell r="L1970" t="str">
            <v>21 x 27</v>
          </cell>
          <cell r="N1970">
            <v>1</v>
          </cell>
          <cell r="O1970" t="str">
            <v>Adet</v>
          </cell>
        </row>
        <row r="1971">
          <cell r="H1971" t="str">
            <v>MEPR33</v>
          </cell>
          <cell r="J1971" t="str">
            <v>22 x 33</v>
          </cell>
          <cell r="L1971" t="str">
            <v>22 x 33</v>
          </cell>
          <cell r="N1971">
            <v>1</v>
          </cell>
          <cell r="O1971" t="str">
            <v>Adet</v>
          </cell>
        </row>
        <row r="1972">
          <cell r="H1972" t="str">
            <v>MEPR42</v>
          </cell>
          <cell r="J1972" t="str">
            <v>22 x 42</v>
          </cell>
          <cell r="L1972" t="str">
            <v>22 x 42</v>
          </cell>
          <cell r="N1972">
            <v>1</v>
          </cell>
          <cell r="O1972" t="str">
            <v>Adet</v>
          </cell>
        </row>
        <row r="1973">
          <cell r="H1973" t="str">
            <v>MEPR50</v>
          </cell>
          <cell r="J1973" t="str">
            <v>25 x 50</v>
          </cell>
          <cell r="L1973" t="str">
            <v>25 x 50</v>
          </cell>
          <cell r="N1973">
            <v>1</v>
          </cell>
          <cell r="O1973" t="str">
            <v>Adet</v>
          </cell>
        </row>
        <row r="1974">
          <cell r="H1974" t="str">
            <v>MEPR27</v>
          </cell>
          <cell r="J1974" t="str">
            <v>26 x 27</v>
          </cell>
          <cell r="L1974" t="str">
            <v>26 x 27</v>
          </cell>
          <cell r="N1974">
            <v>1</v>
          </cell>
          <cell r="O1974" t="str">
            <v>Adet</v>
          </cell>
        </row>
        <row r="1975">
          <cell r="H1975" t="str">
            <v>MEPR2733</v>
          </cell>
          <cell r="J1975" t="str">
            <v>27 x 33</v>
          </cell>
          <cell r="L1975" t="str">
            <v>27 x 33</v>
          </cell>
          <cell r="N1975">
            <v>1</v>
          </cell>
          <cell r="O1975" t="str">
            <v>Adet</v>
          </cell>
        </row>
        <row r="1976">
          <cell r="H1976" t="str">
            <v>MEPR30550</v>
          </cell>
          <cell r="J1976" t="str">
            <v>30,5 x 50</v>
          </cell>
          <cell r="L1976" t="str">
            <v>30,5 x 50</v>
          </cell>
          <cell r="N1976">
            <v>1</v>
          </cell>
          <cell r="O1976" t="str">
            <v>Adet</v>
          </cell>
        </row>
        <row r="1977">
          <cell r="H1977" t="str">
            <v>MEPR46</v>
          </cell>
          <cell r="J1977" t="str">
            <v>42 x 46</v>
          </cell>
          <cell r="L1977" t="str">
            <v>42 x 46</v>
          </cell>
          <cell r="N1977">
            <v>1</v>
          </cell>
          <cell r="O1977" t="str">
            <v>Adet</v>
          </cell>
        </row>
        <row r="1978">
          <cell r="H1978" t="str">
            <v>MEPR92</v>
          </cell>
          <cell r="J1978" t="str">
            <v>44 x 92</v>
          </cell>
          <cell r="L1978" t="str">
            <v>44 x 92</v>
          </cell>
          <cell r="N1978">
            <v>1</v>
          </cell>
          <cell r="O1978" t="str">
            <v>Adet</v>
          </cell>
        </row>
        <row r="1979">
          <cell r="H1979" t="str">
            <v>AEPR40</v>
          </cell>
          <cell r="N1979">
            <v>1</v>
          </cell>
          <cell r="O1979" t="str">
            <v>Adet</v>
          </cell>
        </row>
        <row r="1980">
          <cell r="H1980" t="str">
            <v>AEPR50</v>
          </cell>
          <cell r="N1980">
            <v>1</v>
          </cell>
          <cell r="O1980" t="str">
            <v>Adet</v>
          </cell>
        </row>
        <row r="1981">
          <cell r="H1981" t="str">
            <v>AEPR50</v>
          </cell>
          <cell r="N1981">
            <v>1</v>
          </cell>
          <cell r="O1981" t="str">
            <v>Adet</v>
          </cell>
        </row>
        <row r="1982">
          <cell r="H1982" t="str">
            <v>AEPR50</v>
          </cell>
          <cell r="N1982">
            <v>1</v>
          </cell>
          <cell r="O1982" t="str">
            <v>Adet</v>
          </cell>
        </row>
        <row r="1983">
          <cell r="H1983" t="str">
            <v>AEPR40</v>
          </cell>
          <cell r="N1983">
            <v>1</v>
          </cell>
          <cell r="O1983" t="str">
            <v>Adet</v>
          </cell>
        </row>
        <row r="1984">
          <cell r="H1984" t="str">
            <v>AEPR50</v>
          </cell>
          <cell r="N1984">
            <v>1</v>
          </cell>
          <cell r="O1984" t="str">
            <v>Adet</v>
          </cell>
        </row>
        <row r="1985">
          <cell r="H1985" t="str">
            <v>AEPR50</v>
          </cell>
          <cell r="N1985">
            <v>1</v>
          </cell>
          <cell r="O1985" t="str">
            <v>Adet</v>
          </cell>
        </row>
        <row r="1986">
          <cell r="H1986" t="str">
            <v>AEPR41</v>
          </cell>
          <cell r="N1986">
            <v>1</v>
          </cell>
          <cell r="O1986" t="str">
            <v>Adet</v>
          </cell>
        </row>
        <row r="1987">
          <cell r="H1987" t="str">
            <v>AEPR41</v>
          </cell>
          <cell r="N1987">
            <v>1</v>
          </cell>
          <cell r="O1987" t="str">
            <v>Adet</v>
          </cell>
        </row>
        <row r="1988">
          <cell r="H1988" t="str">
            <v>EEPR42</v>
          </cell>
          <cell r="N1988">
            <v>1</v>
          </cell>
          <cell r="O1988" t="str">
            <v>Adet</v>
          </cell>
        </row>
        <row r="1989">
          <cell r="H1989" t="str">
            <v>EEPR42</v>
          </cell>
          <cell r="N1989">
            <v>1</v>
          </cell>
          <cell r="O1989" t="str">
            <v>Adet</v>
          </cell>
        </row>
        <row r="1990">
          <cell r="H1990" t="str">
            <v>EEPR42</v>
          </cell>
          <cell r="N1990">
            <v>1</v>
          </cell>
          <cell r="O1990" t="str">
            <v>Adet</v>
          </cell>
        </row>
        <row r="1991">
          <cell r="H1991" t="str">
            <v>EEPR42</v>
          </cell>
          <cell r="N1991">
            <v>1</v>
          </cell>
          <cell r="O1991" t="str">
            <v>Adet</v>
          </cell>
        </row>
        <row r="1992">
          <cell r="H1992" t="str">
            <v>EEPR42</v>
          </cell>
          <cell r="N1992">
            <v>1</v>
          </cell>
          <cell r="O1992" t="str">
            <v>Adet</v>
          </cell>
        </row>
        <row r="1993">
          <cell r="H1993" t="str">
            <v>EEPR42</v>
          </cell>
          <cell r="N1993">
            <v>1</v>
          </cell>
          <cell r="O1993" t="str">
            <v>Adet</v>
          </cell>
        </row>
        <row r="1994">
          <cell r="H1994" t="str">
            <v>EEPR42</v>
          </cell>
          <cell r="N1994">
            <v>1</v>
          </cell>
          <cell r="O1994" t="str">
            <v>Adet</v>
          </cell>
        </row>
        <row r="1995">
          <cell r="H1995" t="str">
            <v>EEPR43</v>
          </cell>
          <cell r="N1995">
            <v>1</v>
          </cell>
          <cell r="O1995" t="str">
            <v>Adet</v>
          </cell>
        </row>
        <row r="1996">
          <cell r="H1996" t="str">
            <v>EEPR43</v>
          </cell>
          <cell r="N1996">
            <v>1</v>
          </cell>
          <cell r="O1996" t="str">
            <v>Adet</v>
          </cell>
        </row>
        <row r="1997">
          <cell r="H1997" t="str">
            <v>EID51</v>
          </cell>
          <cell r="J1997" t="str">
            <v>6 - 150 mm² HİDROLİK PABUÇ SIKMA PENSESİ</v>
          </cell>
          <cell r="L1997" t="str">
            <v>6 - 150 mm² Hydraulic Crimping Tool</v>
          </cell>
          <cell r="N1997">
            <v>1</v>
          </cell>
          <cell r="O1997" t="str">
            <v>Adet</v>
          </cell>
          <cell r="Q1997">
            <v>2.38</v>
          </cell>
        </row>
        <row r="1998">
          <cell r="H1998" t="str">
            <v>ESD50</v>
          </cell>
          <cell r="J1998" t="str">
            <v>6 - 150mm2 HİDROLİK PABUÇ SIKMA PENSESİ</v>
          </cell>
          <cell r="L1998" t="str">
            <v>6 - 150mm² Hydraulic Crimping Tool</v>
          </cell>
          <cell r="N1998">
            <v>1</v>
          </cell>
          <cell r="O1998" t="str">
            <v>Adet</v>
          </cell>
          <cell r="Q1998">
            <v>4</v>
          </cell>
        </row>
        <row r="1999">
          <cell r="H1999" t="str">
            <v>ESDC60</v>
          </cell>
          <cell r="J1999" t="str">
            <v>10 - 300 mm² HİDROLİK PABUÇ SIKMA PENSESİ</v>
          </cell>
          <cell r="L1999" t="str">
            <v>10- 300 mm² Hydraulic Crimping Tool</v>
          </cell>
          <cell r="N1999">
            <v>1</v>
          </cell>
          <cell r="O1999" t="str">
            <v>Adet</v>
          </cell>
          <cell r="Q1999">
            <v>4.5</v>
          </cell>
        </row>
        <row r="2000">
          <cell r="H2000" t="str">
            <v>ESC125</v>
          </cell>
          <cell r="J2000" t="str">
            <v>16 - 400mm² HİDROLİK PABUÇ SIKMA PENSESİ</v>
          </cell>
          <cell r="L2000" t="str">
            <v>16 - 400mm² Hydraulic Crimping Tool</v>
          </cell>
          <cell r="N2000">
            <v>1</v>
          </cell>
          <cell r="O2000" t="str">
            <v>Adet</v>
          </cell>
          <cell r="Q2000">
            <v>6.8</v>
          </cell>
        </row>
        <row r="2001">
          <cell r="H2001" t="str">
            <v>EMK95-120</v>
          </cell>
          <cell r="J2001" t="str">
            <v>80kN HİDROLİK KABLO KESME PENSESİ</v>
          </cell>
          <cell r="L2001" t="str">
            <v>80kN Hydraulic Cable Cutting Tool</v>
          </cell>
          <cell r="N2001">
            <v>1</v>
          </cell>
          <cell r="O2001" t="str">
            <v>Adet</v>
          </cell>
          <cell r="Q2001">
            <v>7.3</v>
          </cell>
        </row>
        <row r="2002">
          <cell r="H2002" t="str">
            <v>EA50-600KCM</v>
          </cell>
          <cell r="J2002" t="str">
            <v>60kN HİDROLİK KABLO KESME PENSESİ</v>
          </cell>
          <cell r="L2002" t="str">
            <v>60kN Hydraulic Cable Cuuter Tools</v>
          </cell>
          <cell r="N2002">
            <v>1</v>
          </cell>
          <cell r="O2002" t="str">
            <v>Adet</v>
          </cell>
          <cell r="Q2002">
            <v>6.2</v>
          </cell>
        </row>
        <row r="2003">
          <cell r="H2003" t="str">
            <v>BL1815I</v>
          </cell>
          <cell r="J2003" t="str">
            <v>18V, 1,5 Ah ŞARJ EDİLEBİLİR BATARYA</v>
          </cell>
          <cell r="L2003" t="str">
            <v>18V, 1,5 Ah Li-Ion Batteries</v>
          </cell>
          <cell r="N2003">
            <v>1</v>
          </cell>
          <cell r="O2003" t="str">
            <v>Adet</v>
          </cell>
          <cell r="Q2003">
            <v>0.41499999999999998</v>
          </cell>
        </row>
        <row r="2004">
          <cell r="H2004" t="str">
            <v>CLM1890HC</v>
          </cell>
          <cell r="J2004" t="str">
            <v>220/240V AC Standart Şarj Cihazı</v>
          </cell>
          <cell r="L2004" t="str">
            <v>220/240V AC Standard Fast Charger</v>
          </cell>
          <cell r="N2004">
            <v>1</v>
          </cell>
          <cell r="O2004" t="str">
            <v>Adet</v>
          </cell>
          <cell r="Q2004">
            <v>0</v>
          </cell>
        </row>
        <row r="2005">
          <cell r="H2005" t="str">
            <v>CH1830HC</v>
          </cell>
          <cell r="J2005" t="str">
            <v>220/240V (50/60Hz) Standart Şarj Cihazı</v>
          </cell>
          <cell r="L2005" t="str">
            <v>220/240V (50/60Hz) Standard Fast Charger</v>
          </cell>
          <cell r="N2005">
            <v>1</v>
          </cell>
          <cell r="O2005" t="str">
            <v>Adet</v>
          </cell>
          <cell r="Q2005">
            <v>0</v>
          </cell>
        </row>
        <row r="2006">
          <cell r="H2006" t="str">
            <v>SFK60ST010</v>
          </cell>
          <cell r="J2006" t="str">
            <v>ŞAFAK YUVARLAK 60 kN ÇENE TAKIMI (STD TİP) 10mm2</v>
          </cell>
          <cell r="L2006" t="str">
            <v>60 kN DIE SET (STANDARD TYPE) 10 mm2</v>
          </cell>
          <cell r="N2006">
            <v>1</v>
          </cell>
          <cell r="O2006" t="str">
            <v>Adet</v>
          </cell>
          <cell r="Q2006">
            <v>0</v>
          </cell>
        </row>
        <row r="2007">
          <cell r="H2007" t="str">
            <v>SFK60ST016</v>
          </cell>
          <cell r="J2007" t="str">
            <v>ŞAFAK YUVARLAK 60 kN ÇENE TAKIMI (STD TİP) 16mm2</v>
          </cell>
          <cell r="L2007" t="str">
            <v>60 kN DIE SET (STANDARD TYPE) 16 mm2</v>
          </cell>
          <cell r="N2007">
            <v>1</v>
          </cell>
          <cell r="O2007" t="str">
            <v>Adet</v>
          </cell>
          <cell r="Q2007">
            <v>0</v>
          </cell>
        </row>
        <row r="2008">
          <cell r="H2008" t="str">
            <v>SFK60ST025</v>
          </cell>
          <cell r="J2008" t="str">
            <v>ŞAFAK YUVARLAK 60 kN ÇENE TAKIMI (STD TİP) 25mm2</v>
          </cell>
          <cell r="L2008" t="str">
            <v>60 kN DIE SET (STANDARD TYPE) 25 mm2</v>
          </cell>
          <cell r="N2008">
            <v>1</v>
          </cell>
          <cell r="O2008" t="str">
            <v>Adet</v>
          </cell>
          <cell r="Q2008">
            <v>0</v>
          </cell>
        </row>
        <row r="2009">
          <cell r="H2009" t="str">
            <v>SFK60ST035</v>
          </cell>
          <cell r="J2009" t="str">
            <v>ŞAFAK YUVARLAK 60 kN ÇENE TAKIMI (STD TİP) 35mm2</v>
          </cell>
          <cell r="L2009" t="str">
            <v>60 kN DIE SET (STANDARD TYPE) 35 mm2</v>
          </cell>
          <cell r="N2009">
            <v>1</v>
          </cell>
          <cell r="O2009" t="str">
            <v>Adet</v>
          </cell>
          <cell r="Q2009">
            <v>0</v>
          </cell>
        </row>
        <row r="2010">
          <cell r="H2010" t="str">
            <v>SFK60ST050</v>
          </cell>
          <cell r="J2010" t="str">
            <v>ŞAFAK YUVARLAK 60 kN ÇENE TAKIMI (STD TİP) 50mm2</v>
          </cell>
          <cell r="L2010" t="str">
            <v>60 kN DIE SET (STANDARD TYPE) 50 mm2</v>
          </cell>
          <cell r="N2010">
            <v>1</v>
          </cell>
          <cell r="O2010" t="str">
            <v>Adet</v>
          </cell>
          <cell r="Q2010">
            <v>0</v>
          </cell>
        </row>
        <row r="2011">
          <cell r="H2011" t="str">
            <v>SFK60ST070</v>
          </cell>
          <cell r="J2011" t="str">
            <v>ŞAFAK YUVARLAK 60 kN ÇENE TAKIMI (STD TİP) 70mm2</v>
          </cell>
          <cell r="L2011" t="str">
            <v>60 kN DIE SET (STANDARD TYPE) 70 mm2</v>
          </cell>
          <cell r="N2011">
            <v>1</v>
          </cell>
          <cell r="O2011" t="str">
            <v>Adet</v>
          </cell>
          <cell r="Q2011">
            <v>0</v>
          </cell>
        </row>
        <row r="2012">
          <cell r="H2012" t="str">
            <v>SFK60ST095</v>
          </cell>
          <cell r="J2012" t="str">
            <v>ŞAFAK YUVARLAK 60 kN ÇENE TAKIMI (STD TİP) 95mm2</v>
          </cell>
          <cell r="L2012" t="str">
            <v>60 kN DIE SET (STANDARD TYPE) 95 mm2</v>
          </cell>
          <cell r="N2012">
            <v>1</v>
          </cell>
          <cell r="O2012" t="str">
            <v>Adet</v>
          </cell>
          <cell r="Q2012">
            <v>0</v>
          </cell>
        </row>
        <row r="2013">
          <cell r="H2013" t="str">
            <v>SFK60ST120</v>
          </cell>
          <cell r="J2013" t="str">
            <v>ŞAFAK YUVARLAK 60 kN ÇENE TAKIMI (STD TİP) 120mm2</v>
          </cell>
          <cell r="L2013" t="str">
            <v>60 kN DIE SET (STANDARD TYPE) 120 mm2</v>
          </cell>
          <cell r="N2013">
            <v>1</v>
          </cell>
          <cell r="O2013" t="str">
            <v>Adet</v>
          </cell>
          <cell r="Q2013">
            <v>0</v>
          </cell>
        </row>
        <row r="2014">
          <cell r="H2014" t="str">
            <v>SFK60ST150</v>
          </cell>
          <cell r="J2014" t="str">
            <v>ŞAFAK YUVARLAK 60 kN ÇENE TAKIMI (STD TİP) 150mm2</v>
          </cell>
          <cell r="L2014" t="str">
            <v>60 kN DIE SET (STANDARD TYPE) 150 mm2</v>
          </cell>
          <cell r="N2014">
            <v>1</v>
          </cell>
          <cell r="O2014" t="str">
            <v>Adet</v>
          </cell>
          <cell r="Q2014">
            <v>0</v>
          </cell>
        </row>
        <row r="2015">
          <cell r="H2015" t="str">
            <v>SFK60ST185</v>
          </cell>
          <cell r="J2015" t="str">
            <v>ŞAFAK YUVARLAK 60 kN ÇENE TAKIMI (STD TİP) 185mm2</v>
          </cell>
          <cell r="L2015" t="str">
            <v>60 kN DIE SET (STANDARD TYPE) 185 mm2</v>
          </cell>
          <cell r="N2015">
            <v>1</v>
          </cell>
          <cell r="O2015" t="str">
            <v>Adet</v>
          </cell>
          <cell r="Q2015">
            <v>0</v>
          </cell>
        </row>
        <row r="2016">
          <cell r="H2016" t="str">
            <v>SFK60ST240</v>
          </cell>
          <cell r="J2016" t="str">
            <v>ŞAFAK YUVARLAK 60 kN ÇENE TAKIMI (STD TİP) 240mm2</v>
          </cell>
          <cell r="L2016" t="str">
            <v>60 kN DIE SET (STANDARD TYPE) 240 mm2</v>
          </cell>
          <cell r="N2016">
            <v>1</v>
          </cell>
          <cell r="O2016" t="str">
            <v>Adet</v>
          </cell>
          <cell r="Q2016">
            <v>0</v>
          </cell>
        </row>
        <row r="2017">
          <cell r="H2017" t="str">
            <v>SFK60ST300</v>
          </cell>
          <cell r="J2017" t="str">
            <v>ŞAFAK YUVARLAK 60 kN ÇENE TAKIMI (STD TİP) 300mm2</v>
          </cell>
          <cell r="L2017" t="str">
            <v>60 kN DIE SET (STANDARD TYPE) 300 mm2</v>
          </cell>
          <cell r="N2017">
            <v>1</v>
          </cell>
          <cell r="O2017" t="str">
            <v>Adet</v>
          </cell>
          <cell r="Q2017">
            <v>0</v>
          </cell>
        </row>
        <row r="2018">
          <cell r="H2018" t="str">
            <v>SFK60ST010185</v>
          </cell>
          <cell r="J2018" t="str">
            <v>ŞAFAK KARE 60 kN ÇENE TAKIMI (STD TİP) 10-185mm2</v>
          </cell>
          <cell r="L2018" t="str">
            <v>60 kN DIE SET (STANDARD TYPE) 10-185 mm2</v>
          </cell>
          <cell r="N2018">
            <v>1</v>
          </cell>
          <cell r="O2018" t="str">
            <v>Adet</v>
          </cell>
          <cell r="Q2018">
            <v>0</v>
          </cell>
        </row>
        <row r="2019">
          <cell r="H2019" t="str">
            <v>SFK60ST016150</v>
          </cell>
          <cell r="J2019" t="str">
            <v>ŞAFAK KARE 60 kN ÇENE TAKIMI (STD TİP) 16-150mm2</v>
          </cell>
          <cell r="L2019" t="str">
            <v>60 kN DIE SET (STANDARD TYPE) 16-150 mm2</v>
          </cell>
          <cell r="N2019">
            <v>1</v>
          </cell>
          <cell r="O2019" t="str">
            <v>Adet</v>
          </cell>
          <cell r="Q2019">
            <v>0</v>
          </cell>
        </row>
        <row r="2020">
          <cell r="H2020" t="str">
            <v>SFK60ST025120</v>
          </cell>
          <cell r="J2020" t="str">
            <v>ŞAFAK KARE 60 kN ÇENE TAKIMI (STD TİP) 25-120mm2</v>
          </cell>
          <cell r="L2020" t="str">
            <v>60 kN DIE SET (STANDARD TYPE) 25-120 mm2</v>
          </cell>
          <cell r="N2020">
            <v>1</v>
          </cell>
          <cell r="O2020" t="str">
            <v>Adet</v>
          </cell>
          <cell r="Q2020">
            <v>0</v>
          </cell>
        </row>
        <row r="2021">
          <cell r="H2021" t="str">
            <v>SFK60ST03595</v>
          </cell>
          <cell r="J2021" t="str">
            <v>ŞAFAK KARE 60 kN ÇENE TAKIMI (STD TİP) 35-95mm2</v>
          </cell>
          <cell r="L2021" t="str">
            <v>60 kN DIE SET (STANDARD TYPE) 35-95 mm2</v>
          </cell>
          <cell r="N2021">
            <v>1</v>
          </cell>
          <cell r="O2021" t="str">
            <v>Adet</v>
          </cell>
          <cell r="Q2021">
            <v>0</v>
          </cell>
        </row>
        <row r="2022">
          <cell r="H2022" t="str">
            <v>SFK60ST05070</v>
          </cell>
          <cell r="J2022" t="str">
            <v>ŞAFAK KARE 60 kN ÇENE TAKIMI (STD TİP) 50-70mm2</v>
          </cell>
          <cell r="L2022" t="str">
            <v>60 kN DIE SET (STANDARD TYPE) 50-70 mm2</v>
          </cell>
          <cell r="N2022">
            <v>1</v>
          </cell>
          <cell r="O2022" t="str">
            <v>Adet</v>
          </cell>
          <cell r="Q2022">
            <v>0</v>
          </cell>
        </row>
        <row r="2023">
          <cell r="H2023" t="str">
            <v>SFK60ST240</v>
          </cell>
          <cell r="J2023" t="str">
            <v>ŞAFAK KARE 60 kN ÇENE TAKIMI (STD TİP) 240mm2</v>
          </cell>
          <cell r="L2023" t="str">
            <v>60 kN DIE SET (STANDARD TYPE) 240 mm2</v>
          </cell>
          <cell r="N2023">
            <v>1</v>
          </cell>
          <cell r="O2023" t="str">
            <v>Adet</v>
          </cell>
          <cell r="Q2023">
            <v>0</v>
          </cell>
        </row>
        <row r="2024">
          <cell r="H2024" t="str">
            <v>SFK60DE010</v>
          </cell>
          <cell r="J2024" t="str">
            <v>ŞAFAK YUVARLAK 60 kN ÇENE TAKIMI (EURO TİP) 10mm2</v>
          </cell>
          <cell r="L2024" t="str">
            <v>60 kN DIE SET (SE TYPE) 10 mm²</v>
          </cell>
          <cell r="N2024">
            <v>1</v>
          </cell>
          <cell r="O2024" t="str">
            <v>Adet</v>
          </cell>
          <cell r="Q2024">
            <v>0</v>
          </cell>
        </row>
        <row r="2025">
          <cell r="H2025" t="str">
            <v>SFK60DE016</v>
          </cell>
          <cell r="J2025" t="str">
            <v>ŞAFAK YUVARLAK 60 kN ÇENE TAKIMI (EURO TİP) 16mm2</v>
          </cell>
          <cell r="L2025" t="str">
            <v>60 kN DIE SET (SE TYPE) 16 mm²</v>
          </cell>
          <cell r="N2025">
            <v>1</v>
          </cell>
          <cell r="O2025" t="str">
            <v>Adet</v>
          </cell>
          <cell r="Q2025">
            <v>0</v>
          </cell>
        </row>
        <row r="2026">
          <cell r="H2026" t="str">
            <v>SFK60DE025</v>
          </cell>
          <cell r="J2026" t="str">
            <v>ŞAFAK YUVARLAK 60 kN ÇENE TAKIMI (EURO TİP) 25mm2</v>
          </cell>
          <cell r="L2026" t="str">
            <v>60 kN DIE SET (SE TYPE) 25 mm²</v>
          </cell>
          <cell r="N2026">
            <v>1</v>
          </cell>
          <cell r="O2026" t="str">
            <v>Adet</v>
          </cell>
          <cell r="Q2026">
            <v>0</v>
          </cell>
        </row>
        <row r="2027">
          <cell r="H2027" t="str">
            <v>SFK60DE035</v>
          </cell>
          <cell r="J2027" t="str">
            <v>ŞAFAK YUVARLAK 60 kN ÇENE TAKIMI (EURO TİP) 35mm2</v>
          </cell>
          <cell r="L2027" t="str">
            <v>60 kN DIE SET (SE TYPE) 35 mm²</v>
          </cell>
          <cell r="N2027">
            <v>1</v>
          </cell>
          <cell r="O2027" t="str">
            <v>Adet</v>
          </cell>
          <cell r="Q2027">
            <v>0</v>
          </cell>
        </row>
        <row r="2028">
          <cell r="H2028" t="str">
            <v>SFK60DE050</v>
          </cell>
          <cell r="J2028" t="str">
            <v>ŞAFAK YUVARLAK 60 kN ÇENE TAKIMI (EURO TİP) 50mm2</v>
          </cell>
          <cell r="L2028" t="str">
            <v>60 kN DIE SET (SE TYPE) 50 mm²</v>
          </cell>
          <cell r="N2028">
            <v>1</v>
          </cell>
          <cell r="O2028" t="str">
            <v>Adet</v>
          </cell>
          <cell r="Q2028">
            <v>0</v>
          </cell>
        </row>
        <row r="2029">
          <cell r="H2029" t="str">
            <v>SFK60DE070</v>
          </cell>
          <cell r="J2029" t="str">
            <v>ŞAFAK YUVARLAK 60 kN ÇENE TAKIMI (EURO TİP) 70mm2</v>
          </cell>
          <cell r="L2029" t="str">
            <v>60 kN DIE SET (SE TYPE) 70 mm²</v>
          </cell>
          <cell r="N2029">
            <v>1</v>
          </cell>
          <cell r="O2029" t="str">
            <v>Adet</v>
          </cell>
          <cell r="Q2029">
            <v>0</v>
          </cell>
        </row>
        <row r="2030">
          <cell r="H2030" t="str">
            <v>SFK60DE095</v>
          </cell>
          <cell r="J2030" t="str">
            <v>ŞAFAK YUVARLAK 60 kN ÇENE TAKIMI (EURO TİP) 95mm2</v>
          </cell>
          <cell r="L2030" t="str">
            <v>60 kN DIE SET (SE TYPE) 95 mm²</v>
          </cell>
          <cell r="N2030">
            <v>1</v>
          </cell>
          <cell r="O2030" t="str">
            <v>Adet</v>
          </cell>
          <cell r="Q2030">
            <v>0</v>
          </cell>
        </row>
        <row r="2031">
          <cell r="H2031" t="str">
            <v>SFK60DE120</v>
          </cell>
          <cell r="J2031" t="str">
            <v>ŞAFAK YUVARLAK 60 kN ÇENE TAKIMI (EURO TİP) 120mm2</v>
          </cell>
          <cell r="L2031" t="str">
            <v>60 kN DIE SET (SE TYPE) 120 mm²</v>
          </cell>
          <cell r="N2031">
            <v>1</v>
          </cell>
          <cell r="O2031" t="str">
            <v>Adet</v>
          </cell>
          <cell r="Q2031">
            <v>0</v>
          </cell>
        </row>
        <row r="2032">
          <cell r="H2032" t="str">
            <v>SFK60DE150</v>
          </cell>
          <cell r="J2032" t="str">
            <v>ŞAFAK YUVARLAK 60 kN ÇENE TAKIMI (EURO TİP) 150mm2</v>
          </cell>
          <cell r="L2032" t="str">
            <v>60 kN DIE SET (SE TYPE) 150 mm²</v>
          </cell>
          <cell r="N2032">
            <v>1</v>
          </cell>
          <cell r="O2032" t="str">
            <v>Adet</v>
          </cell>
          <cell r="Q2032">
            <v>0</v>
          </cell>
        </row>
        <row r="2033">
          <cell r="H2033" t="str">
            <v>SFK60DE185</v>
          </cell>
          <cell r="J2033" t="str">
            <v>ŞAFAK YUVARLAK 60 kN ÇENE TAKIMI (EURO TİP) 185mm2</v>
          </cell>
          <cell r="L2033" t="str">
            <v>60 kN DIE SET (SE TYPE) 185 mm²</v>
          </cell>
          <cell r="N2033">
            <v>1</v>
          </cell>
          <cell r="O2033" t="str">
            <v>Adet</v>
          </cell>
          <cell r="Q2033">
            <v>0</v>
          </cell>
        </row>
        <row r="2034">
          <cell r="H2034" t="str">
            <v>SFK60DE240</v>
          </cell>
          <cell r="J2034" t="str">
            <v>ŞAFAK YUVARLAK 60 kN ÇENE TAKIMI (EURO TİP) 240mm2</v>
          </cell>
          <cell r="L2034" t="str">
            <v>60 kN DIE SET (SE TYPE) 240 mm²</v>
          </cell>
          <cell r="N2034">
            <v>1</v>
          </cell>
          <cell r="O2034" t="str">
            <v>Adet</v>
          </cell>
          <cell r="Q2034">
            <v>0</v>
          </cell>
        </row>
        <row r="2035">
          <cell r="H2035" t="str">
            <v>SFK60D010</v>
          </cell>
          <cell r="J2035" t="str">
            <v>ŞAFAK YUVARLAK 60 kN ÇENE TAKIMI (DIN NORM) 10mm2</v>
          </cell>
          <cell r="L2035" t="str">
            <v>60 kN DIE SET (DIN NORM) 10 mm²</v>
          </cell>
          <cell r="N2035">
            <v>1</v>
          </cell>
          <cell r="O2035" t="str">
            <v>Adet</v>
          </cell>
          <cell r="Q2035">
            <v>0</v>
          </cell>
        </row>
        <row r="2036">
          <cell r="H2036" t="str">
            <v>SFK60D016</v>
          </cell>
          <cell r="J2036" t="str">
            <v>ŞAFAK YUVARLAK 60 kN ÇENE TAKIMI (DIN NORM) 16mm2</v>
          </cell>
          <cell r="L2036" t="str">
            <v>60 kN DIE SET (DIN NORM) 16 mm²</v>
          </cell>
          <cell r="N2036">
            <v>1</v>
          </cell>
          <cell r="O2036" t="str">
            <v>Adet</v>
          </cell>
          <cell r="Q2036">
            <v>0</v>
          </cell>
        </row>
        <row r="2037">
          <cell r="H2037" t="str">
            <v>SFK60D025</v>
          </cell>
          <cell r="J2037" t="str">
            <v>ŞAFAK YUVARLAK 60 kN ÇENE TAKIMI (DIN NORM) 25mm2</v>
          </cell>
          <cell r="L2037" t="str">
            <v>60 kN DIE SET (DIN NORM) 25 mm²</v>
          </cell>
          <cell r="N2037">
            <v>1</v>
          </cell>
          <cell r="O2037" t="str">
            <v>Adet</v>
          </cell>
          <cell r="Q2037">
            <v>0</v>
          </cell>
        </row>
        <row r="2038">
          <cell r="H2038" t="str">
            <v>SFK60D035</v>
          </cell>
          <cell r="J2038" t="str">
            <v>ŞAFAK YUVARLAK 60 kN ÇENE TAKIMI (DIN NORM) 35mm2</v>
          </cell>
          <cell r="L2038" t="str">
            <v>60 kN DIE SET (DIN NORM) 35 mm²</v>
          </cell>
          <cell r="N2038">
            <v>1</v>
          </cell>
          <cell r="O2038" t="str">
            <v>Adet</v>
          </cell>
          <cell r="Q2038">
            <v>0</v>
          </cell>
        </row>
        <row r="2039">
          <cell r="H2039" t="str">
            <v>SFK60D050</v>
          </cell>
          <cell r="J2039" t="str">
            <v>ŞAFAK YUVARLAK 60 kN ÇENE TAKIMI (DIN NORM) 50mm2</v>
          </cell>
          <cell r="L2039" t="str">
            <v>60 kN DIE SET (DIN NORM) 50 mm²</v>
          </cell>
          <cell r="N2039">
            <v>1</v>
          </cell>
          <cell r="O2039" t="str">
            <v>Adet</v>
          </cell>
          <cell r="Q2039">
            <v>0</v>
          </cell>
        </row>
        <row r="2040">
          <cell r="H2040" t="str">
            <v>SFK60D070</v>
          </cell>
          <cell r="J2040" t="str">
            <v>ŞAFAK YUVARLAK 60 kN ÇENE TAKIMI (DIN NORM) 70mm2</v>
          </cell>
          <cell r="L2040" t="str">
            <v>60 kN DIE SET (DIN NORM) 70 mm²</v>
          </cell>
          <cell r="N2040">
            <v>1</v>
          </cell>
          <cell r="O2040" t="str">
            <v>Adet</v>
          </cell>
          <cell r="Q2040">
            <v>0</v>
          </cell>
        </row>
        <row r="2041">
          <cell r="H2041" t="str">
            <v>SFK60D095</v>
          </cell>
          <cell r="J2041" t="str">
            <v>ŞAFAK YUVARLAK 60 kN ÇENE TAKIMI (DIN NORM) 95mm2</v>
          </cell>
          <cell r="L2041" t="str">
            <v>60 kN DIE SET (DIN NORM) 95 mm²</v>
          </cell>
          <cell r="N2041">
            <v>1</v>
          </cell>
          <cell r="O2041" t="str">
            <v>Adet</v>
          </cell>
          <cell r="Q2041">
            <v>0</v>
          </cell>
        </row>
        <row r="2042">
          <cell r="H2042" t="str">
            <v>SFK60D120</v>
          </cell>
          <cell r="J2042" t="str">
            <v>ŞAFAK YUVARLAK 60 kN ÇENE TAKIMI (DIN NORM) 120mm2</v>
          </cell>
          <cell r="L2042" t="str">
            <v>60 kN DIE SET (DIN NORM) 120 mm²</v>
          </cell>
          <cell r="N2042">
            <v>1</v>
          </cell>
          <cell r="O2042" t="str">
            <v>Adet</v>
          </cell>
          <cell r="Q2042">
            <v>0</v>
          </cell>
        </row>
        <row r="2043">
          <cell r="H2043" t="str">
            <v>SFK60D150</v>
          </cell>
          <cell r="J2043" t="str">
            <v>ŞAFAK YUVARLAK 60 kN ÇENE TAKIMI (DIN NORM) 150mm2</v>
          </cell>
          <cell r="L2043" t="str">
            <v>60 kN DIE SET (DIN NORM) 150 mm²</v>
          </cell>
          <cell r="N2043">
            <v>1</v>
          </cell>
          <cell r="O2043" t="str">
            <v>Adet</v>
          </cell>
          <cell r="Q2043">
            <v>0</v>
          </cell>
        </row>
        <row r="2044">
          <cell r="H2044" t="str">
            <v>SFK60D185</v>
          </cell>
          <cell r="J2044" t="str">
            <v>ŞAFAK YUVARLAK 60 kN ÇENE TAKIMI (DIN NORM) 185mm2</v>
          </cell>
          <cell r="L2044" t="str">
            <v>60 kN DIE SET (DIN NORM) 185 mm²</v>
          </cell>
          <cell r="N2044">
            <v>1</v>
          </cell>
          <cell r="O2044" t="str">
            <v>Adet</v>
          </cell>
          <cell r="Q2044">
            <v>0</v>
          </cell>
        </row>
        <row r="2045">
          <cell r="H2045" t="str">
            <v>SFK60D240</v>
          </cell>
          <cell r="J2045" t="str">
            <v>ŞAFAK YUVARLAK 60 kN ÇENE TAKIMI (DIN NORM) 240mm2</v>
          </cell>
          <cell r="L2045" t="str">
            <v>60 kN DIE SET (DIN NORM) 240 mm²</v>
          </cell>
          <cell r="N2045">
            <v>1</v>
          </cell>
          <cell r="O2045" t="str">
            <v>Adet</v>
          </cell>
          <cell r="Q2045">
            <v>0</v>
          </cell>
        </row>
        <row r="2046">
          <cell r="H2046" t="str">
            <v>SFK60D300</v>
          </cell>
          <cell r="J2046" t="str">
            <v>ŞAFAK YUVARLAK 60 kN ÇENE TAKIMI (DIN NORM) 300mm2</v>
          </cell>
          <cell r="L2046" t="str">
            <v>60 kN DIE SET (DIN NORM) 300 mm²</v>
          </cell>
          <cell r="N2046">
            <v>1</v>
          </cell>
          <cell r="O2046" t="str">
            <v>Adet</v>
          </cell>
          <cell r="Q2046">
            <v>0</v>
          </cell>
        </row>
        <row r="2047">
          <cell r="H2047" t="str">
            <v>SFK60D010185</v>
          </cell>
          <cell r="J2047" t="str">
            <v>ŞAFAK KARE 60 kN ÇENE TAKIMI (DIN NORM) 10-185mm2</v>
          </cell>
          <cell r="L2047" t="str">
            <v>60 kN DIE SET (DIN NORM) 10-185 mm²</v>
          </cell>
          <cell r="N2047">
            <v>1</v>
          </cell>
          <cell r="O2047" t="str">
            <v>Adet</v>
          </cell>
          <cell r="Q2047">
            <v>0</v>
          </cell>
        </row>
        <row r="2048">
          <cell r="H2048" t="str">
            <v>SFK60D016150</v>
          </cell>
          <cell r="J2048" t="str">
            <v>ŞAFAK KARE 60 kN ÇENE TAKIMI (DIN NORM) 16-150mm2</v>
          </cell>
          <cell r="L2048" t="str">
            <v>60 kN DIE SET (DIN NORM) 16-150 mm²</v>
          </cell>
          <cell r="N2048">
            <v>1</v>
          </cell>
          <cell r="O2048" t="str">
            <v>Adet</v>
          </cell>
          <cell r="Q2048">
            <v>0</v>
          </cell>
        </row>
        <row r="2049">
          <cell r="H2049" t="str">
            <v>SFK60D025120</v>
          </cell>
          <cell r="J2049" t="str">
            <v>ŞAFAK KARE 60 kN ÇENE TAKIMI (DIN NORM) 25-120mm2</v>
          </cell>
          <cell r="L2049" t="str">
            <v>60 kN DIE SET (DIN NORM) 25-120 mm²</v>
          </cell>
          <cell r="N2049">
            <v>1</v>
          </cell>
          <cell r="O2049" t="str">
            <v>Adet</v>
          </cell>
          <cell r="Q2049">
            <v>0</v>
          </cell>
        </row>
        <row r="2050">
          <cell r="H2050" t="str">
            <v>SFK60D03595</v>
          </cell>
          <cell r="J2050" t="str">
            <v>ŞAFAK KARE 60 kN ÇENE TAKIMI (DIN NORM) 35-95mm2</v>
          </cell>
          <cell r="L2050" t="str">
            <v>60 kN DIE SET (DIN NORM) 35-95 mm²</v>
          </cell>
          <cell r="N2050">
            <v>1</v>
          </cell>
          <cell r="O2050" t="str">
            <v>Adet</v>
          </cell>
          <cell r="Q2050">
            <v>0</v>
          </cell>
        </row>
        <row r="2051">
          <cell r="H2051" t="str">
            <v>SFK60D05070</v>
          </cell>
          <cell r="J2051" t="str">
            <v>ŞAFAK KARE 60 kN ÇENE TAKIMI (DIN NORM) 50-70mm2</v>
          </cell>
          <cell r="L2051" t="str">
            <v>60 kN DIE SET (DIN NORM) 50-70 mm²</v>
          </cell>
          <cell r="N2051">
            <v>1</v>
          </cell>
          <cell r="O2051" t="str">
            <v>Adet</v>
          </cell>
          <cell r="Q2051">
            <v>0</v>
          </cell>
        </row>
        <row r="2052">
          <cell r="H2052" t="str">
            <v>SFK60D240</v>
          </cell>
          <cell r="J2052" t="str">
            <v>ŞAFAK KARE 60 kN ÇENE TAKIMI (DIN NORM) 240mm2</v>
          </cell>
          <cell r="L2052" t="str">
            <v>60 kN DIE SET (DIN NORM) 240 mm²</v>
          </cell>
          <cell r="N2052">
            <v>1</v>
          </cell>
          <cell r="O2052" t="str">
            <v>Adet</v>
          </cell>
          <cell r="Q2052">
            <v>0</v>
          </cell>
        </row>
        <row r="2053">
          <cell r="H2053" t="str">
            <v>SFK60N010</v>
          </cell>
          <cell r="J2053" t="str">
            <v>ŞAFAK YUVARLAK 60 kN ÇENE TAKIMI (NOKTA) 10mm2</v>
          </cell>
          <cell r="L2053" t="str">
            <v>60 kN DIE SET (N) 10 mm2</v>
          </cell>
          <cell r="N2053">
            <v>1</v>
          </cell>
          <cell r="O2053" t="str">
            <v>Adet</v>
          </cell>
          <cell r="Q2053">
            <v>0</v>
          </cell>
        </row>
        <row r="2054">
          <cell r="H2054" t="str">
            <v>SFK60N016</v>
          </cell>
          <cell r="J2054" t="str">
            <v>ŞAFAK YUVARLAK 60 kN ÇENE TAKIMI (NOKTA) 16mm2</v>
          </cell>
          <cell r="L2054" t="str">
            <v>60 kN DIE SET (N) 16 mm2</v>
          </cell>
          <cell r="N2054">
            <v>1</v>
          </cell>
          <cell r="O2054" t="str">
            <v>Adet</v>
          </cell>
          <cell r="Q2054">
            <v>0</v>
          </cell>
        </row>
        <row r="2055">
          <cell r="H2055" t="str">
            <v>SFK60N025</v>
          </cell>
          <cell r="J2055" t="str">
            <v>ŞAFAK YUVARLAK 60 kN ÇENE TAKIMI (NOKTA) 25mm2</v>
          </cell>
          <cell r="L2055" t="str">
            <v>60 kN DIE SET (N) 25 mm2</v>
          </cell>
          <cell r="N2055">
            <v>1</v>
          </cell>
          <cell r="O2055" t="str">
            <v>Adet</v>
          </cell>
          <cell r="Q2055">
            <v>0</v>
          </cell>
        </row>
        <row r="2056">
          <cell r="H2056" t="str">
            <v>SFK60N035</v>
          </cell>
          <cell r="J2056" t="str">
            <v>ŞAFAK YUVARLAK 60 kN ÇENE TAKIMI (NOKTA) 35mm2</v>
          </cell>
          <cell r="L2056" t="str">
            <v>60 kN DIE SET (N) 35 mm2</v>
          </cell>
          <cell r="N2056">
            <v>1</v>
          </cell>
          <cell r="O2056" t="str">
            <v>Adet</v>
          </cell>
          <cell r="Q2056">
            <v>0</v>
          </cell>
        </row>
        <row r="2057">
          <cell r="H2057" t="str">
            <v>SFK60N050</v>
          </cell>
          <cell r="J2057" t="str">
            <v>ŞAFAK YUVARLAK 60 kN ÇENE TAKIMI (NOKTA) 50mm2</v>
          </cell>
          <cell r="L2057" t="str">
            <v>60 kN DIE SET (N) 50 mm2</v>
          </cell>
          <cell r="N2057">
            <v>1</v>
          </cell>
          <cell r="O2057" t="str">
            <v>Adet</v>
          </cell>
          <cell r="Q2057">
            <v>0</v>
          </cell>
        </row>
        <row r="2058">
          <cell r="H2058" t="str">
            <v>SFK60N070</v>
          </cell>
          <cell r="J2058" t="str">
            <v>ŞAFAK YUVARLAK 60 kN ÇENE TAKIMI (NOKTA) 70mm2</v>
          </cell>
          <cell r="L2058" t="str">
            <v>60 kN DIE SET (N) 70 mm2</v>
          </cell>
          <cell r="N2058">
            <v>1</v>
          </cell>
          <cell r="O2058" t="str">
            <v>Adet</v>
          </cell>
          <cell r="Q2058">
            <v>0</v>
          </cell>
        </row>
        <row r="2059">
          <cell r="H2059" t="str">
            <v>SFK60N095</v>
          </cell>
          <cell r="J2059" t="str">
            <v>ŞAFAK YUVARLAK 60 kN ÇENE TAKIMI (NOKTA) 95mm2</v>
          </cell>
          <cell r="L2059" t="str">
            <v>60 kN DIE SET (N) 95 mm2</v>
          </cell>
          <cell r="N2059">
            <v>1</v>
          </cell>
          <cell r="O2059" t="str">
            <v>Adet</v>
          </cell>
          <cell r="Q2059">
            <v>0</v>
          </cell>
        </row>
        <row r="2060">
          <cell r="H2060" t="str">
            <v>SFK60N120</v>
          </cell>
          <cell r="J2060" t="str">
            <v>ŞAFAK YUVARLAK 60 kN ÇENE TAKIMI (NOKTA) 120mm2</v>
          </cell>
          <cell r="L2060" t="str">
            <v>60 kN DIE SET (N) 120 mm2</v>
          </cell>
          <cell r="N2060">
            <v>1</v>
          </cell>
          <cell r="O2060" t="str">
            <v>Adet</v>
          </cell>
          <cell r="Q2060">
            <v>0</v>
          </cell>
        </row>
        <row r="2061">
          <cell r="H2061" t="str">
            <v>SFK60N150</v>
          </cell>
          <cell r="J2061" t="str">
            <v>ŞAFAK YUVARLAK 60 kN ÇENE TAKIMI (NOKTA) 150mm2</v>
          </cell>
          <cell r="L2061" t="str">
            <v>60 kN DIE SET (N) 150 mm2</v>
          </cell>
          <cell r="N2061">
            <v>1</v>
          </cell>
          <cell r="O2061" t="str">
            <v>Adet</v>
          </cell>
          <cell r="Q2061">
            <v>0</v>
          </cell>
        </row>
        <row r="2062">
          <cell r="H2062" t="str">
            <v>SFK60N185</v>
          </cell>
          <cell r="J2062" t="str">
            <v>ŞAFAK YUVARLAK 60 kN ÇENE TAKIMI (NOKTA) 185mm2</v>
          </cell>
          <cell r="L2062" t="str">
            <v>60 kN DIE SET (N) 185 mm2</v>
          </cell>
          <cell r="N2062">
            <v>1</v>
          </cell>
          <cell r="O2062" t="str">
            <v>Adet</v>
          </cell>
          <cell r="Q2062">
            <v>0</v>
          </cell>
        </row>
        <row r="2063">
          <cell r="H2063" t="str">
            <v>SFK130ST010</v>
          </cell>
          <cell r="J2063" t="str">
            <v>ŞAFAK YUVARLAK 130 kN ÇENE TAKIMI (STD TİP) 10mm2</v>
          </cell>
          <cell r="L2063" t="str">
            <v>130 kN DIE SET (ST TYPE) 10mm2</v>
          </cell>
          <cell r="N2063">
            <v>1</v>
          </cell>
          <cell r="O2063" t="str">
            <v>Adet</v>
          </cell>
          <cell r="Q2063">
            <v>0</v>
          </cell>
        </row>
        <row r="2064">
          <cell r="H2064" t="str">
            <v>SFK130ST016</v>
          </cell>
          <cell r="J2064" t="str">
            <v>ŞAFAK YUVARLAK 130 kN ÇENE TAKIMI (STD TİP) 16mm2</v>
          </cell>
          <cell r="L2064" t="str">
            <v>130 kN DIE SET (ST TYPE) 16mm2</v>
          </cell>
          <cell r="N2064">
            <v>1</v>
          </cell>
          <cell r="O2064" t="str">
            <v>Adet</v>
          </cell>
          <cell r="Q2064">
            <v>0</v>
          </cell>
        </row>
        <row r="2065">
          <cell r="H2065" t="str">
            <v>SFK130ST025</v>
          </cell>
          <cell r="J2065" t="str">
            <v>ŞAFAK YUVARLAK 130 kN ÇENE TAKIMI (STD TİP) 25mm2</v>
          </cell>
          <cell r="L2065" t="str">
            <v>130 kN DIE SET (ST TYPE) 25mm2</v>
          </cell>
          <cell r="N2065">
            <v>1</v>
          </cell>
          <cell r="O2065" t="str">
            <v>Adet</v>
          </cell>
          <cell r="Q2065">
            <v>0</v>
          </cell>
        </row>
        <row r="2066">
          <cell r="H2066" t="str">
            <v>SFK130ST035</v>
          </cell>
          <cell r="J2066" t="str">
            <v>ŞAFAK YUVARLAK 130 kN ÇENE TAKIMI (STD TİP) 35mm2</v>
          </cell>
          <cell r="L2066" t="str">
            <v>130 kN DIE SET (ST TYPE) 35mm2</v>
          </cell>
          <cell r="N2066">
            <v>1</v>
          </cell>
          <cell r="O2066" t="str">
            <v>Adet</v>
          </cell>
          <cell r="Q2066">
            <v>0</v>
          </cell>
        </row>
        <row r="2067">
          <cell r="H2067" t="str">
            <v>SFK130ST050</v>
          </cell>
          <cell r="J2067" t="str">
            <v>ŞAFAK YUVARLAK 130 kN ÇENE TAKIMI (STD TİP) 50mm2</v>
          </cell>
          <cell r="L2067" t="str">
            <v>130 kN DIE SET (ST TYPE) 50mm2</v>
          </cell>
          <cell r="N2067">
            <v>1</v>
          </cell>
          <cell r="O2067" t="str">
            <v>Adet</v>
          </cell>
          <cell r="Q2067">
            <v>0</v>
          </cell>
        </row>
        <row r="2068">
          <cell r="H2068" t="str">
            <v>SFK130ST070</v>
          </cell>
          <cell r="J2068" t="str">
            <v>ŞAFAK YUVARLAK 130 kN ÇENE TAKIMI (STD TİP) 70mm2</v>
          </cell>
          <cell r="L2068" t="str">
            <v>130 kN DIE SET (ST TYPE) 70mm2</v>
          </cell>
          <cell r="N2068">
            <v>1</v>
          </cell>
          <cell r="O2068" t="str">
            <v>Adet</v>
          </cell>
          <cell r="Q2068">
            <v>0</v>
          </cell>
        </row>
        <row r="2069">
          <cell r="H2069" t="str">
            <v>SFK130ST095</v>
          </cell>
          <cell r="J2069" t="str">
            <v>ŞAFAK YUVARLAK 130 kN ÇENE TAKIMI (STD TİP) 95mm2</v>
          </cell>
          <cell r="L2069" t="str">
            <v>130 kN DIE SET (ST TYPE) 95mm2</v>
          </cell>
          <cell r="N2069">
            <v>1</v>
          </cell>
          <cell r="O2069" t="str">
            <v>Adet</v>
          </cell>
          <cell r="Q2069">
            <v>0</v>
          </cell>
        </row>
        <row r="2070">
          <cell r="H2070" t="str">
            <v>SFK130ST120</v>
          </cell>
          <cell r="J2070" t="str">
            <v>ŞAFAK YUVARLAK 130 kN ÇENE TAKIMI (STD TİP) 120mm2</v>
          </cell>
          <cell r="L2070" t="str">
            <v>130 kN DIE SET (ST TYPE) 120mm2</v>
          </cell>
          <cell r="N2070">
            <v>1</v>
          </cell>
          <cell r="O2070" t="str">
            <v>Adet</v>
          </cell>
          <cell r="Q2070">
            <v>0</v>
          </cell>
        </row>
        <row r="2071">
          <cell r="H2071" t="str">
            <v>SFK130ST150</v>
          </cell>
          <cell r="J2071" t="str">
            <v>ŞAFAK YUVARLAK 130 kN ÇENE TAKIMI (STD TİP) 150mm2</v>
          </cell>
          <cell r="L2071" t="str">
            <v>130 kN DIE SET (ST TYPE) 150mm2</v>
          </cell>
          <cell r="N2071">
            <v>1</v>
          </cell>
          <cell r="O2071" t="str">
            <v>Adet</v>
          </cell>
          <cell r="Q2071">
            <v>0</v>
          </cell>
        </row>
        <row r="2072">
          <cell r="H2072" t="str">
            <v>SFK130ST185</v>
          </cell>
          <cell r="J2072" t="str">
            <v>ŞAFAK YUVARLAK 130 kN ÇENE TAKIMI (STD TİP) 185mm2</v>
          </cell>
          <cell r="L2072" t="str">
            <v>130 kN DIE SET (ST TYPE) 185mm2</v>
          </cell>
          <cell r="N2072">
            <v>1</v>
          </cell>
          <cell r="O2072" t="str">
            <v>Adet</v>
          </cell>
          <cell r="Q2072">
            <v>0</v>
          </cell>
        </row>
        <row r="2073">
          <cell r="H2073" t="str">
            <v>SFK130ST240</v>
          </cell>
          <cell r="J2073" t="str">
            <v>ŞAFAK YUVARLAK 130 kN ÇENE TAKIMI (STD TİP) 240mm2</v>
          </cell>
          <cell r="L2073" t="str">
            <v>130 kN DIE SET (ST TYPE) 240mm2</v>
          </cell>
          <cell r="N2073">
            <v>1</v>
          </cell>
          <cell r="O2073" t="str">
            <v>Adet</v>
          </cell>
          <cell r="Q2073">
            <v>0</v>
          </cell>
        </row>
        <row r="2074">
          <cell r="H2074" t="str">
            <v>SFK130ST300</v>
          </cell>
          <cell r="J2074" t="str">
            <v>ŞAFAK YUVARLAK 130 kN ÇENE TAKIMI (STD TİP) 300mm2</v>
          </cell>
          <cell r="L2074" t="str">
            <v>130 kN DIE SET (ST TYPE) 300mm2</v>
          </cell>
          <cell r="N2074">
            <v>1</v>
          </cell>
          <cell r="O2074" t="str">
            <v>Adet</v>
          </cell>
          <cell r="Q2074">
            <v>0</v>
          </cell>
        </row>
        <row r="2075">
          <cell r="H2075" t="str">
            <v>SFK130ST400</v>
          </cell>
          <cell r="J2075" t="str">
            <v>ŞAFAK YUVARLAK 130 kN ÇENE TAKIMI (STD TİP) 400mm2</v>
          </cell>
          <cell r="L2075" t="str">
            <v>130 kN DIE SET (ST TYPE) 400mm2</v>
          </cell>
          <cell r="N2075">
            <v>1</v>
          </cell>
          <cell r="O2075" t="str">
            <v>Adet</v>
          </cell>
          <cell r="Q2075">
            <v>0</v>
          </cell>
        </row>
        <row r="2076">
          <cell r="H2076" t="str">
            <v>SFK130DE010</v>
          </cell>
          <cell r="J2076" t="str">
            <v>ŞAFAK YUVARLAK 130 kN ÇENE TAKIMI (EURO TİP) 10mm2</v>
          </cell>
          <cell r="L2076" t="str">
            <v>130 kN DIE SET (EURO TYPE) 10 mm2</v>
          </cell>
          <cell r="N2076">
            <v>1</v>
          </cell>
          <cell r="O2076" t="str">
            <v>Adet</v>
          </cell>
          <cell r="Q2076">
            <v>0</v>
          </cell>
        </row>
        <row r="2077">
          <cell r="H2077" t="str">
            <v>SFK130DE016</v>
          </cell>
          <cell r="J2077" t="str">
            <v>ŞAFAK YUVARLAK 130 kN ÇENE TAKIMI (EURO TİP) 16mm2</v>
          </cell>
          <cell r="L2077" t="str">
            <v>130 kN DIE SET (EURO TYPE) 16 mm2</v>
          </cell>
          <cell r="N2077">
            <v>1</v>
          </cell>
          <cell r="O2077" t="str">
            <v>Adet</v>
          </cell>
          <cell r="Q2077">
            <v>0</v>
          </cell>
        </row>
        <row r="2078">
          <cell r="H2078" t="str">
            <v>SFK130DE025</v>
          </cell>
          <cell r="J2078" t="str">
            <v>ŞAFAK YUVARLAK 130 kN ÇENE TAKIMI (EURO TİP) 25mm2</v>
          </cell>
          <cell r="L2078" t="str">
            <v>130 kN DIE SET (EURO TYPE) 25 mm2</v>
          </cell>
          <cell r="N2078">
            <v>1</v>
          </cell>
          <cell r="O2078" t="str">
            <v>Adet</v>
          </cell>
          <cell r="Q2078">
            <v>0</v>
          </cell>
        </row>
        <row r="2079">
          <cell r="H2079" t="str">
            <v>SFK130DE035</v>
          </cell>
          <cell r="J2079" t="str">
            <v>ŞAFAK YUVARLAK 130 kN ÇENE TAKIMI (EURO TİP) 35mm2</v>
          </cell>
          <cell r="L2079" t="str">
            <v>130 kN DIE SET (EURO TYPE) 35 mm2</v>
          </cell>
          <cell r="N2079">
            <v>1</v>
          </cell>
          <cell r="O2079" t="str">
            <v>Adet</v>
          </cell>
          <cell r="Q2079">
            <v>0</v>
          </cell>
        </row>
        <row r="2080">
          <cell r="H2080" t="str">
            <v>SFK130DE050</v>
          </cell>
          <cell r="J2080" t="str">
            <v>ŞAFAK YUVARLAK 130 kN ÇENE TAKIMI (EURO TİP) 50mm2</v>
          </cell>
          <cell r="L2080" t="str">
            <v>130 kN DIE SET (EURO TYPE) 50 mm2</v>
          </cell>
          <cell r="N2080">
            <v>1</v>
          </cell>
          <cell r="O2080" t="str">
            <v>Adet</v>
          </cell>
          <cell r="Q2080">
            <v>0</v>
          </cell>
        </row>
        <row r="2081">
          <cell r="H2081" t="str">
            <v>SFK130DE070</v>
          </cell>
          <cell r="J2081" t="str">
            <v>ŞAFAK YUVARLAK 130 kN ÇENE TAKIMI (EURO TİP) 70mm2</v>
          </cell>
          <cell r="L2081" t="str">
            <v>130 kN DIE SET (EURO TYPE) 70 mm2</v>
          </cell>
          <cell r="N2081">
            <v>1</v>
          </cell>
          <cell r="O2081" t="str">
            <v>Adet</v>
          </cell>
          <cell r="Q2081">
            <v>0</v>
          </cell>
        </row>
        <row r="2082">
          <cell r="H2082" t="str">
            <v>SFK130DE095</v>
          </cell>
          <cell r="J2082" t="str">
            <v>ŞAFAK YUVARLAK 130 kN ÇENE TAKIMI (EURO TİP) 95mm2</v>
          </cell>
          <cell r="L2082" t="str">
            <v>130 kN DIE SET (EURO TYPE) 95 mm2</v>
          </cell>
          <cell r="N2082">
            <v>1</v>
          </cell>
          <cell r="O2082" t="str">
            <v>Adet</v>
          </cell>
          <cell r="Q2082">
            <v>0</v>
          </cell>
        </row>
        <row r="2083">
          <cell r="H2083" t="str">
            <v>SFK130DE120</v>
          </cell>
          <cell r="J2083" t="str">
            <v>ŞAFAK YUVARLAK 130 kN ÇENE TAKIMI (EURO TİP) 120mm2</v>
          </cell>
          <cell r="L2083" t="str">
            <v>130 kN DIE SET (EURO TYPE) 120 mm2</v>
          </cell>
          <cell r="N2083">
            <v>1</v>
          </cell>
          <cell r="O2083" t="str">
            <v>Adet</v>
          </cell>
          <cell r="Q2083">
            <v>0</v>
          </cell>
        </row>
        <row r="2084">
          <cell r="H2084" t="str">
            <v>SFK130DE150</v>
          </cell>
          <cell r="J2084" t="str">
            <v>ŞAFAK YUVARLAK 130 kN ÇENE TAKIMI (EURO TİP) 150mm2</v>
          </cell>
          <cell r="L2084" t="str">
            <v>130 kN DIE SET (EURO TYPE) 150 mm2</v>
          </cell>
          <cell r="N2084">
            <v>1</v>
          </cell>
          <cell r="O2084" t="str">
            <v>Adet</v>
          </cell>
          <cell r="Q2084">
            <v>0</v>
          </cell>
        </row>
        <row r="2085">
          <cell r="H2085" t="str">
            <v>SFK130DE185</v>
          </cell>
          <cell r="J2085" t="str">
            <v>ŞAFAK YUVARLAK 130 kN ÇENE TAKIMI (EURO TİP) 185mm2</v>
          </cell>
          <cell r="L2085" t="str">
            <v>130 kN DIE SET (EURO TYPE) 185 mm2</v>
          </cell>
          <cell r="N2085">
            <v>1</v>
          </cell>
          <cell r="O2085" t="str">
            <v>Adet</v>
          </cell>
          <cell r="Q2085">
            <v>0</v>
          </cell>
        </row>
        <row r="2086">
          <cell r="H2086" t="str">
            <v>SFK130DE240</v>
          </cell>
          <cell r="J2086" t="str">
            <v>ŞAFAK YUVARLAK 130 kN ÇENE TAKIMI (EURO TİP) 240mm2</v>
          </cell>
          <cell r="L2086" t="str">
            <v>130 kN DIE SET (EURO TYPE) 240 mm2</v>
          </cell>
          <cell r="N2086">
            <v>1</v>
          </cell>
          <cell r="O2086" t="str">
            <v>Adet</v>
          </cell>
          <cell r="Q2086">
            <v>0</v>
          </cell>
        </row>
        <row r="2087">
          <cell r="H2087" t="str">
            <v>SFK130D010</v>
          </cell>
          <cell r="J2087" t="str">
            <v>ŞAFAK YUVARLAK 130 kN ÇENE TAKIMI (DIN NORM) 10mm2</v>
          </cell>
          <cell r="L2087" t="str">
            <v>DIE SET for SHK-25 (DIN NORM) 10 mm²</v>
          </cell>
          <cell r="N2087">
            <v>1</v>
          </cell>
          <cell r="O2087" t="str">
            <v>Adet</v>
          </cell>
          <cell r="Q2087">
            <v>0</v>
          </cell>
        </row>
        <row r="2088">
          <cell r="H2088" t="str">
            <v>SFK130D016</v>
          </cell>
          <cell r="J2088" t="str">
            <v>ŞAFAK YUVARLAK 130 kN ÇENE TAKIMI (DIN NORM) 16mm2</v>
          </cell>
          <cell r="L2088" t="str">
            <v>DIE SET for SHK-25 (DIN NORM) 16 mm²</v>
          </cell>
          <cell r="N2088">
            <v>1</v>
          </cell>
          <cell r="O2088" t="str">
            <v>Adet</v>
          </cell>
          <cell r="Q2088">
            <v>0</v>
          </cell>
        </row>
        <row r="2089">
          <cell r="H2089" t="str">
            <v>SFK130D025</v>
          </cell>
          <cell r="J2089" t="str">
            <v>ŞAFAK YUVARLAK 130 kN ÇENE TAKIMI (DIN NORM) 25mm2</v>
          </cell>
          <cell r="L2089" t="str">
            <v>DIE SET for SHK-25 (DIN NORM) 25 mm²</v>
          </cell>
          <cell r="N2089">
            <v>1</v>
          </cell>
          <cell r="O2089" t="str">
            <v>Adet</v>
          </cell>
          <cell r="Q2089">
            <v>0</v>
          </cell>
        </row>
        <row r="2090">
          <cell r="H2090" t="str">
            <v>SFK130D035</v>
          </cell>
          <cell r="J2090" t="str">
            <v>ŞAFAK YUVARLAK 130 kN ÇENE TAKIMI (DIN NORM) 35mm2</v>
          </cell>
          <cell r="L2090" t="str">
            <v>DIE SET for SHK-25 (DIN NORM) 35 mm²</v>
          </cell>
          <cell r="N2090">
            <v>1</v>
          </cell>
          <cell r="O2090" t="str">
            <v>Adet</v>
          </cell>
          <cell r="Q2090">
            <v>0</v>
          </cell>
        </row>
        <row r="2091">
          <cell r="H2091" t="str">
            <v>SFK130D050</v>
          </cell>
          <cell r="J2091" t="str">
            <v>ŞAFAK YUVARLAK 130 kN ÇENE TAKIMI (DIN NORM) 50mm2</v>
          </cell>
          <cell r="L2091" t="str">
            <v>DIE SET for SHK-25 (DIN NORM) 50 mm²</v>
          </cell>
          <cell r="N2091">
            <v>1</v>
          </cell>
          <cell r="O2091" t="str">
            <v>Adet</v>
          </cell>
          <cell r="Q2091">
            <v>0</v>
          </cell>
        </row>
        <row r="2092">
          <cell r="H2092" t="str">
            <v>SFK130D070</v>
          </cell>
          <cell r="J2092" t="str">
            <v>ŞAFAK YUVARLAK 130 kN ÇENE TAKIMI (DIN NORM) 70mm2</v>
          </cell>
          <cell r="L2092" t="str">
            <v>DIE SET for SHK-25 (DIN NORM) 70 mm²</v>
          </cell>
          <cell r="N2092">
            <v>1</v>
          </cell>
          <cell r="O2092" t="str">
            <v>Adet</v>
          </cell>
          <cell r="Q2092">
            <v>0</v>
          </cell>
        </row>
        <row r="2093">
          <cell r="H2093" t="str">
            <v>SFK130D095</v>
          </cell>
          <cell r="J2093" t="str">
            <v>ŞAFAK YUVARLAK 130 kN ÇENE TAKIMI (DIN NORM) 95mm2</v>
          </cell>
          <cell r="L2093" t="str">
            <v>DIE SET for SHK-25 (DIN NORM) 95 mm²</v>
          </cell>
          <cell r="N2093">
            <v>1</v>
          </cell>
          <cell r="O2093" t="str">
            <v>Adet</v>
          </cell>
          <cell r="Q2093">
            <v>0</v>
          </cell>
        </row>
        <row r="2094">
          <cell r="H2094" t="str">
            <v>SFK130D120</v>
          </cell>
          <cell r="J2094" t="str">
            <v>ŞAFAK YUVARLAK 130 kN ÇENE TAKIMI (DIN NORM) 120mm2</v>
          </cell>
          <cell r="L2094" t="str">
            <v>DIE SET for SHK-25 (DIN NORM) 120 mm²</v>
          </cell>
          <cell r="N2094">
            <v>1</v>
          </cell>
          <cell r="O2094" t="str">
            <v>Adet</v>
          </cell>
          <cell r="Q2094">
            <v>0</v>
          </cell>
        </row>
        <row r="2095">
          <cell r="H2095" t="str">
            <v>SFK130D150</v>
          </cell>
          <cell r="J2095" t="str">
            <v>ŞAFAK YUVARLAK 130 kN ÇENE TAKIMI (DIN NORM) 150mm2</v>
          </cell>
          <cell r="L2095" t="str">
            <v>DIE SET for SHK-25 (DIN NORM) 150 mm²</v>
          </cell>
          <cell r="N2095">
            <v>1</v>
          </cell>
          <cell r="O2095" t="str">
            <v>Adet</v>
          </cell>
          <cell r="Q2095">
            <v>0</v>
          </cell>
        </row>
        <row r="2096">
          <cell r="H2096" t="str">
            <v>SFK130D185</v>
          </cell>
          <cell r="J2096" t="str">
            <v>ŞAFAK YUVARLAK 130 kN ÇENE TAKIMI (DIN NORM) 185mm2</v>
          </cell>
          <cell r="L2096" t="str">
            <v>DIE SET for SHK-25 (DIN NORM) 185 mm²</v>
          </cell>
          <cell r="N2096">
            <v>1</v>
          </cell>
          <cell r="O2096" t="str">
            <v>Adet</v>
          </cell>
          <cell r="Q2096">
            <v>0</v>
          </cell>
        </row>
        <row r="2097">
          <cell r="H2097" t="str">
            <v>SFK130D240</v>
          </cell>
          <cell r="J2097" t="str">
            <v>ŞAFAK YUVARLAK 130 kN ÇENE TAKIMI (DIN NORM) 240mm2</v>
          </cell>
          <cell r="L2097" t="str">
            <v>DIE SET for SHK-25 (DIN NORM) 240 mm²</v>
          </cell>
          <cell r="N2097">
            <v>1</v>
          </cell>
          <cell r="O2097" t="str">
            <v>Adet</v>
          </cell>
          <cell r="Q2097">
            <v>0</v>
          </cell>
        </row>
        <row r="2098">
          <cell r="H2098" t="str">
            <v>SFK130D300</v>
          </cell>
          <cell r="J2098" t="str">
            <v>ŞAFAK YUVARLAK 130 kN ÇENE TAKIMI (DIN NORM) 300mm2</v>
          </cell>
          <cell r="L2098" t="str">
            <v>DIE SET for SHK-25 (DIN NORM) 300 mm²</v>
          </cell>
          <cell r="N2098">
            <v>1</v>
          </cell>
          <cell r="O2098" t="str">
            <v>Adet</v>
          </cell>
          <cell r="Q2098">
            <v>0</v>
          </cell>
        </row>
        <row r="2099">
          <cell r="H2099" t="str">
            <v>SFK130D400</v>
          </cell>
          <cell r="J2099" t="str">
            <v>ŞAFAK YUVARLAK 130 kN ÇENE TAKIMI (DIN NORM) 400mm2</v>
          </cell>
          <cell r="L2099" t="str">
            <v>DIE SET for SHK-25 (DIN NORM) 400 mm²</v>
          </cell>
          <cell r="N2099">
            <v>1</v>
          </cell>
          <cell r="O2099" t="str">
            <v>Adet</v>
          </cell>
          <cell r="Q2099">
            <v>0</v>
          </cell>
        </row>
        <row r="2100">
          <cell r="H2100" t="str">
            <v>SFK250D500</v>
          </cell>
          <cell r="J2100" t="str">
            <v>ŞAFAK YUVARLAK 250 kN ÇENE TAKIMI (DIN NORM) 500mm2</v>
          </cell>
          <cell r="L2100" t="str">
            <v>250 kN DIE SET (DIN TYPE) 500mm2</v>
          </cell>
          <cell r="N2100">
            <v>1</v>
          </cell>
          <cell r="O2100" t="str">
            <v>Adet</v>
          </cell>
          <cell r="Q2100">
            <v>0</v>
          </cell>
        </row>
        <row r="2101">
          <cell r="H2101" t="str">
            <v>SFK250D600</v>
          </cell>
          <cell r="J2101" t="str">
            <v>ŞAFAK YUVARLAK 250 kN ÇENE TAKIMI (DIN NORM) 625mm2</v>
          </cell>
          <cell r="L2101" t="str">
            <v>250 kN DIE SET (DIN TYPE) 625mm2</v>
          </cell>
          <cell r="N2101">
            <v>1</v>
          </cell>
          <cell r="O2101" t="str">
            <v>Adet</v>
          </cell>
          <cell r="Q2101">
            <v>0</v>
          </cell>
        </row>
        <row r="2102">
          <cell r="H2102" t="str">
            <v>SFK130N010</v>
          </cell>
          <cell r="J2102" t="str">
            <v>ŞAFAK YUVARLAK 130 kN ÇENE TAKIMI (NOKTA) 10mm2</v>
          </cell>
          <cell r="L2102" t="str">
            <v>130 kN DIE SET (N) 10 mm2</v>
          </cell>
          <cell r="N2102">
            <v>1</v>
          </cell>
          <cell r="O2102" t="str">
            <v>Adet</v>
          </cell>
          <cell r="Q2102">
            <v>0</v>
          </cell>
        </row>
        <row r="2103">
          <cell r="H2103" t="str">
            <v>SFK130N016</v>
          </cell>
          <cell r="J2103" t="str">
            <v>ŞAFAK YUVARLAK 130 kN ÇENE TAKIMI (NOKTA) 16mm2</v>
          </cell>
          <cell r="L2103" t="str">
            <v>130 kN DIE SET (N) 16 mm2</v>
          </cell>
          <cell r="N2103">
            <v>1</v>
          </cell>
          <cell r="O2103" t="str">
            <v>Adet</v>
          </cell>
          <cell r="Q2103">
            <v>0</v>
          </cell>
        </row>
        <row r="2104">
          <cell r="H2104" t="str">
            <v>SFK130N025</v>
          </cell>
          <cell r="J2104" t="str">
            <v>ŞAFAK YUVARLAK 130 kN ÇENE TAKIMI (NOKTA) 25mm2</v>
          </cell>
          <cell r="L2104" t="str">
            <v>130 kN DIE SET (N) 25 mm2</v>
          </cell>
          <cell r="N2104">
            <v>1</v>
          </cell>
          <cell r="O2104" t="str">
            <v>Adet</v>
          </cell>
          <cell r="Q2104">
            <v>0</v>
          </cell>
        </row>
        <row r="2105">
          <cell r="H2105" t="str">
            <v>SFK130N035</v>
          </cell>
          <cell r="J2105" t="str">
            <v>ŞAFAK YUVARLAK 130 kN ÇENE TAKIMI (NOKTA) 35mm2</v>
          </cell>
          <cell r="L2105" t="str">
            <v>130 kN DIE SET (N) 35 mm2</v>
          </cell>
          <cell r="N2105">
            <v>1</v>
          </cell>
          <cell r="O2105" t="str">
            <v>Adet</v>
          </cell>
          <cell r="Q2105">
            <v>0</v>
          </cell>
        </row>
        <row r="2106">
          <cell r="H2106" t="str">
            <v>SFK130N050</v>
          </cell>
          <cell r="J2106" t="str">
            <v>ŞAFAK YUVARLAK 130 kN ÇENE TAKIMI (NOKTA) 50mm2</v>
          </cell>
          <cell r="L2106" t="str">
            <v>130 kN DIE SET (N) 50 mm2</v>
          </cell>
          <cell r="N2106">
            <v>1</v>
          </cell>
          <cell r="O2106" t="str">
            <v>Adet</v>
          </cell>
          <cell r="Q2106">
            <v>0</v>
          </cell>
        </row>
        <row r="2107">
          <cell r="H2107" t="str">
            <v>SFK130N070</v>
          </cell>
          <cell r="J2107" t="str">
            <v>ŞAFAK YUVARLAK 130 kN ÇENE TAKIMI (NOKTA) 70mm2</v>
          </cell>
          <cell r="L2107" t="str">
            <v>130 kN DIE SET (N) 70 mm2</v>
          </cell>
          <cell r="N2107">
            <v>1</v>
          </cell>
          <cell r="O2107" t="str">
            <v>Adet</v>
          </cell>
          <cell r="Q2107">
            <v>0</v>
          </cell>
        </row>
        <row r="2108">
          <cell r="H2108" t="str">
            <v>SFK130N095</v>
          </cell>
          <cell r="J2108" t="str">
            <v>ŞAFAK YUVARLAK 130 kN ÇENE TAKIMI (NOKTA) 95mm2</v>
          </cell>
          <cell r="L2108" t="str">
            <v>130 kN DIE SET (N) 95 mm2</v>
          </cell>
          <cell r="N2108">
            <v>1</v>
          </cell>
          <cell r="O2108" t="str">
            <v>Adet</v>
          </cell>
          <cell r="Q2108">
            <v>0</v>
          </cell>
        </row>
        <row r="2109">
          <cell r="H2109" t="str">
            <v>SFK130N120</v>
          </cell>
          <cell r="J2109" t="str">
            <v>ŞAFAK YUVARLAK 130 kN ÇENE TAKIMI (NOKTA) 120mm2</v>
          </cell>
          <cell r="L2109" t="str">
            <v>130 kN DIE SET (N) 120 mm2</v>
          </cell>
          <cell r="N2109">
            <v>1</v>
          </cell>
          <cell r="O2109" t="str">
            <v>Adet</v>
          </cell>
          <cell r="Q2109">
            <v>0</v>
          </cell>
        </row>
        <row r="2110">
          <cell r="H2110" t="str">
            <v>SFK130N150</v>
          </cell>
          <cell r="J2110" t="str">
            <v>ŞAFAK YUVARLAK 130 kN ÇENE TAKIMI (NOKTA) 150mm2</v>
          </cell>
          <cell r="L2110" t="str">
            <v>130 kN DIE SET (N) 150 mm2</v>
          </cell>
          <cell r="N2110">
            <v>1</v>
          </cell>
          <cell r="O2110" t="str">
            <v>Adet</v>
          </cell>
          <cell r="Q2110">
            <v>0</v>
          </cell>
        </row>
        <row r="2111">
          <cell r="H2111" t="str">
            <v>SFK130N185</v>
          </cell>
          <cell r="J2111" t="str">
            <v>ŞAFAK YUVARLAK 130 kN ÇENE TAKIMI (NOKTA) 185mm2</v>
          </cell>
          <cell r="L2111" t="str">
            <v>130 kN DIE SET (N) 185 mm2</v>
          </cell>
          <cell r="N2111">
            <v>1</v>
          </cell>
          <cell r="O2111" t="str">
            <v>Adet</v>
          </cell>
          <cell r="Q2111">
            <v>0</v>
          </cell>
        </row>
        <row r="2112">
          <cell r="H2112" t="str">
            <v>SFK130H03535</v>
          </cell>
          <cell r="J2112" t="str">
            <v>ŞAFAK YUVARLAK 130 kN ÇENE TAKIMI (H KLEMENS) 35-35mm2</v>
          </cell>
          <cell r="L2112" t="str">
            <v>130 kN DIE SET (H KLEMENS) 35-35 mm2</v>
          </cell>
          <cell r="N2112">
            <v>1</v>
          </cell>
          <cell r="O2112" t="str">
            <v>Adet</v>
          </cell>
          <cell r="Q2112">
            <v>0</v>
          </cell>
        </row>
        <row r="2113">
          <cell r="H2113" t="str">
            <v>SFK130H05050</v>
          </cell>
          <cell r="J2113" t="str">
            <v>ŞAFAK YUVARLAK 130 kN ÇENE TAKIMI (H KLEMENS) 50-50mm2</v>
          </cell>
          <cell r="L2113" t="str">
            <v>130 kN DIE SET (H KLEMENS) 50-50 mm2</v>
          </cell>
          <cell r="N2113">
            <v>1</v>
          </cell>
          <cell r="O2113" t="str">
            <v>Adet</v>
          </cell>
          <cell r="Q2113">
            <v>0</v>
          </cell>
        </row>
        <row r="2114">
          <cell r="H2114" t="str">
            <v>SFK130H07070</v>
          </cell>
          <cell r="J2114" t="str">
            <v>ŞAFAK YUVARLAK 130 kN ÇENE TAKIMI (H KLEMENS) 70-70mm2</v>
          </cell>
          <cell r="L2114" t="str">
            <v>130 kN DIE SET (H KLEMENS) 70-70 mm2</v>
          </cell>
          <cell r="N2114">
            <v>1</v>
          </cell>
          <cell r="O2114" t="str">
            <v>Adet</v>
          </cell>
          <cell r="Q2114">
            <v>0</v>
          </cell>
        </row>
        <row r="2115">
          <cell r="H2115" t="str">
            <v>SFK130H09595</v>
          </cell>
          <cell r="J2115" t="str">
            <v>ŞAFAK YUVARLAK 130 kN ÇENE TAKIMI (H KLEMENS) 95-95mm2</v>
          </cell>
          <cell r="L2115" t="str">
            <v>130 kN DIE SET (H KLEMENS) 95-95 mm2</v>
          </cell>
          <cell r="N2115">
            <v>1</v>
          </cell>
          <cell r="O2115" t="str">
            <v>Adet</v>
          </cell>
          <cell r="Q2115">
            <v>0</v>
          </cell>
        </row>
        <row r="2116">
          <cell r="H2116" t="str">
            <v>SFK130H120120</v>
          </cell>
          <cell r="J2116" t="str">
            <v>ŞAFAK YUVARLAK 130 kN ÇENE TAKIMI (H KLEMENS) 120-120mm2</v>
          </cell>
          <cell r="L2116" t="str">
            <v>130 kN DIE SET (H KLEMENS) 120-120 mm2</v>
          </cell>
          <cell r="N2116">
            <v>1</v>
          </cell>
          <cell r="O2116" t="str">
            <v>Adet</v>
          </cell>
          <cell r="Q2116">
            <v>0</v>
          </cell>
        </row>
        <row r="2117">
          <cell r="H2117" t="str">
            <v>SFK130H150150</v>
          </cell>
          <cell r="J2117" t="str">
            <v>ŞAFAK YUVARLAK 130 kN ÇENE TAKIMI (H KLEMENS) 150-150mm2</v>
          </cell>
          <cell r="L2117" t="str">
            <v>130 kN DIE SET (H KLEMENS) 150-150mm2</v>
          </cell>
          <cell r="N2117">
            <v>1</v>
          </cell>
          <cell r="O2117" t="str">
            <v>Adet</v>
          </cell>
          <cell r="Q2117">
            <v>0</v>
          </cell>
        </row>
        <row r="2118">
          <cell r="H2118" t="str">
            <v>SFK130C02525</v>
          </cell>
          <cell r="J2118" t="str">
            <v>ŞAFAK YUVARLAK 130 kN ÇENE TAKIMI (C KLEMENS) 25-25mm2</v>
          </cell>
          <cell r="L2118" t="str">
            <v>130 kN DIE SET (C KLEMENS) 25-25 mm2</v>
          </cell>
          <cell r="N2118">
            <v>1</v>
          </cell>
          <cell r="O2118" t="str">
            <v>Adet</v>
          </cell>
          <cell r="Q2118">
            <v>0</v>
          </cell>
        </row>
        <row r="2119">
          <cell r="H2119" t="str">
            <v>SFK130C03535</v>
          </cell>
          <cell r="J2119" t="str">
            <v>ŞAFAK YUVARLAK 130 kN ÇENE TAKIMI (C KLEMENS) 35-35mm2</v>
          </cell>
          <cell r="L2119" t="str">
            <v>130 kN DIE SET (C KLEMENS) 35-35 mm2</v>
          </cell>
          <cell r="N2119">
            <v>1</v>
          </cell>
          <cell r="O2119" t="str">
            <v>Adet</v>
          </cell>
          <cell r="Q2119">
            <v>0</v>
          </cell>
        </row>
        <row r="2120">
          <cell r="H2120" t="str">
            <v>SFK130C05050</v>
          </cell>
          <cell r="J2120" t="str">
            <v>ŞAFAK YUVARLAK 130 kN ÇENE TAKIMI (C KLEMENS) 50-50mm2</v>
          </cell>
          <cell r="L2120" t="str">
            <v>130 kN DIE SET (C KLEMENS) 50-50 mm2</v>
          </cell>
          <cell r="N2120">
            <v>1</v>
          </cell>
          <cell r="O2120" t="str">
            <v>Adet</v>
          </cell>
          <cell r="Q2120">
            <v>0</v>
          </cell>
        </row>
        <row r="2121">
          <cell r="H2121" t="str">
            <v>SFK130C07070</v>
          </cell>
          <cell r="J2121" t="str">
            <v>ŞAFAK YUVARLAK 130 kN ÇENE TAKIMI (C KLEMENS) 70-70mm2</v>
          </cell>
          <cell r="L2121" t="str">
            <v>130 kN DIE SET (C KLEMENS) 70-70 mm2</v>
          </cell>
          <cell r="N2121">
            <v>1</v>
          </cell>
          <cell r="O2121" t="str">
            <v>Adet</v>
          </cell>
          <cell r="Q2121">
            <v>0</v>
          </cell>
        </row>
        <row r="2122">
          <cell r="H2122" t="str">
            <v>SFK130C09595</v>
          </cell>
          <cell r="J2122" t="str">
            <v>ŞAFAK YUVARLAK 130 kN ÇENE TAKIMI (C KLEMENS) 95-95mm2</v>
          </cell>
          <cell r="L2122" t="str">
            <v>130 kN DIE SET (C KLEMENS) 95-95 mm2</v>
          </cell>
          <cell r="N2122">
            <v>1</v>
          </cell>
          <cell r="O2122" t="str">
            <v>Adet</v>
          </cell>
          <cell r="Q2122">
            <v>0</v>
          </cell>
        </row>
        <row r="2123">
          <cell r="H2123" t="str">
            <v>SFK130C120120</v>
          </cell>
          <cell r="J2123" t="str">
            <v>ŞAFAK YUVARLAK 130 kN ÇENE TAKIMI (C KLEMENS) 120-120mm2</v>
          </cell>
          <cell r="L2123" t="str">
            <v>130 kN DIE SET (C KLEMENS) 120-120 mm2</v>
          </cell>
          <cell r="N2123">
            <v>1</v>
          </cell>
          <cell r="O2123" t="str">
            <v>Adet</v>
          </cell>
          <cell r="Q2123">
            <v>0</v>
          </cell>
        </row>
        <row r="2124">
          <cell r="H2124" t="str">
            <v>SFK130C120150</v>
          </cell>
          <cell r="J2124" t="str">
            <v>ŞAFAK YUVARLAK 130 kN ÇENE TAKIMI (C KLEMENS) 120-150mm2</v>
          </cell>
          <cell r="L2124" t="str">
            <v>130 kN DIE SET (C KLEMENS) 120-150 mm2</v>
          </cell>
          <cell r="N2124">
            <v>1</v>
          </cell>
          <cell r="O2124" t="str">
            <v>Adet</v>
          </cell>
          <cell r="Q2124">
            <v>0</v>
          </cell>
        </row>
        <row r="2125">
          <cell r="H2125" t="str">
            <v>SFK130BS0162535</v>
          </cell>
          <cell r="J2125" t="str">
            <v>ŞAFAK YUVARLAK 130 kN ÇENE TAKIMI (BİMETAL) 16-25-35mm2</v>
          </cell>
          <cell r="L2125" t="str">
            <v>130 kN DIE SET (Bi-metal AL/CU TYPE) 16-25-35 mm2</v>
          </cell>
          <cell r="N2125">
            <v>1</v>
          </cell>
          <cell r="O2125" t="str">
            <v>Adet</v>
          </cell>
          <cell r="Q2125">
            <v>0</v>
          </cell>
        </row>
        <row r="2126">
          <cell r="H2126" t="str">
            <v>SFK130BS0507095</v>
          </cell>
          <cell r="J2126" t="str">
            <v>ŞAFAK YUVARLAK 130 kN ÇENE TAKIMI (BİMETAL) 50-70-95mm2</v>
          </cell>
          <cell r="L2126" t="str">
            <v>130 kN DIE SET (Bi-metal AL/CU TYPE) 50-70-95 mm2</v>
          </cell>
          <cell r="N2126">
            <v>1</v>
          </cell>
          <cell r="O2126" t="str">
            <v>Adet</v>
          </cell>
          <cell r="Q2126">
            <v>0</v>
          </cell>
        </row>
        <row r="2127">
          <cell r="H2127" t="str">
            <v>SFK130BS120150</v>
          </cell>
          <cell r="J2127" t="str">
            <v>ŞAFAK YUVARLAK 130 kN ÇENE TAKIMI (BİMETAL) 120-150mm2</v>
          </cell>
          <cell r="L2127" t="str">
            <v>130 kN DIE SET (Bi-metal AL/CU TYPE) 120-150 mm2</v>
          </cell>
          <cell r="N2127">
            <v>1</v>
          </cell>
          <cell r="O2127" t="str">
            <v>Adet</v>
          </cell>
          <cell r="Q2127">
            <v>0</v>
          </cell>
        </row>
        <row r="2128">
          <cell r="H2128" t="str">
            <v>SFK130BS185240</v>
          </cell>
          <cell r="J2128" t="str">
            <v>ŞAFAK YUVARLAK 130 kN ÇENE TAKIMI (BİMETAL) 185-240mm2</v>
          </cell>
          <cell r="L2128" t="str">
            <v>130 kN DIE SET (Bi-metal AL/CU TYPE) 185-240mm2</v>
          </cell>
          <cell r="N2128">
            <v>1</v>
          </cell>
          <cell r="O2128" t="str">
            <v>Adet</v>
          </cell>
          <cell r="Q2128">
            <v>0</v>
          </cell>
        </row>
        <row r="2129">
          <cell r="H2129" t="str">
            <v>SFK250BS300</v>
          </cell>
          <cell r="J2129" t="str">
            <v>ŞAFAK YUVARLAK 250 kN ÇENE TAKIMI (BİMETAL) 300mm2</v>
          </cell>
          <cell r="L2129" t="str">
            <v>250 kN DIE SET (Bi-metal AL/CU TYPE) 300 mm2</v>
          </cell>
          <cell r="N2129">
            <v>1</v>
          </cell>
          <cell r="O2129" t="str">
            <v>Adet</v>
          </cell>
          <cell r="Q2129">
            <v>0</v>
          </cell>
        </row>
        <row r="2130">
          <cell r="H2130" t="str">
            <v>SFK250BS400</v>
          </cell>
          <cell r="J2130" t="str">
            <v>ŞAFAK YUVARLAK 250 kN ÇENE TAKIMI (BİMETAL) 400mm2</v>
          </cell>
          <cell r="L2130" t="str">
            <v>250 kN DIE SET (Bi-metal AL/CU TYPE) 400 mm2</v>
          </cell>
          <cell r="N2130">
            <v>1</v>
          </cell>
          <cell r="O2130" t="str">
            <v>Adet</v>
          </cell>
          <cell r="Q2130">
            <v>0</v>
          </cell>
        </row>
        <row r="2131">
          <cell r="H2131" t="str">
            <v>SFK250BS500</v>
          </cell>
          <cell r="J2131" t="str">
            <v>ŞAFAK YUVARLAK 250 kN ÇENE TAKIMI (BİMETAL) 500mm2</v>
          </cell>
          <cell r="L2131" t="str">
            <v>250 kN DIE SET (Bi-metal AL/CU TYPE) 500 mm2</v>
          </cell>
          <cell r="N2131">
            <v>1</v>
          </cell>
          <cell r="O2131" t="str">
            <v>Adet</v>
          </cell>
          <cell r="Q2131">
            <v>0</v>
          </cell>
        </row>
        <row r="2132">
          <cell r="H2132" t="str">
            <v>SFK130AL016</v>
          </cell>
          <cell r="J2132" t="str">
            <v>ŞAFAK YUVARLAK 130 kN ÇENE TAKIMI (ALÜMİNYUM) 16mm2</v>
          </cell>
          <cell r="L2132" t="str">
            <v>130 kN DIE SET (ALUMINUM TYPE) 16mm2</v>
          </cell>
          <cell r="N2132">
            <v>1</v>
          </cell>
          <cell r="O2132" t="str">
            <v>Adet</v>
          </cell>
          <cell r="Q2132">
            <v>0</v>
          </cell>
        </row>
        <row r="2133">
          <cell r="H2133" t="str">
            <v>SFK130AL025</v>
          </cell>
          <cell r="J2133" t="str">
            <v>ŞAFAK YUVARLAK 130 kN ÇENE TAKIMI (ALÜMİNYUM) 25mm2</v>
          </cell>
          <cell r="L2133" t="str">
            <v>130 kN DIE SET (ALUMINUM TYPE) 25mm2</v>
          </cell>
          <cell r="N2133">
            <v>1</v>
          </cell>
          <cell r="O2133" t="str">
            <v>Adet</v>
          </cell>
          <cell r="Q2133">
            <v>0</v>
          </cell>
        </row>
        <row r="2134">
          <cell r="H2134" t="str">
            <v>SFK130AL035</v>
          </cell>
          <cell r="J2134" t="str">
            <v>ŞAFAK YUVARLAK 130 kN ÇENE TAKIMI (ALÜMİNYUM) 35mm2</v>
          </cell>
          <cell r="L2134" t="str">
            <v>130 kN DIE SET (ALUMINUM TYPE) 35mm2</v>
          </cell>
          <cell r="N2134">
            <v>1</v>
          </cell>
          <cell r="O2134" t="str">
            <v>Adet</v>
          </cell>
          <cell r="Q2134">
            <v>0</v>
          </cell>
        </row>
        <row r="2135">
          <cell r="H2135" t="str">
            <v>SFK130AL050</v>
          </cell>
          <cell r="J2135" t="str">
            <v>ŞAFAK YUVARLAK 130 kN ÇENE TAKIMI (ALÜMİNYUM) 50mm2</v>
          </cell>
          <cell r="L2135" t="str">
            <v>130 kN DIE SET (ALUMINUM TYPE) 50mm2</v>
          </cell>
          <cell r="N2135">
            <v>1</v>
          </cell>
          <cell r="O2135" t="str">
            <v>Adet</v>
          </cell>
          <cell r="Q2135">
            <v>0</v>
          </cell>
        </row>
        <row r="2136">
          <cell r="H2136" t="str">
            <v>SFK130AL070</v>
          </cell>
          <cell r="J2136" t="str">
            <v>ŞAFAK YUVARLAK 130 kN ÇENE TAKIMI (ALÜMİNYUM) 70mm2</v>
          </cell>
          <cell r="L2136" t="str">
            <v>130 kN DIE SET (ALUMINUM TYPE) 70mm2</v>
          </cell>
          <cell r="N2136">
            <v>1</v>
          </cell>
          <cell r="O2136" t="str">
            <v>Adet</v>
          </cell>
          <cell r="Q2136">
            <v>0</v>
          </cell>
        </row>
        <row r="2137">
          <cell r="H2137" t="str">
            <v>SFK130AL095</v>
          </cell>
          <cell r="J2137" t="str">
            <v>ŞAFAK YUVARLAK 130 kN ÇENE TAKIMI (ALÜMİNYUM) 95mm2</v>
          </cell>
          <cell r="L2137" t="str">
            <v>130 kN DIE SET (ALUMINUM TYPE) 95mm2</v>
          </cell>
          <cell r="N2137">
            <v>1</v>
          </cell>
          <cell r="O2137" t="str">
            <v>Adet</v>
          </cell>
          <cell r="Q2137">
            <v>0</v>
          </cell>
        </row>
        <row r="2138">
          <cell r="H2138" t="str">
            <v>SFK130AL120</v>
          </cell>
          <cell r="J2138" t="str">
            <v>ŞAFAK YUVARLAK 130 kN ÇENE TAKIMI (ALÜMİNYUM) 120mm2</v>
          </cell>
          <cell r="L2138" t="str">
            <v>130 kN DIE SET (ALUMINUM TYPE) 120mm2</v>
          </cell>
          <cell r="N2138">
            <v>1</v>
          </cell>
          <cell r="O2138" t="str">
            <v>Adet</v>
          </cell>
          <cell r="Q2138">
            <v>0</v>
          </cell>
        </row>
        <row r="2139">
          <cell r="H2139" t="str">
            <v>SFK130AL150</v>
          </cell>
          <cell r="J2139" t="str">
            <v>ŞAFAK YUVARLAK 130 kN ÇENE TAKIMI (ALÜMİNYUM) 150mm2</v>
          </cell>
          <cell r="L2139" t="str">
            <v>130 kN DIE SET (ALUMINUM TYPE) 150mm2</v>
          </cell>
          <cell r="N2139">
            <v>1</v>
          </cell>
          <cell r="O2139" t="str">
            <v>Adet</v>
          </cell>
          <cell r="Q2139">
            <v>0</v>
          </cell>
        </row>
        <row r="2140">
          <cell r="H2140" t="str">
            <v>SFK130AL185</v>
          </cell>
          <cell r="J2140" t="str">
            <v>ŞAFAK YUVARLAK 130 kN ÇENE TAKIMI (ALÜMİNYUM) 185mm2</v>
          </cell>
          <cell r="L2140" t="str">
            <v>130 kN DIE SET (ALUMINUM TYPE) 185mm2</v>
          </cell>
          <cell r="N2140">
            <v>1</v>
          </cell>
          <cell r="O2140" t="str">
            <v>Adet</v>
          </cell>
          <cell r="Q2140">
            <v>0</v>
          </cell>
        </row>
        <row r="2141">
          <cell r="H2141" t="str">
            <v>SFK130AL240</v>
          </cell>
          <cell r="J2141" t="str">
            <v>ŞAFAK YUVARLAK 130 kN ÇENE TAKIMI (ALÜMİNYUM) 240mm2</v>
          </cell>
          <cell r="L2141" t="str">
            <v>130 kN DIE SET (ALUMINUM TYPE) 240mm2</v>
          </cell>
          <cell r="N2141">
            <v>1</v>
          </cell>
          <cell r="O2141" t="str">
            <v>Adet</v>
          </cell>
          <cell r="Q2141">
            <v>0</v>
          </cell>
        </row>
        <row r="2142">
          <cell r="H2142" t="str">
            <v>SFK250AL300</v>
          </cell>
          <cell r="J2142" t="str">
            <v>ŞAFAK YUVARLAK 250 kN ÇENE TAKIMI (ALÜMİNYUM) 300mm2</v>
          </cell>
          <cell r="L2142" t="str">
            <v>250 kN DIE SET (ALUMINUM TYPE) 300mm2</v>
          </cell>
          <cell r="N2142">
            <v>1</v>
          </cell>
          <cell r="O2142" t="str">
            <v>Adet</v>
          </cell>
          <cell r="Q2142">
            <v>0</v>
          </cell>
        </row>
        <row r="2143">
          <cell r="H2143" t="str">
            <v>SFK250AL400</v>
          </cell>
          <cell r="J2143" t="str">
            <v>ŞAFAK YUVARLAK 250 kN ÇENE TAKIMI (ALÜMİNYUM) 400mm2</v>
          </cell>
          <cell r="L2143" t="str">
            <v>250 kN DIE SET (ALUMINUM TYPE) 400mm2</v>
          </cell>
          <cell r="N2143">
            <v>1</v>
          </cell>
          <cell r="O2143" t="str">
            <v>Adet</v>
          </cell>
          <cell r="Q2143">
            <v>0</v>
          </cell>
        </row>
        <row r="2144">
          <cell r="H2144" t="str">
            <v>D5R6-35</v>
          </cell>
          <cell r="J2144" t="str">
            <v>6 - 35 mm2 D5 Çene</v>
          </cell>
          <cell r="L2144" t="str">
            <v>6 - 35 mm2 D5 dies</v>
          </cell>
          <cell r="N2144">
            <v>1</v>
          </cell>
          <cell r="O2144" t="str">
            <v>Adet</v>
          </cell>
          <cell r="Q2144">
            <v>0</v>
          </cell>
        </row>
        <row r="2145">
          <cell r="H2145" t="str">
            <v>D5R10-50</v>
          </cell>
          <cell r="J2145" t="str">
            <v>10 - 50 mm2 D5 Çene</v>
          </cell>
          <cell r="L2145" t="str">
            <v>10 - 50 mm2 D5 dies</v>
          </cell>
          <cell r="N2145">
            <v>1</v>
          </cell>
          <cell r="O2145" t="str">
            <v>Adet</v>
          </cell>
          <cell r="Q2145">
            <v>0</v>
          </cell>
        </row>
        <row r="2146">
          <cell r="H2146" t="str">
            <v>D5R16-70</v>
          </cell>
          <cell r="J2146" t="str">
            <v>16 - 70 mm2 D5 Çene</v>
          </cell>
          <cell r="L2146" t="str">
            <v>16 - 70 mm2 D5 dies</v>
          </cell>
          <cell r="N2146">
            <v>1</v>
          </cell>
          <cell r="O2146" t="str">
            <v>Adet</v>
          </cell>
          <cell r="Q2146">
            <v>0</v>
          </cell>
        </row>
        <row r="2147">
          <cell r="H2147" t="str">
            <v>D5R25-95</v>
          </cell>
          <cell r="J2147" t="str">
            <v>25 - 95 mm2 D5 Çene</v>
          </cell>
          <cell r="L2147" t="str">
            <v>25 - 95 mm2 D5 dies</v>
          </cell>
          <cell r="N2147">
            <v>1</v>
          </cell>
          <cell r="O2147" t="str">
            <v>Adet</v>
          </cell>
          <cell r="Q2147">
            <v>0</v>
          </cell>
        </row>
        <row r="2148">
          <cell r="H2148" t="str">
            <v>D5R120</v>
          </cell>
          <cell r="J2148" t="str">
            <v>120 mm2 D5 Çene</v>
          </cell>
          <cell r="L2148" t="str">
            <v>120 mm2 D5 dies</v>
          </cell>
          <cell r="N2148">
            <v>1</v>
          </cell>
          <cell r="O2148" t="str">
            <v>Adet</v>
          </cell>
          <cell r="Q2148">
            <v>0</v>
          </cell>
        </row>
        <row r="2149">
          <cell r="H2149" t="str">
            <v>D5R150</v>
          </cell>
          <cell r="J2149" t="str">
            <v>150 mm2 D5 Çene</v>
          </cell>
          <cell r="L2149" t="str">
            <v>150 mm2 D5 dies</v>
          </cell>
          <cell r="N2149">
            <v>1</v>
          </cell>
          <cell r="O2149" t="str">
            <v>Adet</v>
          </cell>
          <cell r="Q2149">
            <v>0</v>
          </cell>
        </row>
        <row r="2150">
          <cell r="H2150" t="str">
            <v>CJS-4C6</v>
          </cell>
          <cell r="J2150" t="str">
            <v>1 kV Isı Büzüşmeli Kablo Eki CU ST 4x6 mm2</v>
          </cell>
          <cell r="L2150" t="str">
            <v>1 kV Heat Shrink Cable JointCU ST 4x6 mm2</v>
          </cell>
          <cell r="N2150">
            <v>1</v>
          </cell>
          <cell r="O2150" t="str">
            <v>Adet</v>
          </cell>
          <cell r="Q2150">
            <v>0</v>
          </cell>
        </row>
        <row r="2151">
          <cell r="H2151" t="str">
            <v>CJS-4C10</v>
          </cell>
          <cell r="J2151" t="str">
            <v>1 kV Isı Büzüşmeli Kablo Eki CU ST 4x10 mm2</v>
          </cell>
          <cell r="L2151" t="str">
            <v>1 kV Heat Shrink Cable JointCU ST 4x10 mm2</v>
          </cell>
          <cell r="N2151">
            <v>1</v>
          </cell>
          <cell r="O2151" t="str">
            <v>Adet</v>
          </cell>
          <cell r="Q2151">
            <v>0</v>
          </cell>
        </row>
        <row r="2152">
          <cell r="H2152" t="str">
            <v>CJS-4C16</v>
          </cell>
          <cell r="J2152" t="str">
            <v>1 kV Isı Büzüşmeli Kablo Eki CU ST 4x16 mm2</v>
          </cell>
          <cell r="L2152" t="str">
            <v>1 kV Heat Shrink Cable JointCU ST 4x16 mm2</v>
          </cell>
          <cell r="N2152">
            <v>1</v>
          </cell>
          <cell r="O2152" t="str">
            <v>Adet</v>
          </cell>
          <cell r="Q2152">
            <v>0</v>
          </cell>
        </row>
        <row r="2153">
          <cell r="H2153" t="str">
            <v>CJS-3C16</v>
          </cell>
          <cell r="J2153" t="str">
            <v>1 kV Isı Büzüşmeli Kablo Eki CU ST 3x16/10 mm2</v>
          </cell>
          <cell r="L2153" t="str">
            <v>1 kV Heat Shrink Cable JointCU ST 3x16/10 mm2</v>
          </cell>
          <cell r="N2153">
            <v>1</v>
          </cell>
          <cell r="O2153" t="str">
            <v>Adet</v>
          </cell>
          <cell r="Q2153">
            <v>0</v>
          </cell>
        </row>
        <row r="2154">
          <cell r="H2154" t="str">
            <v>CJS-3C25</v>
          </cell>
          <cell r="J2154" t="str">
            <v>1 kV Isı Büzüşmeli Kablo Eki CU ST 3x25/16 mm2</v>
          </cell>
          <cell r="L2154" t="str">
            <v>1 kV Heat Shrink Cable JointCU ST 3x25/16 mm2</v>
          </cell>
          <cell r="N2154">
            <v>1</v>
          </cell>
          <cell r="O2154" t="str">
            <v>Adet</v>
          </cell>
          <cell r="Q2154">
            <v>0</v>
          </cell>
        </row>
        <row r="2155">
          <cell r="H2155" t="str">
            <v>CJS-3C35</v>
          </cell>
          <cell r="J2155" t="str">
            <v>1 kV Isı Büzüşmeli Kablo Eki CU ST 3x35/16 mm2</v>
          </cell>
          <cell r="L2155" t="str">
            <v>1 kV Heat Shrink Cable JointCU ST 3x35/16 mm2</v>
          </cell>
          <cell r="N2155">
            <v>1</v>
          </cell>
          <cell r="O2155" t="str">
            <v>Adet</v>
          </cell>
          <cell r="Q2155">
            <v>0</v>
          </cell>
        </row>
        <row r="2156">
          <cell r="H2156" t="str">
            <v>CJS-3C50</v>
          </cell>
          <cell r="J2156" t="str">
            <v>1 kV Isı Büzüşmeli Kablo Eki CU ST 3x50/25 mm2</v>
          </cell>
          <cell r="L2156" t="str">
            <v>1 kV Heat Shrink Cable JointCU ST 3x50/25 mm2</v>
          </cell>
          <cell r="N2156">
            <v>1</v>
          </cell>
          <cell r="O2156" t="str">
            <v>Adet</v>
          </cell>
          <cell r="Q2156">
            <v>0</v>
          </cell>
        </row>
        <row r="2157">
          <cell r="H2157" t="str">
            <v>CJS-3C70</v>
          </cell>
          <cell r="J2157" t="str">
            <v>1 kV Isı Büzüşmeli Kablo Eki CU ST 3x70/35 mm2</v>
          </cell>
          <cell r="L2157" t="str">
            <v>1 kV Heat Shrink Cable JointCU ST 3x70/35 mm2</v>
          </cell>
          <cell r="N2157">
            <v>1</v>
          </cell>
          <cell r="O2157" t="str">
            <v>Adet</v>
          </cell>
          <cell r="Q2157">
            <v>0</v>
          </cell>
        </row>
        <row r="2158">
          <cell r="H2158" t="str">
            <v>CJS-3C95</v>
          </cell>
          <cell r="J2158" t="str">
            <v>1 kV Isı Büzüşmeli Kablo Eki CU ST 3x95/50 mm2</v>
          </cell>
          <cell r="L2158" t="str">
            <v>1 kV Heat Shrink Cable JointCU ST 3x95/50 mm2</v>
          </cell>
          <cell r="N2158">
            <v>1</v>
          </cell>
          <cell r="O2158" t="str">
            <v>Adet</v>
          </cell>
          <cell r="Q2158">
            <v>0</v>
          </cell>
        </row>
        <row r="2159">
          <cell r="H2159" t="str">
            <v>CJS-3C120</v>
          </cell>
          <cell r="J2159" t="str">
            <v>1 kV Isı Büzüşmeli Kablo Eki CU ST 3x120/70 mm2</v>
          </cell>
          <cell r="L2159" t="str">
            <v>1 kV Heat Shrink Cable JointCU ST 3x120/70 mm2</v>
          </cell>
          <cell r="N2159">
            <v>1</v>
          </cell>
          <cell r="O2159" t="str">
            <v>Adet</v>
          </cell>
          <cell r="Q2159">
            <v>0</v>
          </cell>
        </row>
        <row r="2160">
          <cell r="H2160" t="str">
            <v>CJS-3C150</v>
          </cell>
          <cell r="J2160" t="str">
            <v>1 kV Isı Büzüşmeli Kablo Eki CU ST 3x150/70 mm2</v>
          </cell>
          <cell r="L2160" t="str">
            <v>1 kV Heat Shrink Cable JointCU ST 3x150/70 mm2</v>
          </cell>
          <cell r="N2160">
            <v>1</v>
          </cell>
          <cell r="O2160" t="str">
            <v>Adet</v>
          </cell>
          <cell r="Q2160">
            <v>0</v>
          </cell>
        </row>
        <row r="2161">
          <cell r="H2161" t="str">
            <v>CJS-3C185</v>
          </cell>
          <cell r="J2161" t="str">
            <v>1 kV Isı Büzüşmeli Kablo Eki CU ST 3x185/95 mm2</v>
          </cell>
          <cell r="L2161" t="str">
            <v>1 kV Heat Shrink Cable JointCU ST 3x185/95 mm2</v>
          </cell>
          <cell r="N2161">
            <v>1</v>
          </cell>
          <cell r="O2161" t="str">
            <v>Adet</v>
          </cell>
          <cell r="Q2161">
            <v>0</v>
          </cell>
        </row>
        <row r="2162">
          <cell r="H2162" t="str">
            <v>CJS-3C240</v>
          </cell>
          <cell r="J2162" t="str">
            <v>1 kV Isı Büzüşmeli Kablo Eki CU ST 3x240/120 mm2</v>
          </cell>
          <cell r="L2162" t="str">
            <v>1 kV Heat Shrink Cable JointCU ST 3x240/120 mm2</v>
          </cell>
          <cell r="N2162">
            <v>1</v>
          </cell>
          <cell r="O2162" t="str">
            <v>Adet</v>
          </cell>
          <cell r="Q2162">
            <v>0</v>
          </cell>
        </row>
        <row r="2163">
          <cell r="H2163" t="str">
            <v>CJD-4C10</v>
          </cell>
          <cell r="J2163" t="str">
            <v>1 kV Isı Büzüşmeli Kablo Eki CU DIN 4x10 mm2</v>
          </cell>
          <cell r="L2163" t="str">
            <v>1 kV Heat Shrink Cable JointCU DIN 4x10 mm2</v>
          </cell>
          <cell r="N2163">
            <v>1</v>
          </cell>
          <cell r="O2163" t="str">
            <v>Adet</v>
          </cell>
          <cell r="Q2163">
            <v>0</v>
          </cell>
        </row>
        <row r="2164">
          <cell r="H2164" t="str">
            <v>CJD-4C16</v>
          </cell>
          <cell r="J2164" t="str">
            <v>1 kV Isı Büzüşmeli Kablo Eki CU DIN 4x16 mm2</v>
          </cell>
          <cell r="L2164" t="str">
            <v>1 kV Heat Shrink Cable JointCU DIN 4x16 mm2</v>
          </cell>
          <cell r="N2164">
            <v>1</v>
          </cell>
          <cell r="O2164" t="str">
            <v>Adet</v>
          </cell>
          <cell r="Q2164">
            <v>0</v>
          </cell>
        </row>
        <row r="2165">
          <cell r="H2165" t="str">
            <v>CJD-3C16</v>
          </cell>
          <cell r="J2165" t="str">
            <v>1 kV Isı Büzüşmeli Kablo Eki CU DIN 3x16/10 mm2</v>
          </cell>
          <cell r="L2165" t="str">
            <v>1 kV Heat Shrink Cable JointCU DIN 3x16/10 mm2</v>
          </cell>
          <cell r="N2165">
            <v>1</v>
          </cell>
          <cell r="O2165" t="str">
            <v>Adet</v>
          </cell>
          <cell r="Q2165">
            <v>0</v>
          </cell>
        </row>
        <row r="2166">
          <cell r="H2166" t="str">
            <v>CJD-3C25</v>
          </cell>
          <cell r="J2166" t="str">
            <v>1 kV Isı Büzüşmeli Kablo Eki CU DIN 3x25/16 mm2</v>
          </cell>
          <cell r="L2166" t="str">
            <v>1 kV Heat Shrink Cable JointCU DIN 3x25/16 mm2</v>
          </cell>
          <cell r="N2166">
            <v>1</v>
          </cell>
          <cell r="O2166" t="str">
            <v>Adet</v>
          </cell>
          <cell r="Q2166">
            <v>0</v>
          </cell>
        </row>
        <row r="2167">
          <cell r="H2167" t="str">
            <v>CJD-3C35</v>
          </cell>
          <cell r="J2167" t="str">
            <v>1 kV Isı Büzüşmeli Kablo Eki CU DIN 3x35/16 mm2</v>
          </cell>
          <cell r="L2167" t="str">
            <v>1 kV Heat Shrink Cable JointCU DIN 3x35/16 mm2</v>
          </cell>
          <cell r="N2167">
            <v>1</v>
          </cell>
          <cell r="O2167" t="str">
            <v>Adet</v>
          </cell>
          <cell r="Q2167">
            <v>0</v>
          </cell>
        </row>
        <row r="2168">
          <cell r="H2168" t="str">
            <v>CJD-3C50</v>
          </cell>
          <cell r="J2168" t="str">
            <v>1 kV Isı Büzüşmeli Kablo Eki CU DIN 3x50/25 mm2</v>
          </cell>
          <cell r="L2168" t="str">
            <v>1 kV Heat Shrink Cable JointCU DIN 3x50/25 mm2</v>
          </cell>
          <cell r="N2168">
            <v>1</v>
          </cell>
          <cell r="O2168" t="str">
            <v>Adet</v>
          </cell>
          <cell r="Q2168">
            <v>0</v>
          </cell>
        </row>
        <row r="2169">
          <cell r="H2169" t="str">
            <v>CJD-3C70</v>
          </cell>
          <cell r="J2169" t="str">
            <v>1 kV Isı Büzüşmeli Kablo Eki CU DIN 3x70/35 mm2</v>
          </cell>
          <cell r="L2169" t="str">
            <v>1 kV Heat Shrink Cable JointCU DIN 3x70/35 mm2</v>
          </cell>
          <cell r="N2169">
            <v>1</v>
          </cell>
          <cell r="O2169" t="str">
            <v>Adet</v>
          </cell>
          <cell r="Q2169">
            <v>0</v>
          </cell>
        </row>
        <row r="2170">
          <cell r="H2170" t="str">
            <v>CJD-3C95</v>
          </cell>
          <cell r="J2170" t="str">
            <v>1 kV Isı Büzüşmeli Kablo Eki CU DIN 3x95/50 mm2</v>
          </cell>
          <cell r="L2170" t="str">
            <v>1 kV Heat Shrink Cable JointCU DIN 3x95/50 mm2</v>
          </cell>
          <cell r="N2170">
            <v>1</v>
          </cell>
          <cell r="O2170" t="str">
            <v>Adet</v>
          </cell>
          <cell r="Q2170">
            <v>0</v>
          </cell>
        </row>
        <row r="2171">
          <cell r="H2171" t="str">
            <v>CJD-3C120</v>
          </cell>
          <cell r="J2171" t="str">
            <v>1 kV Isı Büzüşmeli Kablo Eki CU DIN 3x120/70 mm2</v>
          </cell>
          <cell r="L2171" t="str">
            <v>1 kV Heat Shrink Cable JointCU DIN 3x120/70 mm2</v>
          </cell>
          <cell r="N2171">
            <v>1</v>
          </cell>
          <cell r="O2171" t="str">
            <v>Adet</v>
          </cell>
          <cell r="Q2171">
            <v>0</v>
          </cell>
        </row>
        <row r="2172">
          <cell r="H2172" t="str">
            <v>CJD-3C150</v>
          </cell>
          <cell r="J2172" t="str">
            <v>1 kV Isı Büzüşmeli Kablo Eki CU DIN 3x150/70 mm2</v>
          </cell>
          <cell r="L2172" t="str">
            <v>1 kV Heat Shrink Cable JointCU DIN 3x150/70 mm2</v>
          </cell>
          <cell r="N2172">
            <v>1</v>
          </cell>
          <cell r="O2172" t="str">
            <v>Adet</v>
          </cell>
          <cell r="Q2172">
            <v>0</v>
          </cell>
        </row>
        <row r="2173">
          <cell r="H2173" t="str">
            <v>CJD-3C185</v>
          </cell>
          <cell r="J2173" t="str">
            <v>1 kV Isı Büzüşmeli Kablo Eki CU DIN 3x185/95 mm2</v>
          </cell>
          <cell r="L2173" t="str">
            <v>1 kV Heat Shrink Cable JointCU DIN 3x185/95 mm2</v>
          </cell>
          <cell r="N2173">
            <v>1</v>
          </cell>
          <cell r="O2173" t="str">
            <v>Adet</v>
          </cell>
          <cell r="Q2173">
            <v>0</v>
          </cell>
        </row>
        <row r="2174">
          <cell r="H2174" t="str">
            <v>CJD-3C240</v>
          </cell>
          <cell r="J2174" t="str">
            <v>1 kV Isı Büzüşmeli Kablo Eki CU DIN 3x240/120 mm2</v>
          </cell>
          <cell r="L2174" t="str">
            <v>1 kV Heat Shrink Cable JointCU DIN 3x240/120 mm2</v>
          </cell>
          <cell r="N2174">
            <v>1</v>
          </cell>
          <cell r="O2174" t="str">
            <v>Adet</v>
          </cell>
          <cell r="Q2174">
            <v>0</v>
          </cell>
        </row>
        <row r="2175">
          <cell r="H2175" t="str">
            <v>CJD-4A16</v>
          </cell>
          <cell r="J2175" t="str">
            <v>1 kV Isı Büzüşmeli Kablo Eki AL 4x16 mm2</v>
          </cell>
          <cell r="L2175" t="str">
            <v>1 kV Heat Shrink Cable JointAL 4x16 mm2</v>
          </cell>
          <cell r="N2175">
            <v>1</v>
          </cell>
          <cell r="O2175" t="str">
            <v>Adet</v>
          </cell>
          <cell r="Q2175">
            <v>0</v>
          </cell>
        </row>
        <row r="2176">
          <cell r="H2176" t="str">
            <v>CJD-3A25</v>
          </cell>
          <cell r="J2176" t="str">
            <v>1 kV Isı Büzüşmeli Kablo Eki AL 3x25/16 mm2</v>
          </cell>
          <cell r="L2176" t="str">
            <v>1 kV Heat Shrink Cable JointAL 3x25/16 mm2</v>
          </cell>
          <cell r="N2176">
            <v>1</v>
          </cell>
          <cell r="O2176" t="str">
            <v>Adet</v>
          </cell>
          <cell r="Q2176">
            <v>0</v>
          </cell>
        </row>
        <row r="2177">
          <cell r="H2177" t="str">
            <v>CJD-3A35</v>
          </cell>
          <cell r="J2177" t="str">
            <v>1 kV Isı Büzüşmeli Kablo Eki AL 3x35/16 mm2</v>
          </cell>
          <cell r="L2177" t="str">
            <v>1 kV Heat Shrink Cable JointAL 3x35/16 mm2</v>
          </cell>
          <cell r="N2177">
            <v>1</v>
          </cell>
          <cell r="O2177" t="str">
            <v>Adet</v>
          </cell>
          <cell r="Q2177">
            <v>0</v>
          </cell>
        </row>
        <row r="2178">
          <cell r="H2178" t="str">
            <v>CJD-3A50</v>
          </cell>
          <cell r="J2178" t="str">
            <v>1 kV Isı Büzüşmeli Kablo Eki AL 3x50/25 mm2</v>
          </cell>
          <cell r="L2178" t="str">
            <v>1 kV Heat Shrink Cable JointAL 3x50/25 mm2</v>
          </cell>
          <cell r="N2178">
            <v>1</v>
          </cell>
          <cell r="O2178" t="str">
            <v>Adet</v>
          </cell>
          <cell r="Q2178">
            <v>0</v>
          </cell>
        </row>
        <row r="2179">
          <cell r="H2179" t="str">
            <v>CJD-3A70</v>
          </cell>
          <cell r="J2179" t="str">
            <v>1 kV Isı Büzüşmeli Kablo Eki AL 3x70/35 mm2</v>
          </cell>
          <cell r="L2179" t="str">
            <v>1 kV Heat Shrink Cable JointAL 3x70/35 mm2</v>
          </cell>
          <cell r="N2179">
            <v>1</v>
          </cell>
          <cell r="O2179" t="str">
            <v>Adet</v>
          </cell>
          <cell r="Q2179">
            <v>0</v>
          </cell>
        </row>
        <row r="2180">
          <cell r="H2180" t="str">
            <v>CJD-3A95</v>
          </cell>
          <cell r="J2180" t="str">
            <v>1 kV Isı Büzüşmeli Kablo Eki AL 3x95/50 mm2</v>
          </cell>
          <cell r="L2180" t="str">
            <v>1 kV Heat Shrink Cable JointAL 3x95/50 mm2</v>
          </cell>
          <cell r="N2180">
            <v>1</v>
          </cell>
          <cell r="O2180" t="str">
            <v>Adet</v>
          </cell>
          <cell r="Q2180">
            <v>0</v>
          </cell>
        </row>
        <row r="2181">
          <cell r="H2181" t="str">
            <v>CJD-3A120</v>
          </cell>
          <cell r="J2181" t="str">
            <v>1 kV Isı Büzüşmeli Kablo Eki AL 3x120/70 mm2</v>
          </cell>
          <cell r="L2181" t="str">
            <v>1 kV Heat Shrink Cable JointAL 3x120/70 mm2</v>
          </cell>
          <cell r="N2181">
            <v>1</v>
          </cell>
          <cell r="O2181" t="str">
            <v>Adet</v>
          </cell>
          <cell r="Q2181">
            <v>0</v>
          </cell>
        </row>
        <row r="2182">
          <cell r="H2182" t="str">
            <v>CJD-3A150</v>
          </cell>
          <cell r="J2182" t="str">
            <v>1 kV Isı Büzüşmeli Kablo Eki AL 3x150/70 mm2</v>
          </cell>
          <cell r="L2182" t="str">
            <v>1 kV Heat Shrink Cable JointAL 3x150/70 mm2</v>
          </cell>
          <cell r="N2182">
            <v>1</v>
          </cell>
          <cell r="O2182" t="str">
            <v>Adet</v>
          </cell>
          <cell r="Q2182">
            <v>0</v>
          </cell>
        </row>
        <row r="2183">
          <cell r="H2183" t="str">
            <v>CJD-3A185</v>
          </cell>
          <cell r="J2183" t="str">
            <v>1 kV Isı Büzüşmeli Kablo Eki AL 3x185/95 mm2</v>
          </cell>
          <cell r="L2183" t="str">
            <v>1 kV Heat Shrink Cable JointAL 3x185/95 mm2</v>
          </cell>
          <cell r="N2183">
            <v>1</v>
          </cell>
          <cell r="O2183" t="str">
            <v>Adet</v>
          </cell>
          <cell r="Q2183">
            <v>0</v>
          </cell>
        </row>
        <row r="2184">
          <cell r="H2184" t="str">
            <v>CJD-3A240</v>
          </cell>
          <cell r="J2184" t="str">
            <v>1 kV Isı Büzüşmeli Kablo Eki AL 3x240/120 mm2</v>
          </cell>
          <cell r="L2184" t="str">
            <v>1 kV Heat Shrink Cable JointAL 3x240/120 mm2</v>
          </cell>
          <cell r="N2184">
            <v>1</v>
          </cell>
          <cell r="O2184" t="str">
            <v>Adet</v>
          </cell>
          <cell r="Q2184">
            <v>0</v>
          </cell>
        </row>
        <row r="2185">
          <cell r="J2185" t="str">
            <v>1 kV Isı Büzüşmeli Kablo Eki CU STP 2x6 mm2</v>
          </cell>
          <cell r="L2185" t="str">
            <v>1 kV Heat Shrink Cable JointCU STP 2x6 mm2</v>
          </cell>
          <cell r="N2185">
            <v>1</v>
          </cell>
          <cell r="O2185" t="str">
            <v>Adet</v>
          </cell>
          <cell r="Q2185">
            <v>0</v>
          </cell>
        </row>
        <row r="2186">
          <cell r="J2186" t="str">
            <v>1 kV Isı Büzüşmeli Kablo Eki CU STP 2x10 mm2</v>
          </cell>
          <cell r="L2186" t="str">
            <v>1 kV Heat Shrink Cable JointCU STP 2x10 mm2</v>
          </cell>
          <cell r="N2186">
            <v>1</v>
          </cell>
          <cell r="O2186" t="str">
            <v>Adet</v>
          </cell>
          <cell r="Q2186">
            <v>0</v>
          </cell>
        </row>
        <row r="2187">
          <cell r="J2187" t="str">
            <v>1 kV Isı Büzüşmeli Kablo Eki CU STP 4x6 mm2</v>
          </cell>
          <cell r="L2187" t="str">
            <v>1 kV Heat Shrink Cable JointCU STP 4x6 mm2</v>
          </cell>
          <cell r="N2187">
            <v>1</v>
          </cell>
          <cell r="O2187" t="str">
            <v>Adet</v>
          </cell>
          <cell r="Q2187">
            <v>0</v>
          </cell>
        </row>
        <row r="2188">
          <cell r="J2188" t="str">
            <v>1 kV Isı Büzüşmeli Kablo Eki CU STP 4x10 mm2</v>
          </cell>
          <cell r="L2188" t="str">
            <v>1 kV Heat Shrink Cable JointCU STP 4x10 mm2</v>
          </cell>
          <cell r="N2188">
            <v>1</v>
          </cell>
          <cell r="O2188" t="str">
            <v>Adet</v>
          </cell>
          <cell r="Q2188">
            <v>0</v>
          </cell>
        </row>
        <row r="2189">
          <cell r="J2189" t="str">
            <v>1 kV Isı Büzüşmeli Kablo Eki CU STP 4x16 mm2</v>
          </cell>
          <cell r="L2189" t="str">
            <v>1 kV Heat Shrink Cable JointCU STP 4x16 mm2</v>
          </cell>
          <cell r="N2189">
            <v>1</v>
          </cell>
          <cell r="O2189" t="str">
            <v>Adet</v>
          </cell>
          <cell r="Q2189">
            <v>0</v>
          </cell>
        </row>
        <row r="2190">
          <cell r="J2190" t="str">
            <v>1 kV Isı Büzüşmeli Kablo Eki CU STP 3x16/10 mm2</v>
          </cell>
          <cell r="L2190" t="str">
            <v>1 kV Heat Shrink Cable JointCU STP 3x16/10 mm2</v>
          </cell>
          <cell r="N2190">
            <v>1</v>
          </cell>
          <cell r="O2190" t="str">
            <v>Adet</v>
          </cell>
          <cell r="Q2190">
            <v>0</v>
          </cell>
        </row>
        <row r="2191">
          <cell r="J2191" t="str">
            <v>1 kV Isı Büzüşmeli Kablo Eki CU STP 3x25/16 mm2</v>
          </cell>
          <cell r="L2191" t="str">
            <v>1 kV Heat Shrink Cable JointCU STP 3x25/16 mm2</v>
          </cell>
          <cell r="N2191">
            <v>1</v>
          </cell>
          <cell r="O2191" t="str">
            <v>Adet</v>
          </cell>
          <cell r="Q2191">
            <v>0</v>
          </cell>
        </row>
        <row r="2192">
          <cell r="J2192" t="str">
            <v>1 kV Isı Büzüşmeli Kablo Eki CU STP 3x35/16 mm2</v>
          </cell>
          <cell r="L2192" t="str">
            <v>1 kV Heat Shrink Cable JointCU STP 3x35/16 mm2</v>
          </cell>
          <cell r="N2192">
            <v>1</v>
          </cell>
          <cell r="O2192" t="str">
            <v>Adet</v>
          </cell>
          <cell r="Q2192">
            <v>0</v>
          </cell>
        </row>
        <row r="2193">
          <cell r="J2193" t="str">
            <v>1 kV Isı Büzüşmeli Kablo Eki CU STP 3x50/25 mm2</v>
          </cell>
          <cell r="L2193" t="str">
            <v>1 kV Heat Shrink Cable JointCU STP 3x50/25 mm2</v>
          </cell>
          <cell r="N2193">
            <v>1</v>
          </cell>
          <cell r="O2193" t="str">
            <v>Adet</v>
          </cell>
          <cell r="Q2193">
            <v>0</v>
          </cell>
        </row>
        <row r="2194">
          <cell r="J2194" t="str">
            <v>1 kV Isı Büzüşmeli Kablo Eki CU STP 3x70/35 mm2</v>
          </cell>
          <cell r="L2194" t="str">
            <v>1 kV Heat Shrink Cable JointCU STP 3x70/35 mm2</v>
          </cell>
          <cell r="N2194">
            <v>1</v>
          </cell>
          <cell r="O2194" t="str">
            <v>Adet</v>
          </cell>
          <cell r="Q2194">
            <v>0</v>
          </cell>
        </row>
        <row r="2195">
          <cell r="J2195" t="str">
            <v>1 kV Isı Büzüşmeli Kablo Eki CU STP 3x95/50 mm2</v>
          </cell>
          <cell r="L2195" t="str">
            <v>1 kV Heat Shrink Cable JointCU STP 3x95/50 mm2</v>
          </cell>
          <cell r="N2195">
            <v>1</v>
          </cell>
          <cell r="O2195" t="str">
            <v>Adet</v>
          </cell>
          <cell r="Q2195">
            <v>0</v>
          </cell>
        </row>
        <row r="2196">
          <cell r="J2196" t="str">
            <v>1 kV Isı Büzüşmeli Kablo Eki CU STP 3x120/70 mm2</v>
          </cell>
          <cell r="L2196" t="str">
            <v>1 kV Heat Shrink Cable JointCU STP 3x120/70 mm2</v>
          </cell>
          <cell r="N2196">
            <v>1</v>
          </cell>
          <cell r="O2196" t="str">
            <v>Adet</v>
          </cell>
          <cell r="Q2196">
            <v>0</v>
          </cell>
        </row>
        <row r="2197">
          <cell r="J2197" t="str">
            <v>1 kV Isı Büzüşmeli Kablo Eki CU STP 3x150/70 mm2</v>
          </cell>
          <cell r="L2197" t="str">
            <v>1 kV Heat Shrink Cable JointCU STP 3x150/70 mm2</v>
          </cell>
          <cell r="N2197">
            <v>1</v>
          </cell>
          <cell r="O2197" t="str">
            <v>Adet</v>
          </cell>
          <cell r="Q2197">
            <v>0</v>
          </cell>
        </row>
        <row r="2198">
          <cell r="J2198" t="str">
            <v>1 kV Isı Büzüşmeli Kablo Eki CU STP 3x185/95 mm2</v>
          </cell>
          <cell r="L2198" t="str">
            <v>1 kV Heat Shrink Cable JointCU STP 3x185/95 mm2</v>
          </cell>
          <cell r="N2198">
            <v>1</v>
          </cell>
          <cell r="O2198" t="str">
            <v>Adet</v>
          </cell>
          <cell r="Q2198">
            <v>0</v>
          </cell>
        </row>
        <row r="2199">
          <cell r="J2199" t="str">
            <v>1 kV Isı Büzüşmeli Kablo Eki CU STP 3x240/120 mm2</v>
          </cell>
          <cell r="L2199" t="str">
            <v>1 kV Heat Shrink Cable JointCU STP 3x240/120 mm2</v>
          </cell>
          <cell r="N2199">
            <v>1</v>
          </cell>
          <cell r="O2199" t="str">
            <v>Adet</v>
          </cell>
          <cell r="Q2199">
            <v>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成本核算"/>
      <sheetName val="模具"/>
      <sheetName val="包装"/>
      <sheetName val="机器状况"/>
      <sheetName val="包装数量"/>
    </sheetNames>
    <sheetDataSet>
      <sheetData sheetId="0"/>
      <sheetData sheetId="1">
        <row r="1">
          <cell r="A1" t="str">
            <v>模具型号</v>
          </cell>
        </row>
        <row r="2">
          <cell r="A2" t="str">
            <v>2.5x80mm</v>
          </cell>
        </row>
        <row r="3">
          <cell r="A3" t="str">
            <v>2.5x100mm</v>
          </cell>
        </row>
        <row r="4">
          <cell r="A4" t="str">
            <v>2.5x120mm</v>
          </cell>
        </row>
        <row r="5">
          <cell r="A5" t="str">
            <v>2.5x130mm</v>
          </cell>
        </row>
        <row r="6">
          <cell r="A6" t="str">
            <v>2.5x150mm</v>
          </cell>
        </row>
        <row r="7">
          <cell r="A7" t="str">
            <v>2.5X160mm</v>
          </cell>
        </row>
        <row r="8">
          <cell r="A8" t="str">
            <v>2.5x200mm</v>
          </cell>
        </row>
        <row r="9">
          <cell r="A9" t="str">
            <v>2.5x260mm</v>
          </cell>
        </row>
        <row r="10">
          <cell r="A10" t="str">
            <v>2.8x380mm</v>
          </cell>
        </row>
        <row r="11">
          <cell r="A11" t="str">
            <v>3.6x140mm</v>
          </cell>
        </row>
        <row r="12">
          <cell r="A12" t="str">
            <v>3.6x150mm</v>
          </cell>
        </row>
        <row r="13">
          <cell r="A13" t="str">
            <v>3.6x180mm</v>
          </cell>
        </row>
        <row r="14">
          <cell r="A14" t="str">
            <v>3.6x200mm</v>
          </cell>
        </row>
        <row r="15">
          <cell r="A15" t="str">
            <v>3.6x250mm</v>
          </cell>
        </row>
        <row r="16">
          <cell r="A16" t="str">
            <v>3.6x280mm</v>
          </cell>
        </row>
        <row r="17">
          <cell r="A17" t="str">
            <v>3.6x300mm</v>
          </cell>
        </row>
        <row r="18">
          <cell r="A18" t="str">
            <v>3.6x370mm</v>
          </cell>
        </row>
        <row r="19">
          <cell r="A19" t="str">
            <v>4.6x120mm</v>
          </cell>
        </row>
        <row r="20">
          <cell r="A20" t="str">
            <v>4.6x160mm</v>
          </cell>
        </row>
        <row r="21">
          <cell r="A21" t="str">
            <v>4.6x180mm</v>
          </cell>
        </row>
        <row r="22">
          <cell r="A22" t="str">
            <v>4.6x190mm</v>
          </cell>
        </row>
        <row r="23">
          <cell r="A23" t="str">
            <v>4.8x200mm</v>
          </cell>
        </row>
        <row r="24">
          <cell r="A24" t="str">
            <v>4.8x250mm</v>
          </cell>
        </row>
        <row r="25">
          <cell r="A25" t="str">
            <v>4.8x280mm</v>
          </cell>
        </row>
        <row r="26">
          <cell r="A26" t="str">
            <v>4.8x300mm</v>
          </cell>
        </row>
        <row r="27">
          <cell r="A27" t="str">
            <v>4.8x350mm</v>
          </cell>
        </row>
        <row r="28">
          <cell r="A28" t="str">
            <v>4.8x360mm</v>
          </cell>
        </row>
        <row r="29">
          <cell r="A29" t="str">
            <v>4.8x370mm</v>
          </cell>
        </row>
        <row r="30">
          <cell r="A30" t="str">
            <v>4.8x380mm</v>
          </cell>
        </row>
        <row r="31">
          <cell r="A31" t="str">
            <v>4.8x390mm</v>
          </cell>
        </row>
        <row r="32">
          <cell r="A32" t="str">
            <v>4.8x400mm</v>
          </cell>
        </row>
        <row r="33">
          <cell r="A33" t="str">
            <v>4.8x430mm</v>
          </cell>
        </row>
        <row r="34">
          <cell r="A34" t="str">
            <v>4.8x450mm</v>
          </cell>
        </row>
        <row r="35">
          <cell r="A35" t="str">
            <v>4.8x500mm</v>
          </cell>
        </row>
        <row r="36">
          <cell r="A36" t="str">
            <v>4.8x550mm</v>
          </cell>
        </row>
        <row r="37">
          <cell r="A37" t="str">
            <v>4.8x610mm</v>
          </cell>
        </row>
        <row r="38">
          <cell r="A38" t="str">
            <v>4.8x740mm</v>
          </cell>
        </row>
        <row r="39">
          <cell r="A39" t="str">
            <v>4.8x920mm</v>
          </cell>
        </row>
        <row r="40">
          <cell r="A40" t="str">
            <v>7.6x150mm</v>
          </cell>
        </row>
        <row r="41">
          <cell r="A41" t="str">
            <v>7.6x200mm</v>
          </cell>
        </row>
        <row r="42">
          <cell r="A42" t="str">
            <v>7.6x220mm</v>
          </cell>
        </row>
        <row r="43">
          <cell r="A43" t="str">
            <v>7.6x250mm</v>
          </cell>
        </row>
        <row r="44">
          <cell r="A44" t="str">
            <v>7.6x280mm</v>
          </cell>
        </row>
        <row r="45">
          <cell r="A45" t="str">
            <v>7.6x300mm</v>
          </cell>
        </row>
        <row r="46">
          <cell r="A46" t="str">
            <v>7.6x350mm</v>
          </cell>
        </row>
        <row r="47">
          <cell r="A47" t="str">
            <v>7.6x370mm</v>
          </cell>
        </row>
        <row r="48">
          <cell r="A48" t="str">
            <v>7.6x380mm</v>
          </cell>
        </row>
        <row r="49">
          <cell r="A49" t="str">
            <v>7.6x400mm</v>
          </cell>
        </row>
        <row r="50">
          <cell r="A50" t="str">
            <v>7.6x450mm</v>
          </cell>
        </row>
        <row r="51">
          <cell r="A51" t="str">
            <v>7.6x500mm</v>
          </cell>
        </row>
        <row r="52">
          <cell r="A52" t="str">
            <v>7.6x550mm</v>
          </cell>
        </row>
        <row r="53">
          <cell r="A53" t="str">
            <v>7.6x610mm</v>
          </cell>
        </row>
        <row r="54">
          <cell r="A54" t="str">
            <v>7.6x750mm</v>
          </cell>
        </row>
        <row r="55">
          <cell r="A55" t="str">
            <v>8.8X400mm</v>
          </cell>
        </row>
        <row r="56">
          <cell r="A56" t="str">
            <v>8.8x450mm</v>
          </cell>
        </row>
        <row r="57">
          <cell r="A57" t="str">
            <v>8.8x500mm</v>
          </cell>
        </row>
        <row r="58">
          <cell r="A58" t="str">
            <v>8.8x550mm</v>
          </cell>
        </row>
        <row r="59">
          <cell r="A59" t="str">
            <v>9.0x610mm</v>
          </cell>
        </row>
        <row r="60">
          <cell r="A60" t="str">
            <v>8.8x710mm</v>
          </cell>
        </row>
        <row r="61">
          <cell r="A61" t="str">
            <v>8.8x750mm</v>
          </cell>
        </row>
        <row r="62">
          <cell r="A62" t="str">
            <v>8.8x760mm</v>
          </cell>
        </row>
        <row r="63">
          <cell r="A63" t="str">
            <v>8.8x780mm</v>
          </cell>
        </row>
        <row r="64">
          <cell r="A64" t="str">
            <v>8.8x810mm</v>
          </cell>
        </row>
        <row r="65">
          <cell r="A65" t="str">
            <v>9.0x920mm</v>
          </cell>
        </row>
        <row r="66">
          <cell r="A66" t="str">
            <v>9.0x1020mm</v>
          </cell>
        </row>
        <row r="67">
          <cell r="A67" t="str">
            <v>9.0x1168mm</v>
          </cell>
        </row>
        <row r="68">
          <cell r="A68" t="str">
            <v>9.0x1220mm</v>
          </cell>
        </row>
        <row r="69">
          <cell r="A69" t="str">
            <v>9.0x1530mm</v>
          </cell>
        </row>
        <row r="70">
          <cell r="A70" t="str">
            <v>12.4x230mm</v>
          </cell>
        </row>
        <row r="71">
          <cell r="A71" t="str">
            <v>12.4x290mm</v>
          </cell>
        </row>
        <row r="72">
          <cell r="A72" t="str">
            <v>12.4x380mm</v>
          </cell>
        </row>
        <row r="73">
          <cell r="A73" t="str">
            <v>12.4x480mm</v>
          </cell>
        </row>
        <row r="74">
          <cell r="A74" t="str">
            <v>12.4X530mm</v>
          </cell>
        </row>
        <row r="75">
          <cell r="A75" t="str">
            <v>12.4x580mm</v>
          </cell>
        </row>
        <row r="76">
          <cell r="A76" t="str">
            <v>12.4X650mm</v>
          </cell>
        </row>
        <row r="77">
          <cell r="A77" t="str">
            <v>12.4x730mm</v>
          </cell>
        </row>
        <row r="78">
          <cell r="A78" t="str">
            <v>12.4x880mm</v>
          </cell>
        </row>
        <row r="79">
          <cell r="A79" t="str">
            <v>12.4x100mm</v>
          </cell>
        </row>
        <row r="80">
          <cell r="A80" t="str">
            <v>4.8x200mmS</v>
          </cell>
        </row>
        <row r="81">
          <cell r="A81" t="str">
            <v>4.8x280mmS</v>
          </cell>
        </row>
        <row r="82">
          <cell r="A82" t="str">
            <v>4.8x360mmS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2F567-2BBF-4C15-99DE-AC0A6388D43F}">
  <sheetPr>
    <tabColor rgb="FFFF0000"/>
  </sheetPr>
  <dimension ref="C1:BD2520"/>
  <sheetViews>
    <sheetView tabSelected="1" topLeftCell="I1" zoomScale="85" zoomScaleNormal="85" zoomScaleSheetLayoutView="70" workbookViewId="0">
      <pane ySplit="9" topLeftCell="A82" activePane="bottomLeft" state="frozen"/>
      <selection activeCell="G280" activeCellId="1" sqref="C204 G280"/>
      <selection pane="bottomLeft" activeCell="X10" sqref="X10:X2191"/>
    </sheetView>
  </sheetViews>
  <sheetFormatPr defaultRowHeight="14.4" x14ac:dyDescent="0.3"/>
  <cols>
    <col min="1" max="2" width="3.44140625" customWidth="1"/>
    <col min="3" max="3" width="12.109375" bestFit="1" customWidth="1"/>
    <col min="4" max="4" width="3.44140625" customWidth="1"/>
    <col min="5" max="5" width="16.21875" style="74" bestFit="1" customWidth="1"/>
    <col min="6" max="6" width="3.44140625" customWidth="1"/>
    <col min="7" max="7" width="16.77734375" style="80" customWidth="1"/>
    <col min="8" max="8" width="2.109375" style="4" customWidth="1"/>
    <col min="9" max="9" width="33.33203125" style="46" customWidth="1"/>
    <col min="10" max="10" width="2.109375" style="4" customWidth="1"/>
    <col min="11" max="11" width="49.6640625" style="4" customWidth="1"/>
    <col min="12" max="12" width="2.109375" style="4" customWidth="1"/>
    <col min="13" max="13" width="49" style="4" customWidth="1"/>
    <col min="14" max="14" width="2.109375" style="4" customWidth="1"/>
    <col min="15" max="15" width="14.88671875" style="46" customWidth="1"/>
    <col min="16" max="16" width="4.88671875" style="76" customWidth="1"/>
    <col min="17" max="17" width="2.109375" style="4" customWidth="1"/>
    <col min="18" max="18" width="14.5546875" style="81" customWidth="1"/>
    <col min="19" max="19" width="3" customWidth="1"/>
    <col min="20" max="20" width="2.109375" style="4" customWidth="1"/>
    <col min="21" max="21" width="10.88671875" style="1" customWidth="1"/>
    <col min="22" max="22" width="4.88671875" style="76" customWidth="1"/>
    <col min="23" max="23" width="2.109375" style="4" customWidth="1"/>
    <col min="24" max="24" width="16.88671875" style="82" customWidth="1"/>
    <col min="25" max="25" width="5.44140625" bestFit="1" customWidth="1"/>
    <col min="26" max="26" width="2.109375" style="4" customWidth="1"/>
    <col min="27" max="27" width="14.109375" style="83" customWidth="1"/>
    <col min="28" max="28" width="2.88671875" customWidth="1"/>
    <col min="29" max="29" width="13.5546875" bestFit="1" customWidth="1"/>
    <col min="30" max="30" width="13.44140625" bestFit="1" customWidth="1"/>
    <col min="31" max="56" width="8.88671875" style="1"/>
  </cols>
  <sheetData>
    <row r="1" spans="3:30" s="1" customFormat="1" ht="14.4" customHeight="1" x14ac:dyDescent="0.3">
      <c r="E1" s="2"/>
      <c r="G1" s="3"/>
      <c r="H1" s="4"/>
      <c r="I1" s="4"/>
      <c r="J1" s="4"/>
      <c r="K1" s="5" t="s">
        <v>0</v>
      </c>
      <c r="L1" s="5"/>
      <c r="M1" s="5"/>
      <c r="N1" s="5"/>
      <c r="O1" s="5"/>
      <c r="P1" s="5"/>
      <c r="Q1" s="5"/>
      <c r="R1" s="5"/>
      <c r="T1" s="4"/>
      <c r="V1" s="4"/>
      <c r="W1" s="4"/>
      <c r="X1" s="6"/>
      <c r="Z1" s="4"/>
      <c r="AA1" s="7"/>
    </row>
    <row r="2" spans="3:30" s="1" customFormat="1" ht="14.4" customHeight="1" x14ac:dyDescent="0.3">
      <c r="E2" s="2"/>
      <c r="G2" s="3"/>
      <c r="H2" s="4"/>
      <c r="I2" s="4"/>
      <c r="J2" s="4"/>
      <c r="K2" s="5"/>
      <c r="L2" s="5"/>
      <c r="M2" s="5"/>
      <c r="N2" s="5"/>
      <c r="O2" s="5"/>
      <c r="P2" s="5"/>
      <c r="Q2" s="5"/>
      <c r="R2" s="5"/>
      <c r="S2" s="8"/>
      <c r="T2" s="8"/>
      <c r="U2" s="8"/>
      <c r="V2" s="8"/>
      <c r="W2" s="8"/>
      <c r="X2" s="9"/>
      <c r="Y2" s="8"/>
      <c r="Z2" s="8"/>
      <c r="AA2" s="8"/>
    </row>
    <row r="3" spans="3:30" s="1" customFormat="1" ht="14.4" customHeight="1" x14ac:dyDescent="0.3">
      <c r="E3" s="2"/>
      <c r="G3" s="3"/>
      <c r="H3" s="4"/>
      <c r="I3" s="4"/>
      <c r="J3" s="4"/>
      <c r="K3" s="5"/>
      <c r="L3" s="5"/>
      <c r="M3" s="5"/>
      <c r="N3" s="5"/>
      <c r="O3" s="5"/>
      <c r="P3" s="5"/>
      <c r="Q3" s="5"/>
      <c r="R3" s="5"/>
      <c r="S3" s="8"/>
      <c r="T3" s="8"/>
      <c r="U3" s="8"/>
      <c r="V3" s="8"/>
      <c r="W3" s="8"/>
      <c r="X3" s="9"/>
      <c r="Y3" s="8"/>
      <c r="Z3" s="8"/>
      <c r="AA3" s="8"/>
    </row>
    <row r="4" spans="3:30" s="1" customFormat="1" ht="14.4" customHeight="1" x14ac:dyDescent="0.3">
      <c r="E4" s="2"/>
      <c r="G4" s="3"/>
      <c r="H4" s="4"/>
      <c r="I4" s="4"/>
      <c r="J4" s="4"/>
      <c r="K4" s="5"/>
      <c r="L4" s="5"/>
      <c r="M4" s="5"/>
      <c r="N4" s="5"/>
      <c r="O4" s="5"/>
      <c r="P4" s="5"/>
      <c r="Q4" s="5"/>
      <c r="R4" s="5"/>
      <c r="S4" s="8"/>
      <c r="T4" s="8"/>
      <c r="U4" s="8"/>
      <c r="V4" s="8"/>
      <c r="W4" s="8"/>
      <c r="X4" s="9"/>
      <c r="Y4" s="8"/>
      <c r="Z4" s="8"/>
      <c r="AA4" s="8"/>
    </row>
    <row r="5" spans="3:30" s="1" customFormat="1" ht="14.4" customHeight="1" x14ac:dyDescent="0.3">
      <c r="E5" s="2"/>
      <c r="G5" s="3"/>
      <c r="H5" s="4"/>
      <c r="I5" s="4"/>
      <c r="J5" s="4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9"/>
      <c r="Y5" s="8"/>
      <c r="Z5" s="8"/>
      <c r="AA5" s="8"/>
    </row>
    <row r="6" spans="3:30" s="1" customFormat="1" ht="14.4" customHeight="1" x14ac:dyDescent="0.3">
      <c r="E6" s="2"/>
      <c r="G6" s="3"/>
      <c r="H6" s="4"/>
      <c r="I6" s="4"/>
      <c r="J6" s="4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9"/>
      <c r="Y6" s="8"/>
      <c r="Z6" s="8"/>
      <c r="AA6" s="8"/>
    </row>
    <row r="7" spans="3:30" s="1" customFormat="1" ht="14.4" customHeight="1" x14ac:dyDescent="0.3">
      <c r="E7" s="2"/>
      <c r="G7" s="3"/>
      <c r="H7" s="4"/>
      <c r="I7" s="4"/>
      <c r="J7" s="4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9"/>
      <c r="Y7" s="8"/>
      <c r="Z7" s="8"/>
      <c r="AA7" s="8"/>
    </row>
    <row r="8" spans="3:30" s="1" customFormat="1" ht="15" thickBot="1" x14ac:dyDescent="0.35">
      <c r="E8" s="2"/>
      <c r="G8" s="3"/>
      <c r="H8" s="4"/>
      <c r="I8" s="4"/>
      <c r="J8" s="4"/>
      <c r="K8" s="4"/>
      <c r="L8" s="4"/>
      <c r="M8" s="4"/>
      <c r="N8" s="4"/>
      <c r="O8" s="4"/>
      <c r="P8" s="4"/>
      <c r="Q8" s="4"/>
      <c r="R8" s="10"/>
      <c r="T8" s="4"/>
      <c r="V8" s="4"/>
      <c r="W8" s="4"/>
      <c r="X8" s="6"/>
      <c r="Z8" s="4"/>
      <c r="AA8" s="7"/>
    </row>
    <row r="9" spans="3:30" ht="27.75" customHeight="1" thickBot="1" x14ac:dyDescent="0.4">
      <c r="C9" s="11" t="s">
        <v>1</v>
      </c>
      <c r="D9" s="4"/>
      <c r="E9" s="11" t="s">
        <v>2</v>
      </c>
      <c r="G9" s="12" t="s">
        <v>3</v>
      </c>
      <c r="I9" s="13" t="s">
        <v>4</v>
      </c>
      <c r="K9" s="14" t="s">
        <v>5</v>
      </c>
      <c r="M9" s="14" t="s">
        <v>6</v>
      </c>
      <c r="O9" s="15" t="s">
        <v>7</v>
      </c>
      <c r="P9" s="16"/>
      <c r="R9" s="15" t="s">
        <v>8</v>
      </c>
      <c r="S9" s="16"/>
      <c r="U9" s="15" t="s">
        <v>9</v>
      </c>
      <c r="V9" s="16"/>
      <c r="X9" s="17" t="s">
        <v>10</v>
      </c>
      <c r="Y9" s="18"/>
      <c r="AA9" s="19" t="s">
        <v>11</v>
      </c>
      <c r="AB9" s="18"/>
      <c r="AC9" s="20">
        <v>0</v>
      </c>
      <c r="AD9" s="21">
        <v>0</v>
      </c>
    </row>
    <row r="10" spans="3:30" s="25" customFormat="1" x14ac:dyDescent="0.3">
      <c r="C10" s="22">
        <v>4020</v>
      </c>
      <c r="D10" s="23"/>
      <c r="E10" s="24" t="s">
        <v>12</v>
      </c>
      <c r="G10" s="22" t="s">
        <v>13</v>
      </c>
      <c r="H10" s="23"/>
      <c r="I10" s="26" t="s">
        <v>14</v>
      </c>
      <c r="J10" s="23"/>
      <c r="K10" s="26" t="s">
        <v>15</v>
      </c>
      <c r="L10" s="23"/>
      <c r="M10" s="26" t="s">
        <v>16</v>
      </c>
      <c r="N10" s="23"/>
      <c r="O10" s="27">
        <v>800</v>
      </c>
      <c r="P10" s="27" t="s">
        <v>17</v>
      </c>
      <c r="Q10" s="23"/>
      <c r="R10" s="28">
        <v>2.1</v>
      </c>
      <c r="S10" s="29" t="s">
        <v>18</v>
      </c>
      <c r="T10" s="23"/>
      <c r="U10" s="30" t="s">
        <v>19</v>
      </c>
      <c r="V10" s="27" t="s">
        <v>17</v>
      </c>
      <c r="W10" s="23"/>
      <c r="X10" s="31">
        <f>SUMIF('[1]2022Fiyat Listesi-SAP'!A:A,I:I,'[1]2022Fiyat Listesi-SAP'!C:C)</f>
        <v>0.26</v>
      </c>
      <c r="Y10" s="32" t="str">
        <f>VLOOKUP(I10,'[1]2022Fiyat Listesi-SAP'!A:D,4,FALSE)</f>
        <v>USD</v>
      </c>
      <c r="Z10" s="23"/>
      <c r="AA10" s="33">
        <f>ROUNDUP((X10*$AC$9),3)</f>
        <v>0</v>
      </c>
      <c r="AB10" s="32" t="s">
        <v>20</v>
      </c>
    </row>
    <row r="11" spans="3:30" s="25" customFormat="1" x14ac:dyDescent="0.3">
      <c r="C11" s="22">
        <v>4020</v>
      </c>
      <c r="D11" s="23"/>
      <c r="E11" s="24" t="s">
        <v>12</v>
      </c>
      <c r="G11" s="22" t="s">
        <v>21</v>
      </c>
      <c r="H11" s="23"/>
      <c r="I11" s="26" t="s">
        <v>22</v>
      </c>
      <c r="J11" s="23"/>
      <c r="K11" s="26" t="s">
        <v>23</v>
      </c>
      <c r="L11" s="23"/>
      <c r="M11" s="26" t="s">
        <v>24</v>
      </c>
      <c r="N11" s="23"/>
      <c r="O11" s="34">
        <v>500</v>
      </c>
      <c r="P11" s="34" t="s">
        <v>17</v>
      </c>
      <c r="Q11" s="23"/>
      <c r="R11" s="35">
        <v>1.7</v>
      </c>
      <c r="S11" s="36" t="s">
        <v>18</v>
      </c>
      <c r="T11" s="23"/>
      <c r="U11" s="37" t="s">
        <v>19</v>
      </c>
      <c r="V11" s="34" t="s">
        <v>17</v>
      </c>
      <c r="W11" s="23"/>
      <c r="X11" s="31">
        <f>SUMIF('[1]2022Fiyat Listesi-SAP'!A:A,I:I,'[1]2022Fiyat Listesi-SAP'!C:C)</f>
        <v>0.28999999999999998</v>
      </c>
      <c r="Y11" s="32" t="str">
        <f>VLOOKUP(I11,'[1]2022Fiyat Listesi-SAP'!A:D,4,FALSE)</f>
        <v>USD</v>
      </c>
      <c r="Z11" s="23"/>
      <c r="AA11" s="33">
        <f t="shared" ref="AA11:AA74" si="0">ROUNDUP((X11*$AC$9),3)</f>
        <v>0</v>
      </c>
      <c r="AB11" s="38" t="s">
        <v>20</v>
      </c>
    </row>
    <row r="12" spans="3:30" s="25" customFormat="1" x14ac:dyDescent="0.3">
      <c r="C12" s="22">
        <v>4020</v>
      </c>
      <c r="D12" s="23"/>
      <c r="E12" s="24" t="s">
        <v>12</v>
      </c>
      <c r="G12" s="22" t="s">
        <v>25</v>
      </c>
      <c r="H12" s="23"/>
      <c r="I12" s="26" t="s">
        <v>26</v>
      </c>
      <c r="J12" s="23"/>
      <c r="K12" s="26" t="s">
        <v>27</v>
      </c>
      <c r="L12" s="23"/>
      <c r="M12" s="26" t="s">
        <v>28</v>
      </c>
      <c r="N12" s="23"/>
      <c r="O12" s="34">
        <v>300</v>
      </c>
      <c r="P12" s="34" t="s">
        <v>17</v>
      </c>
      <c r="Q12" s="23"/>
      <c r="R12" s="35">
        <v>2.2000000000000002</v>
      </c>
      <c r="S12" s="36" t="s">
        <v>18</v>
      </c>
      <c r="T12" s="23"/>
      <c r="U12" s="37" t="s">
        <v>19</v>
      </c>
      <c r="V12" s="34" t="s">
        <v>17</v>
      </c>
      <c r="W12" s="23"/>
      <c r="X12" s="31">
        <f>SUMIF('[1]2022Fiyat Listesi-SAP'!A:A,I:I,'[1]2022Fiyat Listesi-SAP'!C:C)</f>
        <v>0.62</v>
      </c>
      <c r="Y12" s="32" t="str">
        <f>VLOOKUP(I12,'[1]2022Fiyat Listesi-SAP'!A:D,4,FALSE)</f>
        <v>USD</v>
      </c>
      <c r="Z12" s="23"/>
      <c r="AA12" s="33">
        <f t="shared" si="0"/>
        <v>0</v>
      </c>
      <c r="AB12" s="38" t="s">
        <v>20</v>
      </c>
    </row>
    <row r="13" spans="3:30" s="25" customFormat="1" x14ac:dyDescent="0.3">
      <c r="C13" s="22">
        <v>4020</v>
      </c>
      <c r="D13" s="23"/>
      <c r="E13" s="24" t="s">
        <v>12</v>
      </c>
      <c r="G13" s="22" t="s">
        <v>29</v>
      </c>
      <c r="H13" s="23"/>
      <c r="I13" s="26" t="s">
        <v>30</v>
      </c>
      <c r="J13" s="23"/>
      <c r="K13" s="26" t="s">
        <v>31</v>
      </c>
      <c r="L13" s="23"/>
      <c r="M13" s="26" t="s">
        <v>32</v>
      </c>
      <c r="N13" s="23"/>
      <c r="O13" s="34">
        <v>200</v>
      </c>
      <c r="P13" s="34" t="s">
        <v>17</v>
      </c>
      <c r="Q13" s="23"/>
      <c r="R13" s="35">
        <v>2</v>
      </c>
      <c r="S13" s="36" t="s">
        <v>18</v>
      </c>
      <c r="T13" s="23"/>
      <c r="U13" s="37" t="s">
        <v>19</v>
      </c>
      <c r="V13" s="34" t="s">
        <v>17</v>
      </c>
      <c r="W13" s="23"/>
      <c r="X13" s="31">
        <f>SUMIF('[1]2022Fiyat Listesi-SAP'!A:A,I:I,'[1]2022Fiyat Listesi-SAP'!C:C)</f>
        <v>0.94500000000000006</v>
      </c>
      <c r="Y13" s="32" t="str">
        <f>VLOOKUP(I13,'[1]2022Fiyat Listesi-SAP'!A:D,4,FALSE)</f>
        <v>USD</v>
      </c>
      <c r="Z13" s="23"/>
      <c r="AA13" s="33">
        <f t="shared" si="0"/>
        <v>0</v>
      </c>
      <c r="AB13" s="38" t="s">
        <v>20</v>
      </c>
    </row>
    <row r="14" spans="3:30" s="25" customFormat="1" x14ac:dyDescent="0.3">
      <c r="C14" s="22">
        <v>4020</v>
      </c>
      <c r="D14" s="23"/>
      <c r="E14" s="24" t="s">
        <v>12</v>
      </c>
      <c r="G14" s="22" t="s">
        <v>33</v>
      </c>
      <c r="H14" s="23"/>
      <c r="I14" s="26" t="s">
        <v>34</v>
      </c>
      <c r="J14" s="23"/>
      <c r="K14" s="26" t="s">
        <v>35</v>
      </c>
      <c r="L14" s="23"/>
      <c r="M14" s="26" t="s">
        <v>36</v>
      </c>
      <c r="N14" s="23"/>
      <c r="O14" s="34">
        <v>150</v>
      </c>
      <c r="P14" s="34" t="s">
        <v>17</v>
      </c>
      <c r="Q14" s="23"/>
      <c r="R14" s="35">
        <v>2.2000000000000002</v>
      </c>
      <c r="S14" s="36" t="s">
        <v>18</v>
      </c>
      <c r="T14" s="23"/>
      <c r="U14" s="37" t="s">
        <v>19</v>
      </c>
      <c r="V14" s="34" t="s">
        <v>17</v>
      </c>
      <c r="W14" s="23"/>
      <c r="X14" s="31">
        <f>SUMIF('[1]2022Fiyat Listesi-SAP'!A:A,I:I,'[1]2022Fiyat Listesi-SAP'!C:C)</f>
        <v>1.115</v>
      </c>
      <c r="Y14" s="32" t="str">
        <f>VLOOKUP(I14,'[1]2022Fiyat Listesi-SAP'!A:D,4,FALSE)</f>
        <v>USD</v>
      </c>
      <c r="Z14" s="23"/>
      <c r="AA14" s="33">
        <f t="shared" si="0"/>
        <v>0</v>
      </c>
      <c r="AB14" s="38" t="s">
        <v>20</v>
      </c>
    </row>
    <row r="15" spans="3:30" s="25" customFormat="1" x14ac:dyDescent="0.3">
      <c r="C15" s="22">
        <v>4020</v>
      </c>
      <c r="D15" s="23"/>
      <c r="E15" s="24" t="s">
        <v>12</v>
      </c>
      <c r="G15" s="22" t="s">
        <v>37</v>
      </c>
      <c r="H15" s="23"/>
      <c r="I15" s="26" t="s">
        <v>38</v>
      </c>
      <c r="J15" s="23"/>
      <c r="K15" s="26" t="s">
        <v>39</v>
      </c>
      <c r="L15" s="23"/>
      <c r="M15" s="26" t="s">
        <v>40</v>
      </c>
      <c r="N15" s="23"/>
      <c r="O15" s="34">
        <v>100</v>
      </c>
      <c r="P15" s="34" t="s">
        <v>17</v>
      </c>
      <c r="Q15" s="23"/>
      <c r="R15" s="35">
        <v>2.2999999999999998</v>
      </c>
      <c r="S15" s="36" t="s">
        <v>18</v>
      </c>
      <c r="T15" s="23"/>
      <c r="U15" s="37" t="s">
        <v>19</v>
      </c>
      <c r="V15" s="34" t="s">
        <v>17</v>
      </c>
      <c r="W15" s="23"/>
      <c r="X15" s="31">
        <f>SUMIF('[1]2022Fiyat Listesi-SAP'!A:A,I:I,'[1]2022Fiyat Listesi-SAP'!C:C)</f>
        <v>1.7550000000000001</v>
      </c>
      <c r="Y15" s="32" t="str">
        <f>VLOOKUP(I15,'[1]2022Fiyat Listesi-SAP'!A:D,4,FALSE)</f>
        <v>USD</v>
      </c>
      <c r="Z15" s="23"/>
      <c r="AA15" s="33">
        <f t="shared" si="0"/>
        <v>0</v>
      </c>
      <c r="AB15" s="38" t="s">
        <v>20</v>
      </c>
    </row>
    <row r="16" spans="3:30" s="25" customFormat="1" x14ac:dyDescent="0.3">
      <c r="C16" s="22">
        <v>4020</v>
      </c>
      <c r="D16" s="23"/>
      <c r="E16" s="24" t="s">
        <v>12</v>
      </c>
      <c r="G16" s="22" t="s">
        <v>41</v>
      </c>
      <c r="H16" s="23"/>
      <c r="I16" s="26" t="s">
        <v>42</v>
      </c>
      <c r="J16" s="23"/>
      <c r="K16" s="26" t="s">
        <v>43</v>
      </c>
      <c r="L16" s="23"/>
      <c r="M16" s="26" t="s">
        <v>44</v>
      </c>
      <c r="N16" s="23"/>
      <c r="O16" s="34">
        <v>80</v>
      </c>
      <c r="P16" s="34" t="s">
        <v>17</v>
      </c>
      <c r="Q16" s="23"/>
      <c r="R16" s="35">
        <v>2.2000000000000002</v>
      </c>
      <c r="S16" s="36" t="s">
        <v>18</v>
      </c>
      <c r="T16" s="23"/>
      <c r="U16" s="37" t="s">
        <v>19</v>
      </c>
      <c r="V16" s="34" t="s">
        <v>17</v>
      </c>
      <c r="W16" s="23"/>
      <c r="X16" s="31">
        <f>SUMIF('[1]2022Fiyat Listesi-SAP'!A:A,I:I,'[1]2022Fiyat Listesi-SAP'!C:C)</f>
        <v>2.02</v>
      </c>
      <c r="Y16" s="32" t="str">
        <f>VLOOKUP(I16,'[1]2022Fiyat Listesi-SAP'!A:D,4,FALSE)</f>
        <v>USD</v>
      </c>
      <c r="Z16" s="23"/>
      <c r="AA16" s="33">
        <f t="shared" si="0"/>
        <v>0</v>
      </c>
      <c r="AB16" s="38" t="s">
        <v>20</v>
      </c>
    </row>
    <row r="17" spans="3:28" s="25" customFormat="1" x14ac:dyDescent="0.3">
      <c r="C17" s="22">
        <v>4020</v>
      </c>
      <c r="D17" s="23"/>
      <c r="E17" s="24" t="s">
        <v>12</v>
      </c>
      <c r="G17" s="22" t="s">
        <v>45</v>
      </c>
      <c r="H17" s="23"/>
      <c r="I17" s="26" t="s">
        <v>46</v>
      </c>
      <c r="J17" s="23"/>
      <c r="K17" s="26" t="s">
        <v>47</v>
      </c>
      <c r="L17" s="23"/>
      <c r="M17" s="26" t="s">
        <v>48</v>
      </c>
      <c r="N17" s="23"/>
      <c r="O17" s="34">
        <v>50</v>
      </c>
      <c r="P17" s="34" t="s">
        <v>17</v>
      </c>
      <c r="Q17" s="23"/>
      <c r="R17" s="35">
        <v>1.9</v>
      </c>
      <c r="S17" s="36" t="s">
        <v>18</v>
      </c>
      <c r="T17" s="23"/>
      <c r="U17" s="37" t="s">
        <v>19</v>
      </c>
      <c r="V17" s="34" t="s">
        <v>17</v>
      </c>
      <c r="W17" s="23"/>
      <c r="X17" s="31">
        <f>SUMIF('[1]2022Fiyat Listesi-SAP'!A:A,I:I,'[1]2022Fiyat Listesi-SAP'!C:C)</f>
        <v>2.9</v>
      </c>
      <c r="Y17" s="32" t="str">
        <f>VLOOKUP(I17,'[1]2022Fiyat Listesi-SAP'!A:D,4,FALSE)</f>
        <v>USD</v>
      </c>
      <c r="Z17" s="23"/>
      <c r="AA17" s="33">
        <f t="shared" si="0"/>
        <v>0</v>
      </c>
      <c r="AB17" s="38" t="s">
        <v>20</v>
      </c>
    </row>
    <row r="18" spans="3:28" s="25" customFormat="1" x14ac:dyDescent="0.3">
      <c r="C18" s="22">
        <v>4020</v>
      </c>
      <c r="D18" s="23"/>
      <c r="E18" s="24" t="s">
        <v>12</v>
      </c>
      <c r="G18" s="22" t="s">
        <v>49</v>
      </c>
      <c r="H18" s="23"/>
      <c r="I18" s="26" t="s">
        <v>50</v>
      </c>
      <c r="J18" s="23"/>
      <c r="K18" s="26" t="s">
        <v>51</v>
      </c>
      <c r="L18" s="23"/>
      <c r="M18" s="26" t="s">
        <v>52</v>
      </c>
      <c r="N18" s="23"/>
      <c r="O18" s="34">
        <v>30</v>
      </c>
      <c r="P18" s="34" t="s">
        <v>17</v>
      </c>
      <c r="Q18" s="23"/>
      <c r="R18" s="35">
        <v>2.1</v>
      </c>
      <c r="S18" s="36" t="s">
        <v>18</v>
      </c>
      <c r="T18" s="23"/>
      <c r="U18" s="37" t="s">
        <v>19</v>
      </c>
      <c r="V18" s="34" t="s">
        <v>17</v>
      </c>
      <c r="W18" s="23"/>
      <c r="X18" s="31">
        <f>SUMIF('[1]2022Fiyat Listesi-SAP'!A:A,I:I,'[1]2022Fiyat Listesi-SAP'!C:C)</f>
        <v>4.5250000000000004</v>
      </c>
      <c r="Y18" s="32" t="str">
        <f>VLOOKUP(I18,'[1]2022Fiyat Listesi-SAP'!A:D,4,FALSE)</f>
        <v>USD</v>
      </c>
      <c r="Z18" s="23"/>
      <c r="AA18" s="33">
        <f t="shared" si="0"/>
        <v>0</v>
      </c>
      <c r="AB18" s="38" t="s">
        <v>20</v>
      </c>
    </row>
    <row r="19" spans="3:28" s="25" customFormat="1" x14ac:dyDescent="0.3">
      <c r="C19" s="22">
        <v>4020</v>
      </c>
      <c r="D19" s="23"/>
      <c r="E19" s="24" t="s">
        <v>12</v>
      </c>
      <c r="G19" s="22" t="s">
        <v>53</v>
      </c>
      <c r="H19" s="23"/>
      <c r="I19" s="26" t="s">
        <v>54</v>
      </c>
      <c r="J19" s="23"/>
      <c r="K19" s="26" t="s">
        <v>55</v>
      </c>
      <c r="L19" s="23"/>
      <c r="M19" s="26" t="s">
        <v>56</v>
      </c>
      <c r="N19" s="23"/>
      <c r="O19" s="34">
        <v>30</v>
      </c>
      <c r="P19" s="34" t="s">
        <v>17</v>
      </c>
      <c r="Q19" s="23"/>
      <c r="R19" s="35">
        <v>2.15</v>
      </c>
      <c r="S19" s="36" t="s">
        <v>18</v>
      </c>
      <c r="T19" s="23"/>
      <c r="U19" s="37" t="s">
        <v>19</v>
      </c>
      <c r="V19" s="34" t="s">
        <v>17</v>
      </c>
      <c r="W19" s="23"/>
      <c r="X19" s="31">
        <f>SUMIF('[1]2022Fiyat Listesi-SAP'!A:A,I:I,'[1]2022Fiyat Listesi-SAP'!C:C)</f>
        <v>4.97</v>
      </c>
      <c r="Y19" s="32" t="str">
        <f>VLOOKUP(I19,'[1]2022Fiyat Listesi-SAP'!A:D,4,FALSE)</f>
        <v>USD</v>
      </c>
      <c r="Z19" s="23"/>
      <c r="AA19" s="33">
        <f t="shared" si="0"/>
        <v>0</v>
      </c>
      <c r="AB19" s="38" t="s">
        <v>20</v>
      </c>
    </row>
    <row r="20" spans="3:28" s="25" customFormat="1" x14ac:dyDescent="0.3">
      <c r="C20" s="22">
        <v>4020</v>
      </c>
      <c r="D20" s="23"/>
      <c r="E20" s="24">
        <v>853690100000</v>
      </c>
      <c r="G20" s="22" t="s">
        <v>57</v>
      </c>
      <c r="H20" s="23"/>
      <c r="I20" s="26" t="s">
        <v>58</v>
      </c>
      <c r="J20" s="23"/>
      <c r="K20" s="26" t="s">
        <v>59</v>
      </c>
      <c r="L20" s="23"/>
      <c r="M20" s="26" t="s">
        <v>60</v>
      </c>
      <c r="N20" s="23"/>
      <c r="O20" s="34">
        <v>25</v>
      </c>
      <c r="P20" s="34" t="s">
        <v>17</v>
      </c>
      <c r="Q20" s="23"/>
      <c r="R20" s="35">
        <v>2.7</v>
      </c>
      <c r="S20" s="36" t="s">
        <v>18</v>
      </c>
      <c r="T20" s="23"/>
      <c r="U20" s="37" t="s">
        <v>19</v>
      </c>
      <c r="V20" s="34" t="s">
        <v>17</v>
      </c>
      <c r="W20" s="23"/>
      <c r="X20" s="31">
        <f>SUMIF('[1]2022Fiyat Listesi-SAP'!A:A,I:I,'[1]2022Fiyat Listesi-SAP'!C:C)</f>
        <v>6.8449999999999998</v>
      </c>
      <c r="Y20" s="32" t="str">
        <f>VLOOKUP(I20,'[1]2022Fiyat Listesi-SAP'!A:D,4,FALSE)</f>
        <v>USD</v>
      </c>
      <c r="Z20" s="23"/>
      <c r="AA20" s="33">
        <f t="shared" si="0"/>
        <v>0</v>
      </c>
      <c r="AB20" s="38" t="s">
        <v>20</v>
      </c>
    </row>
    <row r="21" spans="3:28" s="25" customFormat="1" x14ac:dyDescent="0.3">
      <c r="C21" s="22">
        <v>4020</v>
      </c>
      <c r="D21" s="23"/>
      <c r="E21" s="24" t="s">
        <v>12</v>
      </c>
      <c r="G21" s="22" t="s">
        <v>61</v>
      </c>
      <c r="H21" s="23"/>
      <c r="I21" s="26" t="s">
        <v>62</v>
      </c>
      <c r="J21" s="23"/>
      <c r="K21" s="26" t="s">
        <v>63</v>
      </c>
      <c r="L21" s="23"/>
      <c r="M21" s="26" t="s">
        <v>64</v>
      </c>
      <c r="N21" s="23"/>
      <c r="O21" s="34">
        <v>800</v>
      </c>
      <c r="P21" s="34" t="s">
        <v>17</v>
      </c>
      <c r="Q21" s="23"/>
      <c r="R21" s="35">
        <v>2.8</v>
      </c>
      <c r="S21" s="36" t="s">
        <v>18</v>
      </c>
      <c r="T21" s="23"/>
      <c r="U21" s="37" t="s">
        <v>19</v>
      </c>
      <c r="V21" s="34" t="s">
        <v>17</v>
      </c>
      <c r="W21" s="23"/>
      <c r="X21" s="31">
        <f>SUMIF('[1]2022Fiyat Listesi-SAP'!A:A,I:I,'[1]2022Fiyat Listesi-SAP'!C:C)</f>
        <v>0.37</v>
      </c>
      <c r="Y21" s="32" t="str">
        <f>VLOOKUP(I21,'[1]2022Fiyat Listesi-SAP'!A:D,4,FALSE)</f>
        <v>USD</v>
      </c>
      <c r="Z21" s="23"/>
      <c r="AA21" s="33">
        <f t="shared" si="0"/>
        <v>0</v>
      </c>
      <c r="AB21" s="38" t="s">
        <v>20</v>
      </c>
    </row>
    <row r="22" spans="3:28" s="25" customFormat="1" x14ac:dyDescent="0.3">
      <c r="C22" s="22">
        <v>4020</v>
      </c>
      <c r="D22" s="23"/>
      <c r="E22" s="24">
        <v>853690100000</v>
      </c>
      <c r="G22" s="22" t="s">
        <v>65</v>
      </c>
      <c r="H22" s="23"/>
      <c r="I22" s="26" t="s">
        <v>66</v>
      </c>
      <c r="J22" s="23"/>
      <c r="K22" s="26" t="s">
        <v>67</v>
      </c>
      <c r="L22" s="23"/>
      <c r="M22" s="26" t="s">
        <v>68</v>
      </c>
      <c r="N22" s="23"/>
      <c r="O22" s="34">
        <v>800</v>
      </c>
      <c r="P22" s="34" t="s">
        <v>17</v>
      </c>
      <c r="Q22" s="23"/>
      <c r="R22" s="35">
        <v>2.6</v>
      </c>
      <c r="S22" s="36" t="s">
        <v>18</v>
      </c>
      <c r="T22" s="23"/>
      <c r="U22" s="37" t="s">
        <v>19</v>
      </c>
      <c r="V22" s="34" t="s">
        <v>17</v>
      </c>
      <c r="W22" s="23"/>
      <c r="X22" s="31">
        <f>SUMIF('[1]2022Fiyat Listesi-SAP'!A:A,I:I,'[1]2022Fiyat Listesi-SAP'!C:C)</f>
        <v>0.39</v>
      </c>
      <c r="Y22" s="32" t="str">
        <f>VLOOKUP(I22,'[1]2022Fiyat Listesi-SAP'!A:D,4,FALSE)</f>
        <v>USD</v>
      </c>
      <c r="Z22" s="23"/>
      <c r="AA22" s="33">
        <f t="shared" si="0"/>
        <v>0</v>
      </c>
      <c r="AB22" s="38" t="s">
        <v>20</v>
      </c>
    </row>
    <row r="23" spans="3:28" s="25" customFormat="1" x14ac:dyDescent="0.3">
      <c r="C23" s="22">
        <v>4020</v>
      </c>
      <c r="D23" s="23"/>
      <c r="E23" s="24">
        <v>853690100000</v>
      </c>
      <c r="G23" s="22" t="s">
        <v>69</v>
      </c>
      <c r="H23" s="23"/>
      <c r="I23" s="26" t="s">
        <v>70</v>
      </c>
      <c r="J23" s="23"/>
      <c r="K23" s="26" t="s">
        <v>71</v>
      </c>
      <c r="L23" s="23"/>
      <c r="M23" s="26" t="s">
        <v>72</v>
      </c>
      <c r="N23" s="23"/>
      <c r="O23" s="34">
        <v>800</v>
      </c>
      <c r="P23" s="34" t="s">
        <v>17</v>
      </c>
      <c r="Q23" s="23"/>
      <c r="R23" s="35">
        <v>2.8</v>
      </c>
      <c r="S23" s="36" t="s">
        <v>18</v>
      </c>
      <c r="T23" s="23"/>
      <c r="U23" s="37" t="s">
        <v>19</v>
      </c>
      <c r="V23" s="34" t="s">
        <v>17</v>
      </c>
      <c r="W23" s="23"/>
      <c r="X23" s="31">
        <f>SUMIF('[1]2022Fiyat Listesi-SAP'!A:A,I:I,'[1]2022Fiyat Listesi-SAP'!C:C)</f>
        <v>0.39</v>
      </c>
      <c r="Y23" s="32" t="str">
        <f>VLOOKUP(I23,'[1]2022Fiyat Listesi-SAP'!A:D,4,FALSE)</f>
        <v>USD</v>
      </c>
      <c r="Z23" s="23"/>
      <c r="AA23" s="33">
        <f t="shared" si="0"/>
        <v>0</v>
      </c>
      <c r="AB23" s="38" t="s">
        <v>20</v>
      </c>
    </row>
    <row r="24" spans="3:28" s="25" customFormat="1" x14ac:dyDescent="0.3">
      <c r="C24" s="22">
        <v>4020</v>
      </c>
      <c r="D24" s="23"/>
      <c r="E24" s="24">
        <v>853690100000</v>
      </c>
      <c r="G24" s="22" t="s">
        <v>73</v>
      </c>
      <c r="H24" s="23"/>
      <c r="I24" s="26" t="s">
        <v>74</v>
      </c>
      <c r="J24" s="23"/>
      <c r="K24" s="26" t="s">
        <v>75</v>
      </c>
      <c r="L24" s="23"/>
      <c r="M24" s="26" t="s">
        <v>76</v>
      </c>
      <c r="N24" s="23"/>
      <c r="O24" s="34">
        <v>500</v>
      </c>
      <c r="P24" s="34" t="s">
        <v>17</v>
      </c>
      <c r="Q24" s="23"/>
      <c r="R24" s="35">
        <v>2.6</v>
      </c>
      <c r="S24" s="36" t="s">
        <v>18</v>
      </c>
      <c r="T24" s="23"/>
      <c r="U24" s="37" t="s">
        <v>19</v>
      </c>
      <c r="V24" s="34" t="s">
        <v>17</v>
      </c>
      <c r="W24" s="23"/>
      <c r="X24" s="31">
        <f>SUMIF('[1]2022Fiyat Listesi-SAP'!A:A,I:I,'[1]2022Fiyat Listesi-SAP'!C:C)</f>
        <v>0.52500000000000002</v>
      </c>
      <c r="Y24" s="32" t="str">
        <f>VLOOKUP(I24,'[1]2022Fiyat Listesi-SAP'!A:D,4,FALSE)</f>
        <v>USD</v>
      </c>
      <c r="Z24" s="23"/>
      <c r="AA24" s="33">
        <f t="shared" si="0"/>
        <v>0</v>
      </c>
      <c r="AB24" s="38" t="s">
        <v>20</v>
      </c>
    </row>
    <row r="25" spans="3:28" s="25" customFormat="1" x14ac:dyDescent="0.3">
      <c r="C25" s="22">
        <v>4020</v>
      </c>
      <c r="D25" s="23"/>
      <c r="E25" s="24">
        <v>853690100000</v>
      </c>
      <c r="G25" s="22" t="s">
        <v>77</v>
      </c>
      <c r="H25" s="23"/>
      <c r="I25" s="26" t="s">
        <v>78</v>
      </c>
      <c r="J25" s="23"/>
      <c r="K25" s="26" t="s">
        <v>79</v>
      </c>
      <c r="L25" s="23"/>
      <c r="M25" s="26" t="s">
        <v>80</v>
      </c>
      <c r="N25" s="23"/>
      <c r="O25" s="34">
        <v>500</v>
      </c>
      <c r="P25" s="34" t="s">
        <v>17</v>
      </c>
      <c r="Q25" s="23"/>
      <c r="R25" s="35">
        <v>2.7</v>
      </c>
      <c r="S25" s="36" t="s">
        <v>18</v>
      </c>
      <c r="T25" s="23"/>
      <c r="U25" s="37" t="s">
        <v>19</v>
      </c>
      <c r="V25" s="34" t="s">
        <v>17</v>
      </c>
      <c r="W25" s="23"/>
      <c r="X25" s="31">
        <f>SUMIF('[1]2022Fiyat Listesi-SAP'!A:A,I:I,'[1]2022Fiyat Listesi-SAP'!C:C)</f>
        <v>0.52500000000000002</v>
      </c>
      <c r="Y25" s="32" t="str">
        <f>VLOOKUP(I25,'[1]2022Fiyat Listesi-SAP'!A:D,4,FALSE)</f>
        <v>USD</v>
      </c>
      <c r="Z25" s="23"/>
      <c r="AA25" s="33">
        <f t="shared" si="0"/>
        <v>0</v>
      </c>
      <c r="AB25" s="38" t="s">
        <v>20</v>
      </c>
    </row>
    <row r="26" spans="3:28" s="25" customFormat="1" x14ac:dyDescent="0.3">
      <c r="C26" s="22">
        <v>4020</v>
      </c>
      <c r="D26" s="23"/>
      <c r="E26" s="24">
        <v>853690100000</v>
      </c>
      <c r="G26" s="22" t="s">
        <v>81</v>
      </c>
      <c r="H26" s="23"/>
      <c r="I26" s="26" t="s">
        <v>82</v>
      </c>
      <c r="J26" s="23"/>
      <c r="K26" s="26" t="s">
        <v>83</v>
      </c>
      <c r="L26" s="23"/>
      <c r="M26" s="26" t="s">
        <v>84</v>
      </c>
      <c r="N26" s="23"/>
      <c r="O26" s="34">
        <v>500</v>
      </c>
      <c r="P26" s="34" t="s">
        <v>17</v>
      </c>
      <c r="Q26" s="23"/>
      <c r="R26" s="35">
        <v>2.9</v>
      </c>
      <c r="S26" s="36" t="s">
        <v>18</v>
      </c>
      <c r="T26" s="23"/>
      <c r="U26" s="37" t="s">
        <v>19</v>
      </c>
      <c r="V26" s="34" t="s">
        <v>17</v>
      </c>
      <c r="W26" s="23"/>
      <c r="X26" s="31">
        <f>SUMIF('[1]2022Fiyat Listesi-SAP'!A:A,I:I,'[1]2022Fiyat Listesi-SAP'!C:C)</f>
        <v>0.56000000000000005</v>
      </c>
      <c r="Y26" s="32" t="str">
        <f>VLOOKUP(I26,'[1]2022Fiyat Listesi-SAP'!A:D,4,FALSE)</f>
        <v>USD</v>
      </c>
      <c r="Z26" s="23"/>
      <c r="AA26" s="33">
        <f t="shared" si="0"/>
        <v>0</v>
      </c>
      <c r="AB26" s="38" t="s">
        <v>20</v>
      </c>
    </row>
    <row r="27" spans="3:28" s="25" customFormat="1" x14ac:dyDescent="0.3">
      <c r="C27" s="22">
        <v>4020</v>
      </c>
      <c r="D27" s="23"/>
      <c r="E27" s="24">
        <v>853690100000</v>
      </c>
      <c r="G27" s="22" t="s">
        <v>85</v>
      </c>
      <c r="H27" s="23"/>
      <c r="I27" s="26" t="s">
        <v>86</v>
      </c>
      <c r="J27" s="23"/>
      <c r="K27" s="26" t="s">
        <v>87</v>
      </c>
      <c r="L27" s="23"/>
      <c r="M27" s="26" t="s">
        <v>88</v>
      </c>
      <c r="N27" s="23"/>
      <c r="O27" s="34">
        <v>500</v>
      </c>
      <c r="P27" s="34" t="s">
        <v>17</v>
      </c>
      <c r="Q27" s="23"/>
      <c r="R27" s="35">
        <v>2.9</v>
      </c>
      <c r="S27" s="36" t="s">
        <v>18</v>
      </c>
      <c r="T27" s="23"/>
      <c r="U27" s="37" t="s">
        <v>19</v>
      </c>
      <c r="V27" s="34" t="s">
        <v>17</v>
      </c>
      <c r="W27" s="23"/>
      <c r="X27" s="31">
        <f>SUMIF('[1]2022Fiyat Listesi-SAP'!A:A,I:I,'[1]2022Fiyat Listesi-SAP'!C:C)</f>
        <v>0.65500000000000003</v>
      </c>
      <c r="Y27" s="32" t="str">
        <f>VLOOKUP(I27,'[1]2022Fiyat Listesi-SAP'!A:D,4,FALSE)</f>
        <v>USD</v>
      </c>
      <c r="Z27" s="23"/>
      <c r="AA27" s="33">
        <f t="shared" si="0"/>
        <v>0</v>
      </c>
      <c r="AB27" s="38" t="s">
        <v>20</v>
      </c>
    </row>
    <row r="28" spans="3:28" s="25" customFormat="1" x14ac:dyDescent="0.3">
      <c r="C28" s="22">
        <v>4020</v>
      </c>
      <c r="D28" s="23"/>
      <c r="E28" s="24">
        <v>853690100000</v>
      </c>
      <c r="G28" s="22" t="s">
        <v>89</v>
      </c>
      <c r="H28" s="23"/>
      <c r="I28" s="26" t="s">
        <v>90</v>
      </c>
      <c r="J28" s="23"/>
      <c r="K28" s="26" t="s">
        <v>91</v>
      </c>
      <c r="L28" s="23"/>
      <c r="M28" s="26" t="s">
        <v>92</v>
      </c>
      <c r="N28" s="23"/>
      <c r="O28" s="34">
        <v>300</v>
      </c>
      <c r="P28" s="34" t="s">
        <v>17</v>
      </c>
      <c r="Q28" s="23"/>
      <c r="R28" s="35">
        <v>3</v>
      </c>
      <c r="S28" s="36" t="s">
        <v>18</v>
      </c>
      <c r="T28" s="23"/>
      <c r="U28" s="37" t="s">
        <v>19</v>
      </c>
      <c r="V28" s="34" t="s">
        <v>17</v>
      </c>
      <c r="W28" s="23"/>
      <c r="X28" s="31">
        <f>SUMIF('[1]2022Fiyat Listesi-SAP'!A:A,I:I,'[1]2022Fiyat Listesi-SAP'!C:C)</f>
        <v>0.88500000000000001</v>
      </c>
      <c r="Y28" s="32" t="str">
        <f>VLOOKUP(I28,'[1]2022Fiyat Listesi-SAP'!A:D,4,FALSE)</f>
        <v>USD</v>
      </c>
      <c r="Z28" s="23"/>
      <c r="AA28" s="33">
        <f t="shared" si="0"/>
        <v>0</v>
      </c>
      <c r="AB28" s="38" t="s">
        <v>20</v>
      </c>
    </row>
    <row r="29" spans="3:28" s="25" customFormat="1" x14ac:dyDescent="0.3">
      <c r="C29" s="22">
        <v>4020</v>
      </c>
      <c r="D29" s="23"/>
      <c r="E29" s="24">
        <v>853690100000</v>
      </c>
      <c r="G29" s="22" t="s">
        <v>93</v>
      </c>
      <c r="H29" s="23"/>
      <c r="I29" s="26" t="s">
        <v>94</v>
      </c>
      <c r="J29" s="23"/>
      <c r="K29" s="26" t="s">
        <v>95</v>
      </c>
      <c r="L29" s="23"/>
      <c r="M29" s="26" t="s">
        <v>96</v>
      </c>
      <c r="N29" s="23"/>
      <c r="O29" s="34">
        <v>300</v>
      </c>
      <c r="P29" s="34" t="s">
        <v>17</v>
      </c>
      <c r="Q29" s="23"/>
      <c r="R29" s="35">
        <v>2.75</v>
      </c>
      <c r="S29" s="36" t="s">
        <v>18</v>
      </c>
      <c r="T29" s="23"/>
      <c r="U29" s="37" t="s">
        <v>19</v>
      </c>
      <c r="V29" s="34" t="s">
        <v>17</v>
      </c>
      <c r="W29" s="23"/>
      <c r="X29" s="31">
        <f>SUMIF('[1]2022Fiyat Listesi-SAP'!A:A,I:I,'[1]2022Fiyat Listesi-SAP'!C:C)</f>
        <v>0.85</v>
      </c>
      <c r="Y29" s="32" t="str">
        <f>VLOOKUP(I29,'[1]2022Fiyat Listesi-SAP'!A:D,4,FALSE)</f>
        <v>USD</v>
      </c>
      <c r="Z29" s="23"/>
      <c r="AA29" s="33">
        <f t="shared" si="0"/>
        <v>0</v>
      </c>
      <c r="AB29" s="38" t="s">
        <v>20</v>
      </c>
    </row>
    <row r="30" spans="3:28" s="25" customFormat="1" x14ac:dyDescent="0.3">
      <c r="C30" s="22">
        <v>4020</v>
      </c>
      <c r="D30" s="23"/>
      <c r="E30" s="24">
        <v>853690100000</v>
      </c>
      <c r="G30" s="22" t="s">
        <v>97</v>
      </c>
      <c r="H30" s="23"/>
      <c r="I30" s="26" t="s">
        <v>98</v>
      </c>
      <c r="J30" s="23"/>
      <c r="K30" s="26" t="s">
        <v>99</v>
      </c>
      <c r="L30" s="23"/>
      <c r="M30" s="26" t="s">
        <v>100</v>
      </c>
      <c r="N30" s="23"/>
      <c r="O30" s="34">
        <v>300</v>
      </c>
      <c r="P30" s="34" t="s">
        <v>17</v>
      </c>
      <c r="Q30" s="23"/>
      <c r="R30" s="35">
        <v>2.9</v>
      </c>
      <c r="S30" s="36" t="s">
        <v>18</v>
      </c>
      <c r="T30" s="23"/>
      <c r="U30" s="37" t="s">
        <v>19</v>
      </c>
      <c r="V30" s="34" t="s">
        <v>17</v>
      </c>
      <c r="W30" s="23"/>
      <c r="X30" s="31">
        <f>SUMIF('[1]2022Fiyat Listesi-SAP'!A:A,I:I,'[1]2022Fiyat Listesi-SAP'!C:C)</f>
        <v>0.95500000000000007</v>
      </c>
      <c r="Y30" s="32" t="str">
        <f>VLOOKUP(I30,'[1]2022Fiyat Listesi-SAP'!A:D,4,FALSE)</f>
        <v>USD</v>
      </c>
      <c r="Z30" s="23"/>
      <c r="AA30" s="33">
        <f t="shared" si="0"/>
        <v>0</v>
      </c>
      <c r="AB30" s="38" t="s">
        <v>20</v>
      </c>
    </row>
    <row r="31" spans="3:28" s="25" customFormat="1" x14ac:dyDescent="0.3">
      <c r="C31" s="22">
        <v>4020</v>
      </c>
      <c r="D31" s="23"/>
      <c r="E31" s="24">
        <v>853690100000</v>
      </c>
      <c r="G31" s="22" t="s">
        <v>101</v>
      </c>
      <c r="H31" s="23"/>
      <c r="I31" s="26" t="s">
        <v>102</v>
      </c>
      <c r="J31" s="23"/>
      <c r="K31" s="26" t="s">
        <v>103</v>
      </c>
      <c r="L31" s="23"/>
      <c r="M31" s="26" t="s">
        <v>104</v>
      </c>
      <c r="N31" s="23"/>
      <c r="O31" s="34">
        <v>300</v>
      </c>
      <c r="P31" s="34" t="s">
        <v>17</v>
      </c>
      <c r="Q31" s="23"/>
      <c r="R31" s="35">
        <v>2.9</v>
      </c>
      <c r="S31" s="36" t="s">
        <v>18</v>
      </c>
      <c r="T31" s="23"/>
      <c r="U31" s="37" t="s">
        <v>19</v>
      </c>
      <c r="V31" s="34" t="s">
        <v>17</v>
      </c>
      <c r="W31" s="23"/>
      <c r="X31" s="31">
        <f>SUMIF('[1]2022Fiyat Listesi-SAP'!A:A,I:I,'[1]2022Fiyat Listesi-SAP'!C:C)</f>
        <v>1.06</v>
      </c>
      <c r="Y31" s="32" t="str">
        <f>VLOOKUP(I31,'[1]2022Fiyat Listesi-SAP'!A:D,4,FALSE)</f>
        <v>USD</v>
      </c>
      <c r="Z31" s="23"/>
      <c r="AA31" s="33">
        <f t="shared" si="0"/>
        <v>0</v>
      </c>
      <c r="AB31" s="38" t="s">
        <v>20</v>
      </c>
    </row>
    <row r="32" spans="3:28" s="25" customFormat="1" x14ac:dyDescent="0.3">
      <c r="C32" s="22">
        <v>4020</v>
      </c>
      <c r="D32" s="23"/>
      <c r="E32" s="24">
        <v>853690100000</v>
      </c>
      <c r="G32" s="22" t="s">
        <v>105</v>
      </c>
      <c r="H32" s="23"/>
      <c r="I32" s="26" t="s">
        <v>106</v>
      </c>
      <c r="J32" s="23"/>
      <c r="K32" s="26" t="s">
        <v>107</v>
      </c>
      <c r="L32" s="23"/>
      <c r="M32" s="26" t="s">
        <v>108</v>
      </c>
      <c r="N32" s="23"/>
      <c r="O32" s="34">
        <v>200</v>
      </c>
      <c r="P32" s="34" t="s">
        <v>17</v>
      </c>
      <c r="Q32" s="23"/>
      <c r="R32" s="35">
        <v>2.8</v>
      </c>
      <c r="S32" s="36" t="s">
        <v>18</v>
      </c>
      <c r="T32" s="23"/>
      <c r="U32" s="37" t="s">
        <v>19</v>
      </c>
      <c r="V32" s="34" t="s">
        <v>17</v>
      </c>
      <c r="W32" s="23"/>
      <c r="X32" s="31">
        <f>SUMIF('[1]2022Fiyat Listesi-SAP'!A:A,I:I,'[1]2022Fiyat Listesi-SAP'!C:C)</f>
        <v>1.1599999999999999</v>
      </c>
      <c r="Y32" s="32" t="str">
        <f>VLOOKUP(I32,'[1]2022Fiyat Listesi-SAP'!A:D,4,FALSE)</f>
        <v>USD</v>
      </c>
      <c r="Z32" s="23"/>
      <c r="AA32" s="33">
        <f t="shared" si="0"/>
        <v>0</v>
      </c>
      <c r="AB32" s="38" t="s">
        <v>20</v>
      </c>
    </row>
    <row r="33" spans="3:28" s="25" customFormat="1" x14ac:dyDescent="0.3">
      <c r="C33" s="22">
        <v>4020</v>
      </c>
      <c r="D33" s="23"/>
      <c r="E33" s="24">
        <v>853690100000</v>
      </c>
      <c r="G33" s="22" t="s">
        <v>109</v>
      </c>
      <c r="H33" s="23"/>
      <c r="I33" s="26" t="s">
        <v>110</v>
      </c>
      <c r="J33" s="23"/>
      <c r="K33" s="26" t="s">
        <v>111</v>
      </c>
      <c r="L33" s="23"/>
      <c r="M33" s="26" t="s">
        <v>112</v>
      </c>
      <c r="N33" s="23"/>
      <c r="O33" s="34">
        <v>200</v>
      </c>
      <c r="P33" s="34" t="s">
        <v>17</v>
      </c>
      <c r="Q33" s="23"/>
      <c r="R33" s="35">
        <v>2.8</v>
      </c>
      <c r="S33" s="36" t="s">
        <v>18</v>
      </c>
      <c r="T33" s="23"/>
      <c r="U33" s="37" t="s">
        <v>19</v>
      </c>
      <c r="V33" s="34" t="s">
        <v>17</v>
      </c>
      <c r="W33" s="23"/>
      <c r="X33" s="31">
        <f>SUMIF('[1]2022Fiyat Listesi-SAP'!A:A,I:I,'[1]2022Fiyat Listesi-SAP'!C:C)</f>
        <v>1.1599999999999999</v>
      </c>
      <c r="Y33" s="32" t="str">
        <f>VLOOKUP(I33,'[1]2022Fiyat Listesi-SAP'!A:D,4,FALSE)</f>
        <v>USD</v>
      </c>
      <c r="Z33" s="23"/>
      <c r="AA33" s="33">
        <f t="shared" si="0"/>
        <v>0</v>
      </c>
      <c r="AB33" s="38" t="s">
        <v>20</v>
      </c>
    </row>
    <row r="34" spans="3:28" s="25" customFormat="1" x14ac:dyDescent="0.3">
      <c r="C34" s="22">
        <v>4020</v>
      </c>
      <c r="D34" s="23"/>
      <c r="E34" s="24">
        <v>853690100000</v>
      </c>
      <c r="G34" s="22" t="s">
        <v>113</v>
      </c>
      <c r="H34" s="23"/>
      <c r="I34" s="26" t="s">
        <v>114</v>
      </c>
      <c r="J34" s="23"/>
      <c r="K34" s="26" t="s">
        <v>115</v>
      </c>
      <c r="L34" s="23"/>
      <c r="M34" s="26" t="s">
        <v>116</v>
      </c>
      <c r="N34" s="23"/>
      <c r="O34" s="34">
        <v>200</v>
      </c>
      <c r="P34" s="34" t="s">
        <v>17</v>
      </c>
      <c r="Q34" s="23"/>
      <c r="R34" s="35">
        <v>2.8</v>
      </c>
      <c r="S34" s="36" t="s">
        <v>18</v>
      </c>
      <c r="T34" s="23"/>
      <c r="U34" s="37" t="s">
        <v>19</v>
      </c>
      <c r="V34" s="34" t="s">
        <v>17</v>
      </c>
      <c r="W34" s="23"/>
      <c r="X34" s="31">
        <f>SUMIF('[1]2022Fiyat Listesi-SAP'!A:A,I:I,'[1]2022Fiyat Listesi-SAP'!C:C)</f>
        <v>1.1599999999999999</v>
      </c>
      <c r="Y34" s="32" t="str">
        <f>VLOOKUP(I34,'[1]2022Fiyat Listesi-SAP'!A:D,4,FALSE)</f>
        <v>USD</v>
      </c>
      <c r="Z34" s="23"/>
      <c r="AA34" s="33">
        <f t="shared" si="0"/>
        <v>0</v>
      </c>
      <c r="AB34" s="38" t="s">
        <v>20</v>
      </c>
    </row>
    <row r="35" spans="3:28" s="25" customFormat="1" x14ac:dyDescent="0.3">
      <c r="C35" s="22">
        <v>4020</v>
      </c>
      <c r="D35" s="23"/>
      <c r="E35" s="24">
        <v>853690100000</v>
      </c>
      <c r="G35" s="22" t="s">
        <v>117</v>
      </c>
      <c r="H35" s="23"/>
      <c r="I35" s="26" t="s">
        <v>118</v>
      </c>
      <c r="J35" s="23"/>
      <c r="K35" s="26" t="s">
        <v>119</v>
      </c>
      <c r="L35" s="23"/>
      <c r="M35" s="26" t="s">
        <v>120</v>
      </c>
      <c r="N35" s="23"/>
      <c r="O35" s="34">
        <v>200</v>
      </c>
      <c r="P35" s="34" t="s">
        <v>17</v>
      </c>
      <c r="Q35" s="23"/>
      <c r="R35" s="35">
        <v>2.8</v>
      </c>
      <c r="S35" s="36" t="s">
        <v>18</v>
      </c>
      <c r="T35" s="23"/>
      <c r="U35" s="37" t="s">
        <v>19</v>
      </c>
      <c r="V35" s="34" t="s">
        <v>17</v>
      </c>
      <c r="W35" s="23"/>
      <c r="X35" s="31">
        <f>SUMIF('[1]2022Fiyat Listesi-SAP'!A:A,I:I,'[1]2022Fiyat Listesi-SAP'!C:C)</f>
        <v>1.335</v>
      </c>
      <c r="Y35" s="32" t="str">
        <f>VLOOKUP(I35,'[1]2022Fiyat Listesi-SAP'!A:D,4,FALSE)</f>
        <v>USD</v>
      </c>
      <c r="Z35" s="23"/>
      <c r="AA35" s="33">
        <f t="shared" si="0"/>
        <v>0</v>
      </c>
      <c r="AB35" s="38" t="s">
        <v>20</v>
      </c>
    </row>
    <row r="36" spans="3:28" s="25" customFormat="1" x14ac:dyDescent="0.3">
      <c r="C36" s="22">
        <v>4020</v>
      </c>
      <c r="D36" s="23"/>
      <c r="E36" s="24">
        <v>853690100000</v>
      </c>
      <c r="G36" s="22" t="s">
        <v>121</v>
      </c>
      <c r="H36" s="23"/>
      <c r="I36" s="26" t="s">
        <v>122</v>
      </c>
      <c r="J36" s="23"/>
      <c r="K36" s="26" t="s">
        <v>123</v>
      </c>
      <c r="L36" s="23"/>
      <c r="M36" s="26" t="s">
        <v>124</v>
      </c>
      <c r="N36" s="23"/>
      <c r="O36" s="34">
        <v>150</v>
      </c>
      <c r="P36" s="34" t="s">
        <v>17</v>
      </c>
      <c r="Q36" s="23"/>
      <c r="R36" s="35">
        <v>3</v>
      </c>
      <c r="S36" s="36" t="s">
        <v>18</v>
      </c>
      <c r="T36" s="23"/>
      <c r="U36" s="37" t="s">
        <v>19</v>
      </c>
      <c r="V36" s="34" t="s">
        <v>17</v>
      </c>
      <c r="W36" s="23"/>
      <c r="X36" s="31">
        <f>SUMIF('[1]2022Fiyat Listesi-SAP'!A:A,I:I,'[1]2022Fiyat Listesi-SAP'!C:C)</f>
        <v>1.8</v>
      </c>
      <c r="Y36" s="32" t="str">
        <f>VLOOKUP(I36,'[1]2022Fiyat Listesi-SAP'!A:D,4,FALSE)</f>
        <v>USD</v>
      </c>
      <c r="Z36" s="23"/>
      <c r="AA36" s="33">
        <f t="shared" si="0"/>
        <v>0</v>
      </c>
      <c r="AB36" s="38" t="s">
        <v>20</v>
      </c>
    </row>
    <row r="37" spans="3:28" s="25" customFormat="1" x14ac:dyDescent="0.3">
      <c r="C37" s="22">
        <v>4020</v>
      </c>
      <c r="D37" s="23"/>
      <c r="E37" s="24">
        <v>853690100000</v>
      </c>
      <c r="G37" s="22" t="s">
        <v>125</v>
      </c>
      <c r="H37" s="23"/>
      <c r="I37" s="26" t="s">
        <v>126</v>
      </c>
      <c r="J37" s="23"/>
      <c r="K37" s="26" t="s">
        <v>127</v>
      </c>
      <c r="L37" s="23"/>
      <c r="M37" s="26" t="s">
        <v>128</v>
      </c>
      <c r="N37" s="23"/>
      <c r="O37" s="34">
        <v>150</v>
      </c>
      <c r="P37" s="34" t="s">
        <v>17</v>
      </c>
      <c r="Q37" s="23"/>
      <c r="R37" s="35">
        <v>3.1</v>
      </c>
      <c r="S37" s="36" t="s">
        <v>18</v>
      </c>
      <c r="T37" s="23"/>
      <c r="U37" s="37" t="s">
        <v>19</v>
      </c>
      <c r="V37" s="34" t="s">
        <v>17</v>
      </c>
      <c r="W37" s="23"/>
      <c r="X37" s="31">
        <f>SUMIF('[1]2022Fiyat Listesi-SAP'!A:A,I:I,'[1]2022Fiyat Listesi-SAP'!C:C)</f>
        <v>1.8</v>
      </c>
      <c r="Y37" s="32" t="str">
        <f>VLOOKUP(I37,'[1]2022Fiyat Listesi-SAP'!A:D,4,FALSE)</f>
        <v>USD</v>
      </c>
      <c r="Z37" s="23"/>
      <c r="AA37" s="33">
        <f t="shared" si="0"/>
        <v>0</v>
      </c>
      <c r="AB37" s="38" t="s">
        <v>20</v>
      </c>
    </row>
    <row r="38" spans="3:28" s="25" customFormat="1" x14ac:dyDescent="0.3">
      <c r="C38" s="22">
        <v>4020</v>
      </c>
      <c r="D38" s="23"/>
      <c r="E38" s="24">
        <v>853690100000</v>
      </c>
      <c r="G38" s="22" t="s">
        <v>129</v>
      </c>
      <c r="H38" s="23"/>
      <c r="I38" s="26" t="s">
        <v>130</v>
      </c>
      <c r="J38" s="23"/>
      <c r="K38" s="26" t="s">
        <v>131</v>
      </c>
      <c r="L38" s="23"/>
      <c r="M38" s="26" t="s">
        <v>132</v>
      </c>
      <c r="N38" s="23"/>
      <c r="O38" s="34">
        <v>150</v>
      </c>
      <c r="P38" s="34" t="s">
        <v>17</v>
      </c>
      <c r="Q38" s="23"/>
      <c r="R38" s="35">
        <v>3.3</v>
      </c>
      <c r="S38" s="36" t="s">
        <v>18</v>
      </c>
      <c r="T38" s="23"/>
      <c r="U38" s="37" t="s">
        <v>19</v>
      </c>
      <c r="V38" s="34" t="s">
        <v>17</v>
      </c>
      <c r="W38" s="23"/>
      <c r="X38" s="31">
        <f>SUMIF('[1]2022Fiyat Listesi-SAP'!A:A,I:I,'[1]2022Fiyat Listesi-SAP'!C:C)</f>
        <v>1.8</v>
      </c>
      <c r="Y38" s="32" t="str">
        <f>VLOOKUP(I38,'[1]2022Fiyat Listesi-SAP'!A:D,4,FALSE)</f>
        <v>USD</v>
      </c>
      <c r="Z38" s="23"/>
      <c r="AA38" s="33">
        <f t="shared" si="0"/>
        <v>0</v>
      </c>
      <c r="AB38" s="38" t="s">
        <v>20</v>
      </c>
    </row>
    <row r="39" spans="3:28" s="25" customFormat="1" x14ac:dyDescent="0.3">
      <c r="C39" s="22">
        <v>4020</v>
      </c>
      <c r="D39" s="23"/>
      <c r="E39" s="24">
        <v>853690100000</v>
      </c>
      <c r="G39" s="22" t="s">
        <v>133</v>
      </c>
      <c r="H39" s="23"/>
      <c r="I39" s="26" t="s">
        <v>134</v>
      </c>
      <c r="J39" s="23"/>
      <c r="K39" s="26" t="s">
        <v>135</v>
      </c>
      <c r="L39" s="23"/>
      <c r="M39" s="26" t="s">
        <v>136</v>
      </c>
      <c r="N39" s="23"/>
      <c r="O39" s="34">
        <v>150</v>
      </c>
      <c r="P39" s="34" t="s">
        <v>17</v>
      </c>
      <c r="Q39" s="23"/>
      <c r="R39" s="35">
        <v>3.1</v>
      </c>
      <c r="S39" s="36" t="s">
        <v>18</v>
      </c>
      <c r="T39" s="23"/>
      <c r="U39" s="37" t="s">
        <v>19</v>
      </c>
      <c r="V39" s="34" t="s">
        <v>17</v>
      </c>
      <c r="W39" s="23"/>
      <c r="X39" s="31">
        <f>SUMIF('[1]2022Fiyat Listesi-SAP'!A:A,I:I,'[1]2022Fiyat Listesi-SAP'!C:C)</f>
        <v>1.9100000000000001</v>
      </c>
      <c r="Y39" s="32" t="str">
        <f>VLOOKUP(I39,'[1]2022Fiyat Listesi-SAP'!A:D,4,FALSE)</f>
        <v>USD</v>
      </c>
      <c r="Z39" s="23"/>
      <c r="AA39" s="33">
        <f t="shared" si="0"/>
        <v>0</v>
      </c>
      <c r="AB39" s="38" t="s">
        <v>20</v>
      </c>
    </row>
    <row r="40" spans="3:28" s="25" customFormat="1" x14ac:dyDescent="0.3">
      <c r="C40" s="22">
        <v>4020</v>
      </c>
      <c r="D40" s="23"/>
      <c r="E40" s="24">
        <v>853690100000</v>
      </c>
      <c r="G40" s="22" t="s">
        <v>137</v>
      </c>
      <c r="H40" s="23"/>
      <c r="I40" s="26" t="s">
        <v>138</v>
      </c>
      <c r="J40" s="23"/>
      <c r="K40" s="26" t="s">
        <v>139</v>
      </c>
      <c r="L40" s="23"/>
      <c r="M40" s="26" t="s">
        <v>140</v>
      </c>
      <c r="N40" s="23"/>
      <c r="O40" s="34">
        <v>150</v>
      </c>
      <c r="P40" s="34" t="s">
        <v>17</v>
      </c>
      <c r="Q40" s="23"/>
      <c r="R40" s="35">
        <v>3.3</v>
      </c>
      <c r="S40" s="36" t="s">
        <v>18</v>
      </c>
      <c r="T40" s="23"/>
      <c r="U40" s="37" t="s">
        <v>19</v>
      </c>
      <c r="V40" s="34" t="s">
        <v>17</v>
      </c>
      <c r="W40" s="23"/>
      <c r="X40" s="31">
        <f>SUMIF('[1]2022Fiyat Listesi-SAP'!A:A,I:I,'[1]2022Fiyat Listesi-SAP'!C:C)</f>
        <v>2.1150000000000002</v>
      </c>
      <c r="Y40" s="32" t="str">
        <f>VLOOKUP(I40,'[1]2022Fiyat Listesi-SAP'!A:D,4,FALSE)</f>
        <v>USD</v>
      </c>
      <c r="Z40" s="23"/>
      <c r="AA40" s="33">
        <f t="shared" si="0"/>
        <v>0</v>
      </c>
      <c r="AB40" s="38" t="s">
        <v>20</v>
      </c>
    </row>
    <row r="41" spans="3:28" s="25" customFormat="1" x14ac:dyDescent="0.3">
      <c r="C41" s="22">
        <v>4020</v>
      </c>
      <c r="D41" s="23"/>
      <c r="E41" s="24">
        <v>853690100000</v>
      </c>
      <c r="G41" s="22" t="s">
        <v>141</v>
      </c>
      <c r="H41" s="23"/>
      <c r="I41" s="26" t="s">
        <v>142</v>
      </c>
      <c r="J41" s="23"/>
      <c r="K41" s="26" t="s">
        <v>143</v>
      </c>
      <c r="L41" s="23"/>
      <c r="M41" s="26" t="s">
        <v>144</v>
      </c>
      <c r="N41" s="23"/>
      <c r="O41" s="34">
        <v>100</v>
      </c>
      <c r="P41" s="34" t="s">
        <v>17</v>
      </c>
      <c r="Q41" s="23"/>
      <c r="R41" s="35">
        <v>2.8</v>
      </c>
      <c r="S41" s="36" t="s">
        <v>18</v>
      </c>
      <c r="T41" s="23"/>
      <c r="U41" s="37" t="s">
        <v>19</v>
      </c>
      <c r="V41" s="34" t="s">
        <v>17</v>
      </c>
      <c r="W41" s="23"/>
      <c r="X41" s="31">
        <f>SUMIF('[1]2022Fiyat Listesi-SAP'!A:A,I:I,'[1]2022Fiyat Listesi-SAP'!C:C)</f>
        <v>2.44</v>
      </c>
      <c r="Y41" s="32" t="str">
        <f>VLOOKUP(I41,'[1]2022Fiyat Listesi-SAP'!A:D,4,FALSE)</f>
        <v>USD</v>
      </c>
      <c r="Z41" s="23"/>
      <c r="AA41" s="33">
        <f t="shared" si="0"/>
        <v>0</v>
      </c>
      <c r="AB41" s="38" t="s">
        <v>20</v>
      </c>
    </row>
    <row r="42" spans="3:28" s="25" customFormat="1" x14ac:dyDescent="0.3">
      <c r="C42" s="22">
        <v>4020</v>
      </c>
      <c r="D42" s="23"/>
      <c r="E42" s="24">
        <v>853690100000</v>
      </c>
      <c r="G42" s="22" t="s">
        <v>145</v>
      </c>
      <c r="H42" s="23"/>
      <c r="I42" s="26" t="s">
        <v>146</v>
      </c>
      <c r="J42" s="23"/>
      <c r="K42" s="26" t="s">
        <v>147</v>
      </c>
      <c r="L42" s="23"/>
      <c r="M42" s="26" t="s">
        <v>148</v>
      </c>
      <c r="N42" s="23"/>
      <c r="O42" s="34">
        <v>100</v>
      </c>
      <c r="P42" s="34" t="s">
        <v>17</v>
      </c>
      <c r="Q42" s="23"/>
      <c r="R42" s="35">
        <v>3</v>
      </c>
      <c r="S42" s="36" t="s">
        <v>18</v>
      </c>
      <c r="T42" s="23"/>
      <c r="U42" s="37" t="s">
        <v>19</v>
      </c>
      <c r="V42" s="34" t="s">
        <v>17</v>
      </c>
      <c r="W42" s="23"/>
      <c r="X42" s="31">
        <f>SUMIF('[1]2022Fiyat Listesi-SAP'!A:A,I:I,'[1]2022Fiyat Listesi-SAP'!C:C)</f>
        <v>2.44</v>
      </c>
      <c r="Y42" s="32" t="str">
        <f>VLOOKUP(I42,'[1]2022Fiyat Listesi-SAP'!A:D,4,FALSE)</f>
        <v>USD</v>
      </c>
      <c r="Z42" s="23"/>
      <c r="AA42" s="33">
        <f t="shared" si="0"/>
        <v>0</v>
      </c>
      <c r="AB42" s="38" t="s">
        <v>20</v>
      </c>
    </row>
    <row r="43" spans="3:28" s="25" customFormat="1" x14ac:dyDescent="0.3">
      <c r="C43" s="22">
        <v>4020</v>
      </c>
      <c r="D43" s="23"/>
      <c r="E43" s="24">
        <v>853690100000</v>
      </c>
      <c r="G43" s="22" t="s">
        <v>149</v>
      </c>
      <c r="H43" s="23"/>
      <c r="I43" s="26" t="s">
        <v>150</v>
      </c>
      <c r="J43" s="23"/>
      <c r="K43" s="26" t="s">
        <v>151</v>
      </c>
      <c r="L43" s="23"/>
      <c r="M43" s="26" t="s">
        <v>152</v>
      </c>
      <c r="N43" s="23"/>
      <c r="O43" s="34">
        <v>100</v>
      </c>
      <c r="P43" s="34" t="s">
        <v>17</v>
      </c>
      <c r="Q43" s="23"/>
      <c r="R43" s="35">
        <v>2.8</v>
      </c>
      <c r="S43" s="36" t="s">
        <v>18</v>
      </c>
      <c r="T43" s="23"/>
      <c r="U43" s="37" t="s">
        <v>19</v>
      </c>
      <c r="V43" s="34" t="s">
        <v>17</v>
      </c>
      <c r="W43" s="23"/>
      <c r="X43" s="31">
        <f>SUMIF('[1]2022Fiyat Listesi-SAP'!A:A,I:I,'[1]2022Fiyat Listesi-SAP'!C:C)</f>
        <v>2.5150000000000001</v>
      </c>
      <c r="Y43" s="32" t="str">
        <f>VLOOKUP(I43,'[1]2022Fiyat Listesi-SAP'!A:D,4,FALSE)</f>
        <v>USD</v>
      </c>
      <c r="Z43" s="23"/>
      <c r="AA43" s="33">
        <f t="shared" si="0"/>
        <v>0</v>
      </c>
      <c r="AB43" s="38" t="s">
        <v>20</v>
      </c>
    </row>
    <row r="44" spans="3:28" s="25" customFormat="1" x14ac:dyDescent="0.3">
      <c r="C44" s="22">
        <v>4020</v>
      </c>
      <c r="D44" s="23"/>
      <c r="E44" s="24">
        <v>853690100000</v>
      </c>
      <c r="G44" s="22" t="s">
        <v>153</v>
      </c>
      <c r="H44" s="23"/>
      <c r="I44" s="26" t="s">
        <v>154</v>
      </c>
      <c r="J44" s="23"/>
      <c r="K44" s="26" t="s">
        <v>155</v>
      </c>
      <c r="L44" s="23"/>
      <c r="M44" s="26" t="s">
        <v>156</v>
      </c>
      <c r="N44" s="23"/>
      <c r="O44" s="34">
        <v>100</v>
      </c>
      <c r="P44" s="34" t="s">
        <v>17</v>
      </c>
      <c r="Q44" s="23"/>
      <c r="R44" s="35">
        <v>3.4</v>
      </c>
      <c r="S44" s="36" t="s">
        <v>18</v>
      </c>
      <c r="T44" s="23"/>
      <c r="U44" s="37" t="s">
        <v>19</v>
      </c>
      <c r="V44" s="34" t="s">
        <v>17</v>
      </c>
      <c r="W44" s="23"/>
      <c r="X44" s="31">
        <f>SUMIF('[1]2022Fiyat Listesi-SAP'!A:A,I:I,'[1]2022Fiyat Listesi-SAP'!C:C)</f>
        <v>2.5750000000000002</v>
      </c>
      <c r="Y44" s="32" t="str">
        <f>VLOOKUP(I44,'[1]2022Fiyat Listesi-SAP'!A:D,4,FALSE)</f>
        <v>USD</v>
      </c>
      <c r="Z44" s="23"/>
      <c r="AA44" s="33">
        <f t="shared" si="0"/>
        <v>0</v>
      </c>
      <c r="AB44" s="38" t="s">
        <v>20</v>
      </c>
    </row>
    <row r="45" spans="3:28" s="25" customFormat="1" x14ac:dyDescent="0.3">
      <c r="C45" s="22">
        <v>4020</v>
      </c>
      <c r="D45" s="23"/>
      <c r="E45" s="24">
        <v>853690100000</v>
      </c>
      <c r="G45" s="22" t="s">
        <v>157</v>
      </c>
      <c r="H45" s="23"/>
      <c r="I45" s="26" t="s">
        <v>158</v>
      </c>
      <c r="J45" s="23"/>
      <c r="K45" s="26" t="s">
        <v>159</v>
      </c>
      <c r="L45" s="23"/>
      <c r="M45" s="26" t="s">
        <v>160</v>
      </c>
      <c r="N45" s="23"/>
      <c r="O45" s="34">
        <v>100</v>
      </c>
      <c r="P45" s="34" t="s">
        <v>17</v>
      </c>
      <c r="Q45" s="23"/>
      <c r="R45" s="35">
        <v>3.2</v>
      </c>
      <c r="S45" s="36" t="s">
        <v>18</v>
      </c>
      <c r="T45" s="23"/>
      <c r="U45" s="37" t="s">
        <v>19</v>
      </c>
      <c r="V45" s="34" t="s">
        <v>17</v>
      </c>
      <c r="W45" s="23"/>
      <c r="X45" s="31">
        <f>SUMIF('[1]2022Fiyat Listesi-SAP'!A:A,I:I,'[1]2022Fiyat Listesi-SAP'!C:C)</f>
        <v>2.5750000000000002</v>
      </c>
      <c r="Y45" s="32" t="str">
        <f>VLOOKUP(I45,'[1]2022Fiyat Listesi-SAP'!A:D,4,FALSE)</f>
        <v>USD</v>
      </c>
      <c r="Z45" s="23"/>
      <c r="AA45" s="33">
        <f t="shared" si="0"/>
        <v>0</v>
      </c>
      <c r="AB45" s="38" t="s">
        <v>20</v>
      </c>
    </row>
    <row r="46" spans="3:28" s="25" customFormat="1" x14ac:dyDescent="0.3">
      <c r="C46" s="22">
        <v>4020</v>
      </c>
      <c r="D46" s="23"/>
      <c r="E46" s="24">
        <v>853690100000</v>
      </c>
      <c r="G46" s="22" t="s">
        <v>161</v>
      </c>
      <c r="H46" s="23"/>
      <c r="I46" s="26" t="s">
        <v>162</v>
      </c>
      <c r="J46" s="23"/>
      <c r="K46" s="26" t="s">
        <v>163</v>
      </c>
      <c r="L46" s="23"/>
      <c r="M46" s="26" t="s">
        <v>164</v>
      </c>
      <c r="N46" s="23"/>
      <c r="O46" s="34">
        <v>80</v>
      </c>
      <c r="P46" s="34" t="s">
        <v>17</v>
      </c>
      <c r="Q46" s="23"/>
      <c r="R46" s="35">
        <v>3</v>
      </c>
      <c r="S46" s="36" t="s">
        <v>18</v>
      </c>
      <c r="T46" s="23"/>
      <c r="U46" s="37" t="s">
        <v>19</v>
      </c>
      <c r="V46" s="34" t="s">
        <v>17</v>
      </c>
      <c r="W46" s="23"/>
      <c r="X46" s="31">
        <f>SUMIF('[1]2022Fiyat Listesi-SAP'!A:A,I:I,'[1]2022Fiyat Listesi-SAP'!C:C)</f>
        <v>3.0750000000000002</v>
      </c>
      <c r="Y46" s="32" t="str">
        <f>VLOOKUP(I46,'[1]2022Fiyat Listesi-SAP'!A:D,4,FALSE)</f>
        <v>USD</v>
      </c>
      <c r="Z46" s="23"/>
      <c r="AA46" s="33">
        <f t="shared" si="0"/>
        <v>0</v>
      </c>
      <c r="AB46" s="38" t="s">
        <v>20</v>
      </c>
    </row>
    <row r="47" spans="3:28" s="25" customFormat="1" x14ac:dyDescent="0.3">
      <c r="C47" s="22">
        <v>4020</v>
      </c>
      <c r="D47" s="23"/>
      <c r="E47" s="24">
        <v>853690100000</v>
      </c>
      <c r="G47" s="22" t="s">
        <v>165</v>
      </c>
      <c r="H47" s="23"/>
      <c r="I47" s="26" t="s">
        <v>166</v>
      </c>
      <c r="J47" s="23"/>
      <c r="K47" s="26" t="s">
        <v>167</v>
      </c>
      <c r="L47" s="23"/>
      <c r="M47" s="26" t="s">
        <v>168</v>
      </c>
      <c r="N47" s="23"/>
      <c r="O47" s="34">
        <v>80</v>
      </c>
      <c r="P47" s="34" t="s">
        <v>17</v>
      </c>
      <c r="Q47" s="23"/>
      <c r="R47" s="35">
        <v>3</v>
      </c>
      <c r="S47" s="36" t="s">
        <v>18</v>
      </c>
      <c r="T47" s="23"/>
      <c r="U47" s="37" t="s">
        <v>19</v>
      </c>
      <c r="V47" s="34" t="s">
        <v>17</v>
      </c>
      <c r="W47" s="23"/>
      <c r="X47" s="31">
        <f>SUMIF('[1]2022Fiyat Listesi-SAP'!A:A,I:I,'[1]2022Fiyat Listesi-SAP'!C:C)</f>
        <v>3.0750000000000002</v>
      </c>
      <c r="Y47" s="32" t="str">
        <f>VLOOKUP(I47,'[1]2022Fiyat Listesi-SAP'!A:D,4,FALSE)</f>
        <v>USD</v>
      </c>
      <c r="Z47" s="23"/>
      <c r="AA47" s="33">
        <f t="shared" si="0"/>
        <v>0</v>
      </c>
      <c r="AB47" s="38" t="s">
        <v>20</v>
      </c>
    </row>
    <row r="48" spans="3:28" s="25" customFormat="1" x14ac:dyDescent="0.3">
      <c r="C48" s="22">
        <v>4020</v>
      </c>
      <c r="D48" s="23"/>
      <c r="E48" s="24">
        <v>853690100000</v>
      </c>
      <c r="G48" s="22" t="s">
        <v>169</v>
      </c>
      <c r="H48" s="23"/>
      <c r="I48" s="26" t="s">
        <v>170</v>
      </c>
      <c r="J48" s="23"/>
      <c r="K48" s="26" t="s">
        <v>171</v>
      </c>
      <c r="L48" s="23"/>
      <c r="M48" s="26" t="s">
        <v>172</v>
      </c>
      <c r="N48" s="23"/>
      <c r="O48" s="34">
        <v>80</v>
      </c>
      <c r="P48" s="34" t="s">
        <v>17</v>
      </c>
      <c r="Q48" s="23"/>
      <c r="R48" s="35">
        <v>2.9</v>
      </c>
      <c r="S48" s="36" t="s">
        <v>18</v>
      </c>
      <c r="T48" s="23"/>
      <c r="U48" s="37" t="s">
        <v>19</v>
      </c>
      <c r="V48" s="34" t="s">
        <v>17</v>
      </c>
      <c r="W48" s="23"/>
      <c r="X48" s="31">
        <f>SUMIF('[1]2022Fiyat Listesi-SAP'!A:A,I:I,'[1]2022Fiyat Listesi-SAP'!C:C)</f>
        <v>3.0750000000000002</v>
      </c>
      <c r="Y48" s="32" t="str">
        <f>VLOOKUP(I48,'[1]2022Fiyat Listesi-SAP'!A:D,4,FALSE)</f>
        <v>USD</v>
      </c>
      <c r="Z48" s="23"/>
      <c r="AA48" s="33">
        <f t="shared" si="0"/>
        <v>0</v>
      </c>
      <c r="AB48" s="38" t="s">
        <v>20</v>
      </c>
    </row>
    <row r="49" spans="3:28" s="25" customFormat="1" x14ac:dyDescent="0.3">
      <c r="C49" s="22">
        <v>4020</v>
      </c>
      <c r="D49" s="23"/>
      <c r="E49" s="24">
        <v>853690100000</v>
      </c>
      <c r="G49" s="22" t="s">
        <v>173</v>
      </c>
      <c r="H49" s="23"/>
      <c r="I49" s="26" t="s">
        <v>174</v>
      </c>
      <c r="J49" s="23"/>
      <c r="K49" s="26" t="s">
        <v>175</v>
      </c>
      <c r="L49" s="23"/>
      <c r="M49" s="26" t="s">
        <v>176</v>
      </c>
      <c r="N49" s="23"/>
      <c r="O49" s="34">
        <v>80</v>
      </c>
      <c r="P49" s="34" t="s">
        <v>17</v>
      </c>
      <c r="Q49" s="23"/>
      <c r="R49" s="35">
        <v>3.2</v>
      </c>
      <c r="S49" s="36" t="s">
        <v>18</v>
      </c>
      <c r="T49" s="23"/>
      <c r="U49" s="37" t="s">
        <v>19</v>
      </c>
      <c r="V49" s="34" t="s">
        <v>17</v>
      </c>
      <c r="W49" s="23"/>
      <c r="X49" s="31">
        <f>SUMIF('[1]2022Fiyat Listesi-SAP'!A:A,I:I,'[1]2022Fiyat Listesi-SAP'!C:C)</f>
        <v>3.5100000000000002</v>
      </c>
      <c r="Y49" s="32" t="str">
        <f>VLOOKUP(I49,'[1]2022Fiyat Listesi-SAP'!A:D,4,FALSE)</f>
        <v>USD</v>
      </c>
      <c r="Z49" s="23"/>
      <c r="AA49" s="33">
        <f t="shared" si="0"/>
        <v>0</v>
      </c>
      <c r="AB49" s="38" t="s">
        <v>20</v>
      </c>
    </row>
    <row r="50" spans="3:28" s="25" customFormat="1" x14ac:dyDescent="0.3">
      <c r="C50" s="22">
        <v>4020</v>
      </c>
      <c r="D50" s="23"/>
      <c r="E50" s="24">
        <v>853690100000</v>
      </c>
      <c r="G50" s="22" t="s">
        <v>177</v>
      </c>
      <c r="H50" s="23"/>
      <c r="I50" s="26" t="s">
        <v>178</v>
      </c>
      <c r="J50" s="23"/>
      <c r="K50" s="26" t="s">
        <v>179</v>
      </c>
      <c r="L50" s="23"/>
      <c r="M50" s="26" t="s">
        <v>180</v>
      </c>
      <c r="N50" s="23"/>
      <c r="O50" s="34">
        <v>80</v>
      </c>
      <c r="P50" s="34" t="s">
        <v>17</v>
      </c>
      <c r="Q50" s="23"/>
      <c r="R50" s="35">
        <v>3.1</v>
      </c>
      <c r="S50" s="36" t="s">
        <v>18</v>
      </c>
      <c r="T50" s="23"/>
      <c r="U50" s="37" t="s">
        <v>19</v>
      </c>
      <c r="V50" s="34" t="s">
        <v>17</v>
      </c>
      <c r="W50" s="23"/>
      <c r="X50" s="31">
        <f>SUMIF('[1]2022Fiyat Listesi-SAP'!A:A,I:I,'[1]2022Fiyat Listesi-SAP'!C:C)</f>
        <v>3.5100000000000002</v>
      </c>
      <c r="Y50" s="32" t="str">
        <f>VLOOKUP(I50,'[1]2022Fiyat Listesi-SAP'!A:D,4,FALSE)</f>
        <v>USD</v>
      </c>
      <c r="Z50" s="23"/>
      <c r="AA50" s="33">
        <f t="shared" si="0"/>
        <v>0</v>
      </c>
      <c r="AB50" s="38" t="s">
        <v>20</v>
      </c>
    </row>
    <row r="51" spans="3:28" s="25" customFormat="1" x14ac:dyDescent="0.3">
      <c r="C51" s="22">
        <v>4020</v>
      </c>
      <c r="D51" s="23"/>
      <c r="E51" s="24">
        <v>853690100000</v>
      </c>
      <c r="G51" s="22" t="s">
        <v>181</v>
      </c>
      <c r="H51" s="23"/>
      <c r="I51" s="26" t="s">
        <v>182</v>
      </c>
      <c r="J51" s="23"/>
      <c r="K51" s="26" t="s">
        <v>183</v>
      </c>
      <c r="L51" s="23"/>
      <c r="M51" s="26" t="s">
        <v>184</v>
      </c>
      <c r="N51" s="23"/>
      <c r="O51" s="34">
        <v>50</v>
      </c>
      <c r="P51" s="34" t="s">
        <v>17</v>
      </c>
      <c r="Q51" s="23"/>
      <c r="R51" s="35">
        <v>2.7</v>
      </c>
      <c r="S51" s="36" t="s">
        <v>18</v>
      </c>
      <c r="T51" s="23"/>
      <c r="U51" s="37" t="s">
        <v>19</v>
      </c>
      <c r="V51" s="34" t="s">
        <v>17</v>
      </c>
      <c r="W51" s="23"/>
      <c r="X51" s="31">
        <f>SUMIF('[1]2022Fiyat Listesi-SAP'!A:A,I:I,'[1]2022Fiyat Listesi-SAP'!C:C)</f>
        <v>3.8650000000000002</v>
      </c>
      <c r="Y51" s="32" t="str">
        <f>VLOOKUP(I51,'[1]2022Fiyat Listesi-SAP'!A:D,4,FALSE)</f>
        <v>USD</v>
      </c>
      <c r="Z51" s="23"/>
      <c r="AA51" s="33">
        <f t="shared" si="0"/>
        <v>0</v>
      </c>
      <c r="AB51" s="38" t="s">
        <v>20</v>
      </c>
    </row>
    <row r="52" spans="3:28" s="25" customFormat="1" x14ac:dyDescent="0.3">
      <c r="C52" s="22">
        <v>4020</v>
      </c>
      <c r="D52" s="23"/>
      <c r="E52" s="24">
        <v>853690100000</v>
      </c>
      <c r="G52" s="22" t="s">
        <v>185</v>
      </c>
      <c r="H52" s="23"/>
      <c r="I52" s="26" t="s">
        <v>186</v>
      </c>
      <c r="J52" s="23"/>
      <c r="K52" s="26" t="s">
        <v>187</v>
      </c>
      <c r="L52" s="23"/>
      <c r="M52" s="26" t="s">
        <v>188</v>
      </c>
      <c r="N52" s="23"/>
      <c r="O52" s="34">
        <v>50</v>
      </c>
      <c r="P52" s="34" t="s">
        <v>17</v>
      </c>
      <c r="Q52" s="23"/>
      <c r="R52" s="35">
        <v>2.6</v>
      </c>
      <c r="S52" s="36" t="s">
        <v>18</v>
      </c>
      <c r="T52" s="23"/>
      <c r="U52" s="37" t="s">
        <v>19</v>
      </c>
      <c r="V52" s="34" t="s">
        <v>17</v>
      </c>
      <c r="W52" s="23"/>
      <c r="X52" s="31">
        <f>SUMIF('[1]2022Fiyat Listesi-SAP'!A:A,I:I,'[1]2022Fiyat Listesi-SAP'!C:C)</f>
        <v>3.8650000000000002</v>
      </c>
      <c r="Y52" s="32" t="str">
        <f>VLOOKUP(I52,'[1]2022Fiyat Listesi-SAP'!A:D,4,FALSE)</f>
        <v>USD</v>
      </c>
      <c r="Z52" s="23"/>
      <c r="AA52" s="33">
        <f t="shared" si="0"/>
        <v>0</v>
      </c>
      <c r="AB52" s="38" t="s">
        <v>20</v>
      </c>
    </row>
    <row r="53" spans="3:28" s="25" customFormat="1" x14ac:dyDescent="0.3">
      <c r="C53" s="22">
        <v>4020</v>
      </c>
      <c r="D53" s="23"/>
      <c r="E53" s="24">
        <v>853690100000</v>
      </c>
      <c r="G53" s="22" t="s">
        <v>189</v>
      </c>
      <c r="H53" s="23"/>
      <c r="I53" s="26" t="s">
        <v>190</v>
      </c>
      <c r="J53" s="23"/>
      <c r="K53" s="26" t="s">
        <v>191</v>
      </c>
      <c r="L53" s="23"/>
      <c r="M53" s="26" t="s">
        <v>192</v>
      </c>
      <c r="N53" s="23"/>
      <c r="O53" s="34">
        <v>50</v>
      </c>
      <c r="P53" s="34" t="s">
        <v>17</v>
      </c>
      <c r="Q53" s="23"/>
      <c r="R53" s="35">
        <v>2.5</v>
      </c>
      <c r="S53" s="36" t="s">
        <v>18</v>
      </c>
      <c r="T53" s="23"/>
      <c r="U53" s="37" t="s">
        <v>19</v>
      </c>
      <c r="V53" s="34" t="s">
        <v>17</v>
      </c>
      <c r="W53" s="23"/>
      <c r="X53" s="31">
        <f>SUMIF('[1]2022Fiyat Listesi-SAP'!A:A,I:I,'[1]2022Fiyat Listesi-SAP'!C:C)</f>
        <v>3.8650000000000002</v>
      </c>
      <c r="Y53" s="32" t="str">
        <f>VLOOKUP(I53,'[1]2022Fiyat Listesi-SAP'!A:D,4,FALSE)</f>
        <v>USD</v>
      </c>
      <c r="Z53" s="23"/>
      <c r="AA53" s="33">
        <f t="shared" si="0"/>
        <v>0</v>
      </c>
      <c r="AB53" s="38" t="s">
        <v>20</v>
      </c>
    </row>
    <row r="54" spans="3:28" s="25" customFormat="1" x14ac:dyDescent="0.3">
      <c r="C54" s="22">
        <v>4020</v>
      </c>
      <c r="D54" s="23"/>
      <c r="E54" s="24">
        <v>853690100000</v>
      </c>
      <c r="G54" s="22" t="s">
        <v>193</v>
      </c>
      <c r="H54" s="23"/>
      <c r="I54" s="26" t="s">
        <v>194</v>
      </c>
      <c r="J54" s="23"/>
      <c r="K54" s="26" t="s">
        <v>195</v>
      </c>
      <c r="L54" s="23"/>
      <c r="M54" s="26" t="s">
        <v>196</v>
      </c>
      <c r="N54" s="23"/>
      <c r="O54" s="34">
        <v>50</v>
      </c>
      <c r="P54" s="34" t="s">
        <v>17</v>
      </c>
      <c r="Q54" s="23"/>
      <c r="R54" s="35">
        <v>2.4</v>
      </c>
      <c r="S54" s="36" t="s">
        <v>18</v>
      </c>
      <c r="T54" s="23"/>
      <c r="U54" s="37" t="s">
        <v>19</v>
      </c>
      <c r="V54" s="34" t="s">
        <v>17</v>
      </c>
      <c r="W54" s="23"/>
      <c r="X54" s="31">
        <f>SUMIF('[1]2022Fiyat Listesi-SAP'!A:A,I:I,'[1]2022Fiyat Listesi-SAP'!C:C)</f>
        <v>4</v>
      </c>
      <c r="Y54" s="32" t="str">
        <f>VLOOKUP(I54,'[1]2022Fiyat Listesi-SAP'!A:D,4,FALSE)</f>
        <v>USD</v>
      </c>
      <c r="Z54" s="23"/>
      <c r="AA54" s="33">
        <f t="shared" si="0"/>
        <v>0</v>
      </c>
      <c r="AB54" s="38" t="s">
        <v>20</v>
      </c>
    </row>
    <row r="55" spans="3:28" s="25" customFormat="1" x14ac:dyDescent="0.3">
      <c r="C55" s="22">
        <v>4020</v>
      </c>
      <c r="D55" s="23"/>
      <c r="E55" s="24">
        <v>853690100000</v>
      </c>
      <c r="G55" s="22" t="s">
        <v>197</v>
      </c>
      <c r="H55" s="23"/>
      <c r="I55" s="26" t="s">
        <v>198</v>
      </c>
      <c r="J55" s="23"/>
      <c r="K55" s="26" t="s">
        <v>199</v>
      </c>
      <c r="L55" s="23"/>
      <c r="M55" s="26" t="s">
        <v>200</v>
      </c>
      <c r="N55" s="23"/>
      <c r="O55" s="34">
        <v>50</v>
      </c>
      <c r="P55" s="34" t="s">
        <v>17</v>
      </c>
      <c r="Q55" s="23"/>
      <c r="R55" s="35">
        <v>2.1</v>
      </c>
      <c r="S55" s="36" t="s">
        <v>18</v>
      </c>
      <c r="T55" s="23"/>
      <c r="U55" s="37" t="s">
        <v>19</v>
      </c>
      <c r="V55" s="34" t="s">
        <v>17</v>
      </c>
      <c r="W55" s="23"/>
      <c r="X55" s="31">
        <f>SUMIF('[1]2022Fiyat Listesi-SAP'!A:A,I:I,'[1]2022Fiyat Listesi-SAP'!C:C)</f>
        <v>4.07</v>
      </c>
      <c r="Y55" s="32" t="str">
        <f>VLOOKUP(I55,'[1]2022Fiyat Listesi-SAP'!A:D,4,FALSE)</f>
        <v>USD</v>
      </c>
      <c r="Z55" s="23"/>
      <c r="AA55" s="33">
        <f t="shared" si="0"/>
        <v>0</v>
      </c>
      <c r="AB55" s="38" t="s">
        <v>20</v>
      </c>
    </row>
    <row r="56" spans="3:28" s="25" customFormat="1" x14ac:dyDescent="0.3">
      <c r="C56" s="22">
        <v>4020</v>
      </c>
      <c r="D56" s="23"/>
      <c r="E56" s="24">
        <v>853690100000</v>
      </c>
      <c r="G56" s="22" t="s">
        <v>201</v>
      </c>
      <c r="H56" s="23"/>
      <c r="I56" s="26" t="s">
        <v>202</v>
      </c>
      <c r="J56" s="23"/>
      <c r="K56" s="26" t="s">
        <v>203</v>
      </c>
      <c r="L56" s="23"/>
      <c r="M56" s="26" t="s">
        <v>204</v>
      </c>
      <c r="N56" s="23"/>
      <c r="O56" s="34">
        <v>30</v>
      </c>
      <c r="P56" s="34" t="s">
        <v>17</v>
      </c>
      <c r="Q56" s="23"/>
      <c r="R56" s="35">
        <v>2.6</v>
      </c>
      <c r="S56" s="36" t="s">
        <v>18</v>
      </c>
      <c r="T56" s="23"/>
      <c r="U56" s="37" t="s">
        <v>19</v>
      </c>
      <c r="V56" s="34" t="s">
        <v>17</v>
      </c>
      <c r="W56" s="23"/>
      <c r="X56" s="31">
        <f>SUMIF('[1]2022Fiyat Listesi-SAP'!A:A,I:I,'[1]2022Fiyat Listesi-SAP'!C:C)</f>
        <v>6.21</v>
      </c>
      <c r="Y56" s="32" t="str">
        <f>VLOOKUP(I56,'[1]2022Fiyat Listesi-SAP'!A:D,4,FALSE)</f>
        <v>USD</v>
      </c>
      <c r="Z56" s="23"/>
      <c r="AA56" s="33">
        <f t="shared" si="0"/>
        <v>0</v>
      </c>
      <c r="AB56" s="38" t="s">
        <v>20</v>
      </c>
    </row>
    <row r="57" spans="3:28" s="25" customFormat="1" x14ac:dyDescent="0.3">
      <c r="C57" s="22">
        <v>4020</v>
      </c>
      <c r="D57" s="23"/>
      <c r="E57" s="24">
        <v>853690100000</v>
      </c>
      <c r="G57" s="22" t="s">
        <v>205</v>
      </c>
      <c r="H57" s="23"/>
      <c r="I57" s="26" t="s">
        <v>206</v>
      </c>
      <c r="J57" s="23"/>
      <c r="K57" s="26" t="s">
        <v>207</v>
      </c>
      <c r="L57" s="23"/>
      <c r="M57" s="26" t="s">
        <v>208</v>
      </c>
      <c r="N57" s="23"/>
      <c r="O57" s="34">
        <v>30</v>
      </c>
      <c r="P57" s="34" t="s">
        <v>17</v>
      </c>
      <c r="Q57" s="23"/>
      <c r="R57" s="35">
        <v>2.5</v>
      </c>
      <c r="S57" s="36" t="s">
        <v>18</v>
      </c>
      <c r="T57" s="23"/>
      <c r="U57" s="37" t="s">
        <v>19</v>
      </c>
      <c r="V57" s="34" t="s">
        <v>17</v>
      </c>
      <c r="W57" s="23"/>
      <c r="X57" s="31">
        <f>SUMIF('[1]2022Fiyat Listesi-SAP'!A:A,I:I,'[1]2022Fiyat Listesi-SAP'!C:C)</f>
        <v>6.0049999999999999</v>
      </c>
      <c r="Y57" s="32" t="str">
        <f>VLOOKUP(I57,'[1]2022Fiyat Listesi-SAP'!A:D,4,FALSE)</f>
        <v>USD</v>
      </c>
      <c r="Z57" s="23"/>
      <c r="AA57" s="33">
        <f t="shared" si="0"/>
        <v>0</v>
      </c>
      <c r="AB57" s="38" t="s">
        <v>20</v>
      </c>
    </row>
    <row r="58" spans="3:28" s="25" customFormat="1" x14ac:dyDescent="0.3">
      <c r="C58" s="22">
        <v>4020</v>
      </c>
      <c r="D58" s="23"/>
      <c r="E58" s="24">
        <v>853690100000</v>
      </c>
      <c r="G58" s="22" t="s">
        <v>209</v>
      </c>
      <c r="H58" s="23"/>
      <c r="I58" s="26" t="s">
        <v>210</v>
      </c>
      <c r="J58" s="23"/>
      <c r="K58" s="26" t="s">
        <v>211</v>
      </c>
      <c r="L58" s="23"/>
      <c r="M58" s="26" t="s">
        <v>212</v>
      </c>
      <c r="N58" s="23"/>
      <c r="O58" s="34">
        <v>30</v>
      </c>
      <c r="P58" s="34" t="s">
        <v>17</v>
      </c>
      <c r="Q58" s="23"/>
      <c r="R58" s="35">
        <v>2.4</v>
      </c>
      <c r="S58" s="36" t="s">
        <v>18</v>
      </c>
      <c r="T58" s="23"/>
      <c r="U58" s="37" t="s">
        <v>19</v>
      </c>
      <c r="V58" s="34" t="s">
        <v>17</v>
      </c>
      <c r="W58" s="23"/>
      <c r="X58" s="31">
        <f>SUMIF('[1]2022Fiyat Listesi-SAP'!A:A,I:I,'[1]2022Fiyat Listesi-SAP'!C:C)</f>
        <v>6.0049999999999999</v>
      </c>
      <c r="Y58" s="32" t="str">
        <f>VLOOKUP(I58,'[1]2022Fiyat Listesi-SAP'!A:D,4,FALSE)</f>
        <v>USD</v>
      </c>
      <c r="Z58" s="23"/>
      <c r="AA58" s="33">
        <f t="shared" si="0"/>
        <v>0</v>
      </c>
      <c r="AB58" s="38" t="s">
        <v>20</v>
      </c>
    </row>
    <row r="59" spans="3:28" s="25" customFormat="1" x14ac:dyDescent="0.3">
      <c r="C59" s="22">
        <v>4020</v>
      </c>
      <c r="D59" s="23"/>
      <c r="E59" s="24">
        <v>853690100000</v>
      </c>
      <c r="G59" s="22" t="s">
        <v>213</v>
      </c>
      <c r="H59" s="23"/>
      <c r="I59" s="26" t="s">
        <v>214</v>
      </c>
      <c r="J59" s="23"/>
      <c r="K59" s="26" t="s">
        <v>215</v>
      </c>
      <c r="L59" s="23"/>
      <c r="M59" s="26" t="s">
        <v>216</v>
      </c>
      <c r="N59" s="23"/>
      <c r="O59" s="34">
        <v>30</v>
      </c>
      <c r="P59" s="34" t="s">
        <v>17</v>
      </c>
      <c r="Q59" s="23"/>
      <c r="R59" s="35">
        <v>2.4</v>
      </c>
      <c r="S59" s="36" t="s">
        <v>18</v>
      </c>
      <c r="T59" s="23"/>
      <c r="U59" s="37" t="s">
        <v>19</v>
      </c>
      <c r="V59" s="34" t="s">
        <v>17</v>
      </c>
      <c r="W59" s="23"/>
      <c r="X59" s="31">
        <f>SUMIF('[1]2022Fiyat Listesi-SAP'!A:A,I:I,'[1]2022Fiyat Listesi-SAP'!C:C)</f>
        <v>6.28</v>
      </c>
      <c r="Y59" s="32" t="str">
        <f>VLOOKUP(I59,'[1]2022Fiyat Listesi-SAP'!A:D,4,FALSE)</f>
        <v>USD</v>
      </c>
      <c r="Z59" s="23"/>
      <c r="AA59" s="33">
        <f t="shared" si="0"/>
        <v>0</v>
      </c>
      <c r="AB59" s="38" t="s">
        <v>20</v>
      </c>
    </row>
    <row r="60" spans="3:28" s="25" customFormat="1" x14ac:dyDescent="0.3">
      <c r="C60" s="22">
        <v>4020</v>
      </c>
      <c r="D60" s="23"/>
      <c r="E60" s="24">
        <v>853690100000</v>
      </c>
      <c r="G60" s="22" t="s">
        <v>217</v>
      </c>
      <c r="H60" s="23"/>
      <c r="I60" s="26" t="s">
        <v>218</v>
      </c>
      <c r="J60" s="23"/>
      <c r="K60" s="26" t="s">
        <v>219</v>
      </c>
      <c r="L60" s="23"/>
      <c r="M60" s="26" t="s">
        <v>220</v>
      </c>
      <c r="N60" s="23"/>
      <c r="O60" s="34">
        <v>30</v>
      </c>
      <c r="P60" s="34" t="s">
        <v>17</v>
      </c>
      <c r="Q60" s="23"/>
      <c r="R60" s="35">
        <v>3</v>
      </c>
      <c r="S60" s="36" t="s">
        <v>18</v>
      </c>
      <c r="T60" s="23"/>
      <c r="U60" s="37" t="s">
        <v>19</v>
      </c>
      <c r="V60" s="34" t="s">
        <v>17</v>
      </c>
      <c r="W60" s="23"/>
      <c r="X60" s="31">
        <f>SUMIF('[1]2022Fiyat Listesi-SAP'!A:A,I:I,'[1]2022Fiyat Listesi-SAP'!C:C)</f>
        <v>6.83</v>
      </c>
      <c r="Y60" s="32" t="str">
        <f>VLOOKUP(I60,'[1]2022Fiyat Listesi-SAP'!A:D,4,FALSE)</f>
        <v>USD</v>
      </c>
      <c r="Z60" s="23"/>
      <c r="AA60" s="33">
        <f t="shared" si="0"/>
        <v>0</v>
      </c>
      <c r="AB60" s="38" t="s">
        <v>20</v>
      </c>
    </row>
    <row r="61" spans="3:28" s="25" customFormat="1" x14ac:dyDescent="0.3">
      <c r="C61" s="22">
        <v>4020</v>
      </c>
      <c r="D61" s="23"/>
      <c r="E61" s="24">
        <v>853690100000</v>
      </c>
      <c r="G61" s="22" t="s">
        <v>221</v>
      </c>
      <c r="H61" s="23"/>
      <c r="I61" s="26" t="s">
        <v>222</v>
      </c>
      <c r="J61" s="23"/>
      <c r="K61" s="26" t="s">
        <v>223</v>
      </c>
      <c r="L61" s="23"/>
      <c r="M61" s="26" t="s">
        <v>224</v>
      </c>
      <c r="N61" s="23"/>
      <c r="O61" s="34">
        <v>30</v>
      </c>
      <c r="P61" s="34" t="s">
        <v>17</v>
      </c>
      <c r="Q61" s="23"/>
      <c r="R61" s="35">
        <v>3</v>
      </c>
      <c r="S61" s="36" t="s">
        <v>18</v>
      </c>
      <c r="T61" s="23"/>
      <c r="U61" s="37" t="s">
        <v>19</v>
      </c>
      <c r="V61" s="34" t="s">
        <v>17</v>
      </c>
      <c r="W61" s="23"/>
      <c r="X61" s="31">
        <f>SUMIF('[1]2022Fiyat Listesi-SAP'!A:A,I:I,'[1]2022Fiyat Listesi-SAP'!C:C)</f>
        <v>6.83</v>
      </c>
      <c r="Y61" s="32" t="str">
        <f>VLOOKUP(I61,'[1]2022Fiyat Listesi-SAP'!A:D,4,FALSE)</f>
        <v>USD</v>
      </c>
      <c r="Z61" s="23"/>
      <c r="AA61" s="33">
        <f t="shared" si="0"/>
        <v>0</v>
      </c>
      <c r="AB61" s="38" t="s">
        <v>20</v>
      </c>
    </row>
    <row r="62" spans="3:28" s="25" customFormat="1" x14ac:dyDescent="0.3">
      <c r="C62" s="22">
        <v>4020</v>
      </c>
      <c r="D62" s="23"/>
      <c r="E62" s="24">
        <v>853690100000</v>
      </c>
      <c r="G62" s="22" t="s">
        <v>225</v>
      </c>
      <c r="H62" s="23"/>
      <c r="I62" s="26" t="s">
        <v>226</v>
      </c>
      <c r="J62" s="23"/>
      <c r="K62" s="26" t="s">
        <v>227</v>
      </c>
      <c r="L62" s="23"/>
      <c r="M62" s="26" t="s">
        <v>228</v>
      </c>
      <c r="N62" s="23"/>
      <c r="O62" s="34">
        <v>30</v>
      </c>
      <c r="P62" s="34" t="s">
        <v>17</v>
      </c>
      <c r="Q62" s="23"/>
      <c r="R62" s="35">
        <v>2.9</v>
      </c>
      <c r="S62" s="36" t="s">
        <v>18</v>
      </c>
      <c r="T62" s="23"/>
      <c r="U62" s="37" t="s">
        <v>19</v>
      </c>
      <c r="V62" s="34" t="s">
        <v>17</v>
      </c>
      <c r="W62" s="23"/>
      <c r="X62" s="31">
        <f>SUMIF('[1]2022Fiyat Listesi-SAP'!A:A,I:I,'[1]2022Fiyat Listesi-SAP'!C:C)</f>
        <v>6.83</v>
      </c>
      <c r="Y62" s="32" t="str">
        <f>VLOOKUP(I62,'[1]2022Fiyat Listesi-SAP'!A:D,4,FALSE)</f>
        <v>USD</v>
      </c>
      <c r="Z62" s="23"/>
      <c r="AA62" s="33">
        <f t="shared" si="0"/>
        <v>0</v>
      </c>
      <c r="AB62" s="38" t="s">
        <v>20</v>
      </c>
    </row>
    <row r="63" spans="3:28" s="25" customFormat="1" x14ac:dyDescent="0.3">
      <c r="C63" s="22">
        <v>4020</v>
      </c>
      <c r="D63" s="23"/>
      <c r="E63" s="24">
        <v>853690100000</v>
      </c>
      <c r="G63" s="22" t="s">
        <v>229</v>
      </c>
      <c r="H63" s="23"/>
      <c r="I63" s="26" t="s">
        <v>230</v>
      </c>
      <c r="J63" s="23"/>
      <c r="K63" s="26" t="s">
        <v>231</v>
      </c>
      <c r="L63" s="23"/>
      <c r="M63" s="26" t="s">
        <v>232</v>
      </c>
      <c r="N63" s="23"/>
      <c r="O63" s="34">
        <v>30</v>
      </c>
      <c r="P63" s="34" t="s">
        <v>17</v>
      </c>
      <c r="Q63" s="23"/>
      <c r="R63" s="35">
        <v>2.9</v>
      </c>
      <c r="S63" s="36" t="s">
        <v>18</v>
      </c>
      <c r="T63" s="23"/>
      <c r="U63" s="37" t="s">
        <v>19</v>
      </c>
      <c r="V63" s="34" t="s">
        <v>17</v>
      </c>
      <c r="W63" s="23"/>
      <c r="X63" s="31">
        <f>SUMIF('[1]2022Fiyat Listesi-SAP'!A:A,I:I,'[1]2022Fiyat Listesi-SAP'!C:C)</f>
        <v>6.83</v>
      </c>
      <c r="Y63" s="32" t="str">
        <f>VLOOKUP(I63,'[1]2022Fiyat Listesi-SAP'!A:D,4,FALSE)</f>
        <v>USD</v>
      </c>
      <c r="Z63" s="23"/>
      <c r="AA63" s="33">
        <f t="shared" si="0"/>
        <v>0</v>
      </c>
      <c r="AB63" s="38" t="s">
        <v>20</v>
      </c>
    </row>
    <row r="64" spans="3:28" s="25" customFormat="1" x14ac:dyDescent="0.3">
      <c r="C64" s="22">
        <v>4020</v>
      </c>
      <c r="D64" s="23"/>
      <c r="E64" s="24">
        <v>853690100000</v>
      </c>
      <c r="G64" s="22" t="s">
        <v>233</v>
      </c>
      <c r="H64" s="23"/>
      <c r="I64" s="26" t="s">
        <v>234</v>
      </c>
      <c r="J64" s="23"/>
      <c r="K64" s="26" t="s">
        <v>235</v>
      </c>
      <c r="L64" s="23"/>
      <c r="M64" s="26" t="s">
        <v>236</v>
      </c>
      <c r="N64" s="23"/>
      <c r="O64" s="34">
        <v>25</v>
      </c>
      <c r="P64" s="34" t="s">
        <v>17</v>
      </c>
      <c r="Q64" s="23"/>
      <c r="R64" s="35">
        <v>3.7</v>
      </c>
      <c r="S64" s="36" t="s">
        <v>18</v>
      </c>
      <c r="T64" s="23"/>
      <c r="U64" s="37" t="s">
        <v>19</v>
      </c>
      <c r="V64" s="34" t="s">
        <v>17</v>
      </c>
      <c r="W64" s="23"/>
      <c r="X64" s="31">
        <f>SUMIF('[1]2022Fiyat Listesi-SAP'!A:A,I:I,'[1]2022Fiyat Listesi-SAP'!C:C)</f>
        <v>9.59</v>
      </c>
      <c r="Y64" s="32" t="str">
        <f>VLOOKUP(I64,'[1]2022Fiyat Listesi-SAP'!A:D,4,FALSE)</f>
        <v>USD</v>
      </c>
      <c r="Z64" s="23"/>
      <c r="AA64" s="33">
        <f t="shared" si="0"/>
        <v>0</v>
      </c>
      <c r="AB64" s="38" t="s">
        <v>20</v>
      </c>
    </row>
    <row r="65" spans="3:28" s="25" customFormat="1" x14ac:dyDescent="0.3">
      <c r="C65" s="22">
        <v>4020</v>
      </c>
      <c r="D65" s="23"/>
      <c r="E65" s="24">
        <v>853690100000</v>
      </c>
      <c r="G65" s="22" t="s">
        <v>237</v>
      </c>
      <c r="H65" s="23"/>
      <c r="I65" s="26" t="s">
        <v>238</v>
      </c>
      <c r="J65" s="23"/>
      <c r="K65" s="26" t="s">
        <v>239</v>
      </c>
      <c r="L65" s="23"/>
      <c r="M65" s="26" t="s">
        <v>240</v>
      </c>
      <c r="N65" s="23"/>
      <c r="O65" s="34">
        <v>25</v>
      </c>
      <c r="P65" s="34" t="s">
        <v>17</v>
      </c>
      <c r="Q65" s="23"/>
      <c r="R65" s="35">
        <v>3.7</v>
      </c>
      <c r="S65" s="36" t="s">
        <v>18</v>
      </c>
      <c r="T65" s="23"/>
      <c r="U65" s="37" t="s">
        <v>19</v>
      </c>
      <c r="V65" s="34" t="s">
        <v>17</v>
      </c>
      <c r="W65" s="23"/>
      <c r="X65" s="31">
        <f>SUMIF('[1]2022Fiyat Listesi-SAP'!A:A,I:I,'[1]2022Fiyat Listesi-SAP'!C:C)</f>
        <v>9.3849999999999998</v>
      </c>
      <c r="Y65" s="32" t="str">
        <f>VLOOKUP(I65,'[1]2022Fiyat Listesi-SAP'!A:D,4,FALSE)</f>
        <v>USD</v>
      </c>
      <c r="Z65" s="23"/>
      <c r="AA65" s="33">
        <f t="shared" si="0"/>
        <v>0</v>
      </c>
      <c r="AB65" s="38" t="s">
        <v>20</v>
      </c>
    </row>
    <row r="66" spans="3:28" s="25" customFormat="1" x14ac:dyDescent="0.3">
      <c r="C66" s="22">
        <v>4020</v>
      </c>
      <c r="D66" s="23"/>
      <c r="E66" s="24">
        <v>853690100000</v>
      </c>
      <c r="G66" s="22" t="s">
        <v>241</v>
      </c>
      <c r="H66" s="23"/>
      <c r="I66" s="26" t="s">
        <v>242</v>
      </c>
      <c r="J66" s="23"/>
      <c r="K66" s="26" t="s">
        <v>243</v>
      </c>
      <c r="L66" s="23"/>
      <c r="M66" s="26" t="s">
        <v>244</v>
      </c>
      <c r="N66" s="23"/>
      <c r="O66" s="34">
        <v>25</v>
      </c>
      <c r="P66" s="34" t="s">
        <v>17</v>
      </c>
      <c r="Q66" s="23"/>
      <c r="R66" s="35">
        <v>3.7</v>
      </c>
      <c r="S66" s="36" t="s">
        <v>18</v>
      </c>
      <c r="T66" s="23"/>
      <c r="U66" s="37" t="s">
        <v>19</v>
      </c>
      <c r="V66" s="34" t="s">
        <v>17</v>
      </c>
      <c r="W66" s="23"/>
      <c r="X66" s="31">
        <f>SUMIF('[1]2022Fiyat Listesi-SAP'!A:A,I:I,'[1]2022Fiyat Listesi-SAP'!C:C)</f>
        <v>9.3849999999999998</v>
      </c>
      <c r="Y66" s="32" t="str">
        <f>VLOOKUP(I66,'[1]2022Fiyat Listesi-SAP'!A:D,4,FALSE)</f>
        <v>USD</v>
      </c>
      <c r="Z66" s="23"/>
      <c r="AA66" s="33">
        <f t="shared" si="0"/>
        <v>0</v>
      </c>
      <c r="AB66" s="38" t="s">
        <v>20</v>
      </c>
    </row>
    <row r="67" spans="3:28" s="25" customFormat="1" x14ac:dyDescent="0.3">
      <c r="C67" s="22">
        <v>4020</v>
      </c>
      <c r="D67" s="23"/>
      <c r="E67" s="24">
        <v>853690100000</v>
      </c>
      <c r="G67" s="22" t="s">
        <v>245</v>
      </c>
      <c r="H67" s="23"/>
      <c r="I67" s="26" t="s">
        <v>246</v>
      </c>
      <c r="J67" s="23"/>
      <c r="K67" s="26" t="s">
        <v>247</v>
      </c>
      <c r="L67" s="23"/>
      <c r="M67" s="26" t="s">
        <v>248</v>
      </c>
      <c r="N67" s="23"/>
      <c r="O67" s="34">
        <v>25</v>
      </c>
      <c r="P67" s="34" t="s">
        <v>17</v>
      </c>
      <c r="Q67" s="23"/>
      <c r="R67" s="35">
        <v>3.6</v>
      </c>
      <c r="S67" s="36" t="s">
        <v>18</v>
      </c>
      <c r="T67" s="23"/>
      <c r="U67" s="37" t="s">
        <v>19</v>
      </c>
      <c r="V67" s="34" t="s">
        <v>17</v>
      </c>
      <c r="W67" s="23"/>
      <c r="X67" s="31">
        <f>SUMIF('[1]2022Fiyat Listesi-SAP'!A:A,I:I,'[1]2022Fiyat Listesi-SAP'!C:C)</f>
        <v>9.3849999999999998</v>
      </c>
      <c r="Y67" s="32" t="str">
        <f>VLOOKUP(I67,'[1]2022Fiyat Listesi-SAP'!A:D,4,FALSE)</f>
        <v>USD</v>
      </c>
      <c r="Z67" s="23"/>
      <c r="AA67" s="33">
        <f t="shared" si="0"/>
        <v>0</v>
      </c>
      <c r="AB67" s="38" t="s">
        <v>20</v>
      </c>
    </row>
    <row r="68" spans="3:28" s="25" customFormat="1" x14ac:dyDescent="0.3">
      <c r="C68" s="22">
        <v>4020</v>
      </c>
      <c r="D68" s="23"/>
      <c r="E68" s="24">
        <v>853690100000</v>
      </c>
      <c r="G68" s="22" t="s">
        <v>249</v>
      </c>
      <c r="H68" s="23"/>
      <c r="I68" s="26" t="s">
        <v>250</v>
      </c>
      <c r="J68" s="23"/>
      <c r="K68" s="26" t="s">
        <v>251</v>
      </c>
      <c r="L68" s="23"/>
      <c r="M68" s="26" t="s">
        <v>252</v>
      </c>
      <c r="N68" s="23"/>
      <c r="O68" s="34">
        <v>20</v>
      </c>
      <c r="P68" s="34" t="s">
        <v>17</v>
      </c>
      <c r="Q68" s="23"/>
      <c r="R68" s="35">
        <v>3.5</v>
      </c>
      <c r="S68" s="36" t="s">
        <v>18</v>
      </c>
      <c r="T68" s="23"/>
      <c r="U68" s="37" t="s">
        <v>19</v>
      </c>
      <c r="V68" s="34" t="s">
        <v>17</v>
      </c>
      <c r="W68" s="23"/>
      <c r="X68" s="31">
        <f>SUMIF('[1]2022Fiyat Listesi-SAP'!A:A,I:I,'[1]2022Fiyat Listesi-SAP'!C:C)</f>
        <v>11.935</v>
      </c>
      <c r="Y68" s="32" t="str">
        <f>VLOOKUP(I68,'[1]2022Fiyat Listesi-SAP'!A:D,4,FALSE)</f>
        <v>USD</v>
      </c>
      <c r="Z68" s="23"/>
      <c r="AA68" s="33">
        <f t="shared" si="0"/>
        <v>0</v>
      </c>
      <c r="AB68" s="38" t="s">
        <v>20</v>
      </c>
    </row>
    <row r="69" spans="3:28" s="25" customFormat="1" x14ac:dyDescent="0.3">
      <c r="C69" s="22">
        <v>4020</v>
      </c>
      <c r="D69" s="23"/>
      <c r="E69" s="24">
        <v>853690100000</v>
      </c>
      <c r="G69" s="22" t="s">
        <v>253</v>
      </c>
      <c r="H69" s="23"/>
      <c r="I69" s="26" t="s">
        <v>254</v>
      </c>
      <c r="J69" s="23"/>
      <c r="K69" s="26" t="s">
        <v>255</v>
      </c>
      <c r="L69" s="23"/>
      <c r="M69" s="26" t="s">
        <v>256</v>
      </c>
      <c r="N69" s="23"/>
      <c r="O69" s="34">
        <v>20</v>
      </c>
      <c r="P69" s="34" t="s">
        <v>17</v>
      </c>
      <c r="Q69" s="23"/>
      <c r="R69" s="35">
        <v>3.4</v>
      </c>
      <c r="S69" s="36" t="s">
        <v>18</v>
      </c>
      <c r="T69" s="23"/>
      <c r="U69" s="37" t="s">
        <v>19</v>
      </c>
      <c r="V69" s="34" t="s">
        <v>17</v>
      </c>
      <c r="W69" s="23"/>
      <c r="X69" s="31">
        <f>SUMIF('[1]2022Fiyat Listesi-SAP'!A:A,I:I,'[1]2022Fiyat Listesi-SAP'!C:C)</f>
        <v>11.935</v>
      </c>
      <c r="Y69" s="32" t="str">
        <f>VLOOKUP(I69,'[1]2022Fiyat Listesi-SAP'!A:D,4,FALSE)</f>
        <v>USD</v>
      </c>
      <c r="Z69" s="23"/>
      <c r="AA69" s="33">
        <f t="shared" si="0"/>
        <v>0</v>
      </c>
      <c r="AB69" s="38" t="s">
        <v>20</v>
      </c>
    </row>
    <row r="70" spans="3:28" s="25" customFormat="1" x14ac:dyDescent="0.3">
      <c r="C70" s="22">
        <v>4020</v>
      </c>
      <c r="D70" s="23"/>
      <c r="E70" s="24">
        <v>853690100000</v>
      </c>
      <c r="G70" s="22" t="s">
        <v>257</v>
      </c>
      <c r="H70" s="23"/>
      <c r="I70" s="26" t="s">
        <v>258</v>
      </c>
      <c r="J70" s="23"/>
      <c r="K70" s="26" t="s">
        <v>259</v>
      </c>
      <c r="L70" s="23"/>
      <c r="M70" s="26" t="s">
        <v>260</v>
      </c>
      <c r="N70" s="23"/>
      <c r="O70" s="34">
        <v>20</v>
      </c>
      <c r="P70" s="34" t="s">
        <v>17</v>
      </c>
      <c r="Q70" s="23"/>
      <c r="R70" s="35">
        <v>3.2</v>
      </c>
      <c r="S70" s="36" t="s">
        <v>18</v>
      </c>
      <c r="T70" s="23"/>
      <c r="U70" s="37" t="s">
        <v>19</v>
      </c>
      <c r="V70" s="34" t="s">
        <v>17</v>
      </c>
      <c r="W70" s="23"/>
      <c r="X70" s="31">
        <f>SUMIF('[1]2022Fiyat Listesi-SAP'!A:A,I:I,'[1]2022Fiyat Listesi-SAP'!C:C)</f>
        <v>11.935</v>
      </c>
      <c r="Y70" s="32" t="str">
        <f>VLOOKUP(I70,'[1]2022Fiyat Listesi-SAP'!A:D,4,FALSE)</f>
        <v>USD</v>
      </c>
      <c r="Z70" s="23"/>
      <c r="AA70" s="33">
        <f t="shared" si="0"/>
        <v>0</v>
      </c>
      <c r="AB70" s="38" t="s">
        <v>20</v>
      </c>
    </row>
    <row r="71" spans="3:28" s="25" customFormat="1" x14ac:dyDescent="0.3">
      <c r="C71" s="22">
        <v>4020</v>
      </c>
      <c r="D71" s="23"/>
      <c r="E71" s="24">
        <v>853690100000</v>
      </c>
      <c r="G71" s="22" t="s">
        <v>261</v>
      </c>
      <c r="H71" s="23"/>
      <c r="I71" s="26" t="s">
        <v>262</v>
      </c>
      <c r="J71" s="23"/>
      <c r="K71" s="26" t="s">
        <v>263</v>
      </c>
      <c r="L71" s="23"/>
      <c r="M71" s="26" t="s">
        <v>264</v>
      </c>
      <c r="N71" s="23"/>
      <c r="O71" s="34">
        <v>12</v>
      </c>
      <c r="P71" s="34" t="s">
        <v>17</v>
      </c>
      <c r="Q71" s="23"/>
      <c r="R71" s="35">
        <v>3.4</v>
      </c>
      <c r="S71" s="36" t="s">
        <v>18</v>
      </c>
      <c r="T71" s="23"/>
      <c r="U71" s="37" t="s">
        <v>19</v>
      </c>
      <c r="V71" s="34" t="s">
        <v>17</v>
      </c>
      <c r="W71" s="23"/>
      <c r="X71" s="31">
        <f>SUMIF('[1]2022Fiyat Listesi-SAP'!A:A,I:I,'[1]2022Fiyat Listesi-SAP'!C:C)</f>
        <v>18.77</v>
      </c>
      <c r="Y71" s="32" t="str">
        <f>VLOOKUP(I71,'[1]2022Fiyat Listesi-SAP'!A:D,4,FALSE)</f>
        <v>USD</v>
      </c>
      <c r="Z71" s="23"/>
      <c r="AA71" s="33">
        <f t="shared" si="0"/>
        <v>0</v>
      </c>
      <c r="AB71" s="38" t="s">
        <v>20</v>
      </c>
    </row>
    <row r="72" spans="3:28" s="25" customFormat="1" x14ac:dyDescent="0.3">
      <c r="C72" s="22">
        <v>4020</v>
      </c>
      <c r="D72" s="23"/>
      <c r="E72" s="24">
        <v>853690100000</v>
      </c>
      <c r="G72" s="22" t="s">
        <v>265</v>
      </c>
      <c r="H72" s="23"/>
      <c r="I72" s="26" t="s">
        <v>266</v>
      </c>
      <c r="J72" s="23"/>
      <c r="K72" s="26" t="s">
        <v>267</v>
      </c>
      <c r="L72" s="23"/>
      <c r="M72" s="26" t="s">
        <v>268</v>
      </c>
      <c r="N72" s="23"/>
      <c r="O72" s="34">
        <v>12</v>
      </c>
      <c r="P72" s="34" t="s">
        <v>17</v>
      </c>
      <c r="Q72" s="23"/>
      <c r="R72" s="35">
        <v>3.4</v>
      </c>
      <c r="S72" s="36" t="s">
        <v>18</v>
      </c>
      <c r="T72" s="23"/>
      <c r="U72" s="37" t="s">
        <v>19</v>
      </c>
      <c r="V72" s="34" t="s">
        <v>17</v>
      </c>
      <c r="W72" s="23"/>
      <c r="X72" s="31">
        <f>SUMIF('[1]2022Fiyat Listesi-SAP'!A:A,I:I,'[1]2022Fiyat Listesi-SAP'!C:C)</f>
        <v>18.77</v>
      </c>
      <c r="Y72" s="32" t="str">
        <f>VLOOKUP(I72,'[1]2022Fiyat Listesi-SAP'!A:D,4,FALSE)</f>
        <v>USD</v>
      </c>
      <c r="Z72" s="23"/>
      <c r="AA72" s="33">
        <f t="shared" si="0"/>
        <v>0</v>
      </c>
      <c r="AB72" s="38" t="s">
        <v>20</v>
      </c>
    </row>
    <row r="73" spans="3:28" s="25" customFormat="1" x14ac:dyDescent="0.3">
      <c r="C73" s="22">
        <v>4020</v>
      </c>
      <c r="D73" s="23"/>
      <c r="E73" s="24">
        <v>853690100000</v>
      </c>
      <c r="G73" s="22" t="s">
        <v>269</v>
      </c>
      <c r="H73" s="23"/>
      <c r="I73" s="26" t="s">
        <v>270</v>
      </c>
      <c r="J73" s="23"/>
      <c r="K73" s="26" t="s">
        <v>271</v>
      </c>
      <c r="L73" s="23"/>
      <c r="M73" s="26" t="s">
        <v>272</v>
      </c>
      <c r="N73" s="23"/>
      <c r="O73" s="34">
        <v>12</v>
      </c>
      <c r="P73" s="34" t="s">
        <v>17</v>
      </c>
      <c r="Q73" s="23"/>
      <c r="R73" s="35">
        <v>3.4</v>
      </c>
      <c r="S73" s="36" t="s">
        <v>18</v>
      </c>
      <c r="T73" s="23"/>
      <c r="U73" s="37" t="s">
        <v>19</v>
      </c>
      <c r="V73" s="34" t="s">
        <v>17</v>
      </c>
      <c r="W73" s="23"/>
      <c r="X73" s="31">
        <f>SUMIF('[1]2022Fiyat Listesi-SAP'!A:A,I:I,'[1]2022Fiyat Listesi-SAP'!C:C)</f>
        <v>19.87</v>
      </c>
      <c r="Y73" s="32" t="str">
        <f>VLOOKUP(I73,'[1]2022Fiyat Listesi-SAP'!A:D,4,FALSE)</f>
        <v>USD</v>
      </c>
      <c r="Z73" s="23"/>
      <c r="AA73" s="33">
        <f t="shared" si="0"/>
        <v>0</v>
      </c>
      <c r="AB73" s="38" t="s">
        <v>20</v>
      </c>
    </row>
    <row r="74" spans="3:28" s="25" customFormat="1" x14ac:dyDescent="0.3">
      <c r="C74" s="22">
        <v>4020</v>
      </c>
      <c r="D74" s="23"/>
      <c r="E74" s="24">
        <v>853690100000</v>
      </c>
      <c r="G74" s="22" t="s">
        <v>273</v>
      </c>
      <c r="H74" s="23"/>
      <c r="I74" s="26" t="s">
        <v>274</v>
      </c>
      <c r="J74" s="23"/>
      <c r="K74" s="26" t="s">
        <v>275</v>
      </c>
      <c r="L74" s="23"/>
      <c r="M74" s="26" t="s">
        <v>276</v>
      </c>
      <c r="N74" s="23"/>
      <c r="O74" s="34">
        <v>8</v>
      </c>
      <c r="P74" s="34" t="s">
        <v>17</v>
      </c>
      <c r="Q74" s="23"/>
      <c r="R74" s="35">
        <v>3.4</v>
      </c>
      <c r="S74" s="36" t="s">
        <v>18</v>
      </c>
      <c r="T74" s="23"/>
      <c r="U74" s="37" t="s">
        <v>19</v>
      </c>
      <c r="V74" s="34" t="s">
        <v>17</v>
      </c>
      <c r="W74" s="23"/>
      <c r="X74" s="31">
        <f>SUMIF('[1]2022Fiyat Listesi-SAP'!A:A,I:I,'[1]2022Fiyat Listesi-SAP'!C:C)</f>
        <v>32.844999999999999</v>
      </c>
      <c r="Y74" s="32" t="str">
        <f>VLOOKUP(I74,'[1]2022Fiyat Listesi-SAP'!A:D,4,FALSE)</f>
        <v>USD</v>
      </c>
      <c r="Z74" s="23"/>
      <c r="AA74" s="33">
        <f t="shared" si="0"/>
        <v>0</v>
      </c>
      <c r="AB74" s="38" t="s">
        <v>20</v>
      </c>
    </row>
    <row r="75" spans="3:28" s="25" customFormat="1" x14ac:dyDescent="0.3">
      <c r="C75" s="22">
        <v>4020</v>
      </c>
      <c r="D75" s="23"/>
      <c r="E75" s="24">
        <v>853690100000</v>
      </c>
      <c r="G75" s="22" t="s">
        <v>277</v>
      </c>
      <c r="H75" s="23"/>
      <c r="I75" s="26" t="s">
        <v>278</v>
      </c>
      <c r="J75" s="23"/>
      <c r="K75" s="26" t="s">
        <v>279</v>
      </c>
      <c r="L75" s="23"/>
      <c r="M75" s="26" t="s">
        <v>280</v>
      </c>
      <c r="N75" s="23"/>
      <c r="O75" s="34">
        <v>8</v>
      </c>
      <c r="P75" s="34" t="s">
        <v>17</v>
      </c>
      <c r="Q75" s="23"/>
      <c r="R75" s="35">
        <v>3.4</v>
      </c>
      <c r="S75" s="36" t="s">
        <v>18</v>
      </c>
      <c r="T75" s="23"/>
      <c r="U75" s="37" t="s">
        <v>19</v>
      </c>
      <c r="V75" s="34" t="s">
        <v>17</v>
      </c>
      <c r="W75" s="23"/>
      <c r="X75" s="31">
        <f>SUMIF('[1]2022Fiyat Listesi-SAP'!A:A,I:I,'[1]2022Fiyat Listesi-SAP'!C:C)</f>
        <v>32.844999999999999</v>
      </c>
      <c r="Y75" s="32" t="str">
        <f>VLOOKUP(I75,'[1]2022Fiyat Listesi-SAP'!A:D,4,FALSE)</f>
        <v>USD</v>
      </c>
      <c r="Z75" s="23"/>
      <c r="AA75" s="33">
        <f t="shared" ref="AA75:AA138" si="1">ROUNDUP((X75*$AC$9),3)</f>
        <v>0</v>
      </c>
      <c r="AB75" s="38" t="s">
        <v>20</v>
      </c>
    </row>
    <row r="76" spans="3:28" s="25" customFormat="1" x14ac:dyDescent="0.3">
      <c r="C76" s="22">
        <v>4020</v>
      </c>
      <c r="D76" s="23"/>
      <c r="E76" s="24">
        <v>853690100000</v>
      </c>
      <c r="G76" s="22" t="s">
        <v>281</v>
      </c>
      <c r="H76" s="23"/>
      <c r="I76" s="26" t="s">
        <v>282</v>
      </c>
      <c r="J76" s="23"/>
      <c r="K76" s="26" t="s">
        <v>283</v>
      </c>
      <c r="L76" s="23"/>
      <c r="M76" s="26" t="s">
        <v>284</v>
      </c>
      <c r="N76" s="23"/>
      <c r="O76" s="34">
        <v>6</v>
      </c>
      <c r="P76" s="34" t="s">
        <v>17</v>
      </c>
      <c r="Q76" s="23"/>
      <c r="R76" s="35">
        <v>4.2</v>
      </c>
      <c r="S76" s="36" t="s">
        <v>18</v>
      </c>
      <c r="T76" s="23"/>
      <c r="U76" s="37" t="s">
        <v>19</v>
      </c>
      <c r="V76" s="34" t="s">
        <v>17</v>
      </c>
      <c r="W76" s="23"/>
      <c r="X76" s="31">
        <f>SUMIF('[1]2022Fiyat Listesi-SAP'!A:A,I:I,'[1]2022Fiyat Listesi-SAP'!C:C)</f>
        <v>56.72</v>
      </c>
      <c r="Y76" s="32" t="str">
        <f>VLOOKUP(I76,'[1]2022Fiyat Listesi-SAP'!A:D,4,FALSE)</f>
        <v>USD</v>
      </c>
      <c r="Z76" s="23"/>
      <c r="AA76" s="33">
        <f t="shared" si="1"/>
        <v>0</v>
      </c>
      <c r="AB76" s="38" t="s">
        <v>20</v>
      </c>
    </row>
    <row r="77" spans="3:28" s="25" customFormat="1" x14ac:dyDescent="0.3">
      <c r="C77" s="22">
        <v>4020</v>
      </c>
      <c r="D77" s="23"/>
      <c r="E77" s="24">
        <v>853690100000</v>
      </c>
      <c r="G77" s="22" t="s">
        <v>285</v>
      </c>
      <c r="H77" s="23"/>
      <c r="I77" s="26" t="s">
        <v>286</v>
      </c>
      <c r="J77" s="23"/>
      <c r="K77" s="26" t="s">
        <v>287</v>
      </c>
      <c r="L77" s="23"/>
      <c r="M77" s="26" t="s">
        <v>288</v>
      </c>
      <c r="N77" s="23"/>
      <c r="O77" s="34">
        <v>800</v>
      </c>
      <c r="P77" s="34" t="s">
        <v>17</v>
      </c>
      <c r="Q77" s="23"/>
      <c r="R77" s="35">
        <v>2.2999999999999998</v>
      </c>
      <c r="S77" s="36" t="s">
        <v>18</v>
      </c>
      <c r="T77" s="23"/>
      <c r="U77" s="37" t="s">
        <v>19</v>
      </c>
      <c r="V77" s="34" t="s">
        <v>17</v>
      </c>
      <c r="W77" s="23"/>
      <c r="X77" s="31">
        <f>SUMIF('[1]2022Fiyat Listesi-SAP'!A:A,I:I,'[1]2022Fiyat Listesi-SAP'!C:C)</f>
        <v>0.33</v>
      </c>
      <c r="Y77" s="32" t="str">
        <f>VLOOKUP(I77,'[1]2022Fiyat Listesi-SAP'!A:D,4,FALSE)</f>
        <v>USD</v>
      </c>
      <c r="Z77" s="23"/>
      <c r="AA77" s="33">
        <f t="shared" si="1"/>
        <v>0</v>
      </c>
      <c r="AB77" s="38" t="s">
        <v>20</v>
      </c>
    </row>
    <row r="78" spans="3:28" s="25" customFormat="1" x14ac:dyDescent="0.3">
      <c r="C78" s="22">
        <v>4020</v>
      </c>
      <c r="D78" s="23"/>
      <c r="E78" s="24">
        <v>853690100000</v>
      </c>
      <c r="G78" s="22" t="s">
        <v>289</v>
      </c>
      <c r="H78" s="23"/>
      <c r="I78" s="26" t="s">
        <v>290</v>
      </c>
      <c r="J78" s="23"/>
      <c r="K78" s="26" t="s">
        <v>291</v>
      </c>
      <c r="L78" s="23"/>
      <c r="M78" s="26" t="s">
        <v>292</v>
      </c>
      <c r="N78" s="23"/>
      <c r="O78" s="34">
        <v>600</v>
      </c>
      <c r="P78" s="34" t="s">
        <v>17</v>
      </c>
      <c r="Q78" s="23"/>
      <c r="R78" s="35">
        <v>2.5</v>
      </c>
      <c r="S78" s="36" t="s">
        <v>18</v>
      </c>
      <c r="T78" s="23"/>
      <c r="U78" s="37" t="s">
        <v>19</v>
      </c>
      <c r="V78" s="34" t="s">
        <v>17</v>
      </c>
      <c r="W78" s="23"/>
      <c r="X78" s="31">
        <f>SUMIF('[1]2022Fiyat Listesi-SAP'!A:A,I:I,'[1]2022Fiyat Listesi-SAP'!C:C)</f>
        <v>0.39500000000000002</v>
      </c>
      <c r="Y78" s="32" t="str">
        <f>VLOOKUP(I78,'[1]2022Fiyat Listesi-SAP'!A:D,4,FALSE)</f>
        <v>USD</v>
      </c>
      <c r="Z78" s="23"/>
      <c r="AA78" s="33">
        <f t="shared" si="1"/>
        <v>0</v>
      </c>
      <c r="AB78" s="38" t="s">
        <v>20</v>
      </c>
    </row>
    <row r="79" spans="3:28" s="25" customFormat="1" x14ac:dyDescent="0.3">
      <c r="C79" s="22">
        <v>4020</v>
      </c>
      <c r="D79" s="23"/>
      <c r="E79" s="24">
        <v>853690100000</v>
      </c>
      <c r="G79" s="22" t="s">
        <v>293</v>
      </c>
      <c r="H79" s="23"/>
      <c r="I79" s="26" t="s">
        <v>294</v>
      </c>
      <c r="J79" s="23"/>
      <c r="K79" s="26" t="s">
        <v>295</v>
      </c>
      <c r="L79" s="23"/>
      <c r="M79" s="26" t="s">
        <v>296</v>
      </c>
      <c r="N79" s="23"/>
      <c r="O79" s="34">
        <v>400</v>
      </c>
      <c r="P79" s="34" t="s">
        <v>17</v>
      </c>
      <c r="Q79" s="23"/>
      <c r="R79" s="35">
        <v>2.5</v>
      </c>
      <c r="S79" s="36" t="s">
        <v>18</v>
      </c>
      <c r="T79" s="23"/>
      <c r="U79" s="37" t="s">
        <v>19</v>
      </c>
      <c r="V79" s="34" t="s">
        <v>17</v>
      </c>
      <c r="W79" s="23"/>
      <c r="X79" s="31">
        <f>SUMIF('[1]2022Fiyat Listesi-SAP'!A:A,I:I,'[1]2022Fiyat Listesi-SAP'!C:C)</f>
        <v>0.53</v>
      </c>
      <c r="Y79" s="32" t="str">
        <f>VLOOKUP(I79,'[1]2022Fiyat Listesi-SAP'!A:D,4,FALSE)</f>
        <v>USD</v>
      </c>
      <c r="Z79" s="23"/>
      <c r="AA79" s="33">
        <f t="shared" si="1"/>
        <v>0</v>
      </c>
      <c r="AB79" s="38" t="s">
        <v>20</v>
      </c>
    </row>
    <row r="80" spans="3:28" s="25" customFormat="1" x14ac:dyDescent="0.3">
      <c r="C80" s="22">
        <v>4020</v>
      </c>
      <c r="D80" s="23"/>
      <c r="E80" s="24">
        <v>853690100000</v>
      </c>
      <c r="G80" s="22" t="s">
        <v>297</v>
      </c>
      <c r="H80" s="23"/>
      <c r="I80" s="26" t="s">
        <v>298</v>
      </c>
      <c r="J80" s="23"/>
      <c r="K80" s="26" t="s">
        <v>299</v>
      </c>
      <c r="L80" s="23"/>
      <c r="M80" s="26" t="s">
        <v>300</v>
      </c>
      <c r="N80" s="23"/>
      <c r="O80" s="34">
        <v>250</v>
      </c>
      <c r="P80" s="34" t="s">
        <v>17</v>
      </c>
      <c r="Q80" s="23"/>
      <c r="R80" s="35">
        <v>2.8</v>
      </c>
      <c r="S80" s="36" t="s">
        <v>18</v>
      </c>
      <c r="T80" s="23"/>
      <c r="U80" s="37" t="s">
        <v>19</v>
      </c>
      <c r="V80" s="34" t="s">
        <v>17</v>
      </c>
      <c r="W80" s="23"/>
      <c r="X80" s="31">
        <f>SUMIF('[1]2022Fiyat Listesi-SAP'!A:A,I:I,'[1]2022Fiyat Listesi-SAP'!C:C)</f>
        <v>0.92500000000000004</v>
      </c>
      <c r="Y80" s="32" t="str">
        <f>VLOOKUP(I80,'[1]2022Fiyat Listesi-SAP'!A:D,4,FALSE)</f>
        <v>USD</v>
      </c>
      <c r="Z80" s="23"/>
      <c r="AA80" s="33">
        <f t="shared" si="1"/>
        <v>0</v>
      </c>
      <c r="AB80" s="38" t="s">
        <v>20</v>
      </c>
    </row>
    <row r="81" spans="3:28" s="25" customFormat="1" x14ac:dyDescent="0.3">
      <c r="C81" s="22">
        <v>4020</v>
      </c>
      <c r="D81" s="23"/>
      <c r="E81" s="24">
        <v>853690100000</v>
      </c>
      <c r="G81" s="22" t="s">
        <v>301</v>
      </c>
      <c r="H81" s="23"/>
      <c r="I81" s="26" t="s">
        <v>302</v>
      </c>
      <c r="J81" s="23"/>
      <c r="K81" s="26" t="s">
        <v>303</v>
      </c>
      <c r="L81" s="23"/>
      <c r="M81" s="26" t="s">
        <v>304</v>
      </c>
      <c r="N81" s="23"/>
      <c r="O81" s="34">
        <v>150</v>
      </c>
      <c r="P81" s="34" t="s">
        <v>17</v>
      </c>
      <c r="Q81" s="23"/>
      <c r="R81" s="35">
        <v>2.2999999999999998</v>
      </c>
      <c r="S81" s="36" t="s">
        <v>18</v>
      </c>
      <c r="T81" s="23"/>
      <c r="U81" s="37" t="s">
        <v>19</v>
      </c>
      <c r="V81" s="34" t="s">
        <v>17</v>
      </c>
      <c r="W81" s="23"/>
      <c r="X81" s="31">
        <f>SUMIF('[1]2022Fiyat Listesi-SAP'!A:A,I:I,'[1]2022Fiyat Listesi-SAP'!C:C)</f>
        <v>1.26</v>
      </c>
      <c r="Y81" s="32" t="str">
        <f>VLOOKUP(I81,'[1]2022Fiyat Listesi-SAP'!A:D,4,FALSE)</f>
        <v>USD</v>
      </c>
      <c r="Z81" s="23"/>
      <c r="AA81" s="33">
        <f t="shared" si="1"/>
        <v>0</v>
      </c>
      <c r="AB81" s="38" t="s">
        <v>20</v>
      </c>
    </row>
    <row r="82" spans="3:28" s="25" customFormat="1" x14ac:dyDescent="0.3">
      <c r="C82" s="22">
        <v>4020</v>
      </c>
      <c r="D82" s="23"/>
      <c r="E82" s="24">
        <v>853690100000</v>
      </c>
      <c r="G82" s="22" t="s">
        <v>305</v>
      </c>
      <c r="H82" s="23"/>
      <c r="I82" s="26" t="s">
        <v>306</v>
      </c>
      <c r="J82" s="23"/>
      <c r="K82" s="26" t="s">
        <v>307</v>
      </c>
      <c r="L82" s="23"/>
      <c r="M82" s="26" t="s">
        <v>308</v>
      </c>
      <c r="N82" s="23"/>
      <c r="O82" s="34">
        <v>90</v>
      </c>
      <c r="P82" s="34" t="s">
        <v>17</v>
      </c>
      <c r="Q82" s="23"/>
      <c r="R82" s="35">
        <v>2.2999999999999998</v>
      </c>
      <c r="S82" s="36" t="s">
        <v>18</v>
      </c>
      <c r="T82" s="23"/>
      <c r="U82" s="37" t="s">
        <v>19</v>
      </c>
      <c r="V82" s="34" t="s">
        <v>17</v>
      </c>
      <c r="W82" s="23"/>
      <c r="X82" s="31">
        <f>SUMIF('[1]2022Fiyat Listesi-SAP'!A:A,I:I,'[1]2022Fiyat Listesi-SAP'!C:C)</f>
        <v>2.1150000000000002</v>
      </c>
      <c r="Y82" s="32" t="str">
        <f>VLOOKUP(I82,'[1]2022Fiyat Listesi-SAP'!A:D,4,FALSE)</f>
        <v>USD</v>
      </c>
      <c r="Z82" s="23"/>
      <c r="AA82" s="33">
        <f t="shared" si="1"/>
        <v>0</v>
      </c>
      <c r="AB82" s="38" t="s">
        <v>20</v>
      </c>
    </row>
    <row r="83" spans="3:28" s="25" customFormat="1" x14ac:dyDescent="0.3">
      <c r="C83" s="22">
        <v>4020</v>
      </c>
      <c r="D83" s="23"/>
      <c r="E83" s="24">
        <v>853690100000</v>
      </c>
      <c r="G83" s="22" t="s">
        <v>309</v>
      </c>
      <c r="H83" s="23"/>
      <c r="I83" s="26" t="s">
        <v>310</v>
      </c>
      <c r="J83" s="23"/>
      <c r="K83" s="26" t="s">
        <v>311</v>
      </c>
      <c r="L83" s="23"/>
      <c r="M83" s="26" t="s">
        <v>312</v>
      </c>
      <c r="N83" s="23"/>
      <c r="O83" s="34">
        <v>65</v>
      </c>
      <c r="P83" s="34" t="s">
        <v>17</v>
      </c>
      <c r="Q83" s="23"/>
      <c r="R83" s="35">
        <v>2.2000000000000002</v>
      </c>
      <c r="S83" s="36" t="s">
        <v>18</v>
      </c>
      <c r="T83" s="23"/>
      <c r="U83" s="37" t="s">
        <v>19</v>
      </c>
      <c r="V83" s="34" t="s">
        <v>17</v>
      </c>
      <c r="W83" s="23"/>
      <c r="X83" s="31">
        <f>SUMIF('[1]2022Fiyat Listesi-SAP'!A:A,I:I,'[1]2022Fiyat Listesi-SAP'!C:C)</f>
        <v>2.84</v>
      </c>
      <c r="Y83" s="32" t="str">
        <f>VLOOKUP(I83,'[1]2022Fiyat Listesi-SAP'!A:D,4,FALSE)</f>
        <v>USD</v>
      </c>
      <c r="Z83" s="23"/>
      <c r="AA83" s="33">
        <f t="shared" si="1"/>
        <v>0</v>
      </c>
      <c r="AB83" s="38" t="s">
        <v>20</v>
      </c>
    </row>
    <row r="84" spans="3:28" s="25" customFormat="1" x14ac:dyDescent="0.3">
      <c r="C84" s="22">
        <v>4020</v>
      </c>
      <c r="D84" s="23"/>
      <c r="E84" s="24">
        <v>853690100000</v>
      </c>
      <c r="G84" s="22" t="s">
        <v>313</v>
      </c>
      <c r="H84" s="23"/>
      <c r="I84" s="26" t="s">
        <v>314</v>
      </c>
      <c r="J84" s="23"/>
      <c r="K84" s="26" t="s">
        <v>315</v>
      </c>
      <c r="L84" s="23"/>
      <c r="M84" s="26" t="s">
        <v>316</v>
      </c>
      <c r="N84" s="23"/>
      <c r="O84" s="34">
        <v>50</v>
      </c>
      <c r="P84" s="34" t="s">
        <v>17</v>
      </c>
      <c r="Q84" s="23"/>
      <c r="R84" s="35">
        <v>2.1</v>
      </c>
      <c r="S84" s="36" t="s">
        <v>18</v>
      </c>
      <c r="T84" s="23"/>
      <c r="U84" s="37" t="s">
        <v>19</v>
      </c>
      <c r="V84" s="34" t="s">
        <v>17</v>
      </c>
      <c r="W84" s="23"/>
      <c r="X84" s="31">
        <f>SUMIF('[1]2022Fiyat Listesi-SAP'!A:A,I:I,'[1]2022Fiyat Listesi-SAP'!C:C)</f>
        <v>2.98</v>
      </c>
      <c r="Y84" s="32" t="str">
        <f>VLOOKUP(I84,'[1]2022Fiyat Listesi-SAP'!A:D,4,FALSE)</f>
        <v>USD</v>
      </c>
      <c r="Z84" s="23"/>
      <c r="AA84" s="33">
        <f t="shared" si="1"/>
        <v>0</v>
      </c>
      <c r="AB84" s="38" t="s">
        <v>20</v>
      </c>
    </row>
    <row r="85" spans="3:28" s="25" customFormat="1" x14ac:dyDescent="0.3">
      <c r="C85" s="22">
        <v>4020</v>
      </c>
      <c r="D85" s="23"/>
      <c r="E85" s="24">
        <v>853690100000</v>
      </c>
      <c r="G85" s="22" t="s">
        <v>317</v>
      </c>
      <c r="H85" s="23"/>
      <c r="I85" s="26" t="s">
        <v>318</v>
      </c>
      <c r="J85" s="23"/>
      <c r="K85" s="26" t="s">
        <v>319</v>
      </c>
      <c r="L85" s="23"/>
      <c r="M85" s="26" t="s">
        <v>320</v>
      </c>
      <c r="N85" s="23"/>
      <c r="O85" s="34">
        <v>40</v>
      </c>
      <c r="P85" s="34" t="s">
        <v>17</v>
      </c>
      <c r="Q85" s="23"/>
      <c r="R85" s="35">
        <v>2.4</v>
      </c>
      <c r="S85" s="36" t="s">
        <v>18</v>
      </c>
      <c r="T85" s="23"/>
      <c r="U85" s="37" t="s">
        <v>19</v>
      </c>
      <c r="V85" s="34" t="s">
        <v>17</v>
      </c>
      <c r="W85" s="23"/>
      <c r="X85" s="31">
        <f>SUMIF('[1]2022Fiyat Listesi-SAP'!A:A,I:I,'[1]2022Fiyat Listesi-SAP'!C:C)</f>
        <v>4.28</v>
      </c>
      <c r="Y85" s="32" t="str">
        <f>VLOOKUP(I85,'[1]2022Fiyat Listesi-SAP'!A:D,4,FALSE)</f>
        <v>USD</v>
      </c>
      <c r="Z85" s="23"/>
      <c r="AA85" s="33">
        <f t="shared" si="1"/>
        <v>0</v>
      </c>
      <c r="AB85" s="38" t="s">
        <v>20</v>
      </c>
    </row>
    <row r="86" spans="3:28" s="25" customFormat="1" x14ac:dyDescent="0.3">
      <c r="C86" s="22">
        <v>4020</v>
      </c>
      <c r="D86" s="23"/>
      <c r="E86" s="24">
        <v>853690100000</v>
      </c>
      <c r="G86" s="22" t="s">
        <v>321</v>
      </c>
      <c r="H86" s="23"/>
      <c r="I86" s="26" t="s">
        <v>322</v>
      </c>
      <c r="J86" s="23"/>
      <c r="K86" s="26" t="s">
        <v>323</v>
      </c>
      <c r="L86" s="23"/>
      <c r="M86" s="26" t="s">
        <v>324</v>
      </c>
      <c r="N86" s="23"/>
      <c r="O86" s="34">
        <v>25</v>
      </c>
      <c r="P86" s="34" t="s">
        <v>17</v>
      </c>
      <c r="Q86" s="23"/>
      <c r="R86" s="35">
        <v>2.2999999999999998</v>
      </c>
      <c r="S86" s="36" t="s">
        <v>18</v>
      </c>
      <c r="T86" s="23"/>
      <c r="U86" s="37" t="s">
        <v>19</v>
      </c>
      <c r="V86" s="34" t="s">
        <v>17</v>
      </c>
      <c r="W86" s="23"/>
      <c r="X86" s="31">
        <f>SUMIF('[1]2022Fiyat Listesi-SAP'!A:A,I:I,'[1]2022Fiyat Listesi-SAP'!C:C)</f>
        <v>6.5549999999999997</v>
      </c>
      <c r="Y86" s="32" t="str">
        <f>VLOOKUP(I86,'[1]2022Fiyat Listesi-SAP'!A:D,4,FALSE)</f>
        <v>USD</v>
      </c>
      <c r="Z86" s="23"/>
      <c r="AA86" s="33">
        <f t="shared" si="1"/>
        <v>0</v>
      </c>
      <c r="AB86" s="38" t="s">
        <v>20</v>
      </c>
    </row>
    <row r="87" spans="3:28" s="25" customFormat="1" x14ac:dyDescent="0.3">
      <c r="C87" s="22">
        <v>4020</v>
      </c>
      <c r="D87" s="23"/>
      <c r="E87" s="24">
        <v>853690100000</v>
      </c>
      <c r="G87" s="22" t="s">
        <v>325</v>
      </c>
      <c r="H87" s="23"/>
      <c r="I87" s="26" t="s">
        <v>326</v>
      </c>
      <c r="J87" s="23"/>
      <c r="K87" s="26" t="s">
        <v>327</v>
      </c>
      <c r="L87" s="23"/>
      <c r="M87" s="26" t="s">
        <v>328</v>
      </c>
      <c r="N87" s="23"/>
      <c r="O87" s="34">
        <v>22</v>
      </c>
      <c r="P87" s="34" t="s">
        <v>17</v>
      </c>
      <c r="Q87" s="23"/>
      <c r="R87" s="35">
        <v>2.5</v>
      </c>
      <c r="S87" s="36" t="s">
        <v>18</v>
      </c>
      <c r="T87" s="23"/>
      <c r="U87" s="37" t="s">
        <v>19</v>
      </c>
      <c r="V87" s="34" t="s">
        <v>17</v>
      </c>
      <c r="W87" s="23"/>
      <c r="X87" s="31">
        <f>SUMIF('[1]2022Fiyat Listesi-SAP'!A:A,I:I,'[1]2022Fiyat Listesi-SAP'!C:C)</f>
        <v>7.9350000000000005</v>
      </c>
      <c r="Y87" s="32" t="str">
        <f>VLOOKUP(I87,'[1]2022Fiyat Listesi-SAP'!A:D,4,FALSE)</f>
        <v>USD</v>
      </c>
      <c r="Z87" s="23"/>
      <c r="AA87" s="33">
        <f t="shared" si="1"/>
        <v>0</v>
      </c>
      <c r="AB87" s="38" t="s">
        <v>20</v>
      </c>
    </row>
    <row r="88" spans="3:28" s="25" customFormat="1" x14ac:dyDescent="0.3">
      <c r="C88" s="22">
        <v>4020</v>
      </c>
      <c r="D88" s="23"/>
      <c r="E88" s="24">
        <v>853690100000</v>
      </c>
      <c r="G88" s="22" t="s">
        <v>329</v>
      </c>
      <c r="H88" s="23"/>
      <c r="I88" s="26" t="s">
        <v>330</v>
      </c>
      <c r="J88" s="23"/>
      <c r="K88" s="26" t="s">
        <v>331</v>
      </c>
      <c r="L88" s="23"/>
      <c r="M88" s="26" t="s">
        <v>332</v>
      </c>
      <c r="N88" s="23"/>
      <c r="O88" s="34">
        <v>18</v>
      </c>
      <c r="P88" s="34" t="s">
        <v>17</v>
      </c>
      <c r="Q88" s="23"/>
      <c r="R88" s="35">
        <v>2.9</v>
      </c>
      <c r="S88" s="36" t="s">
        <v>18</v>
      </c>
      <c r="T88" s="23"/>
      <c r="U88" s="37" t="s">
        <v>19</v>
      </c>
      <c r="V88" s="34" t="s">
        <v>17</v>
      </c>
      <c r="W88" s="23"/>
      <c r="X88" s="31">
        <f>SUMIF('[1]2022Fiyat Listesi-SAP'!A:A,I:I,'[1]2022Fiyat Listesi-SAP'!C:C)</f>
        <v>10.835000000000001</v>
      </c>
      <c r="Y88" s="32" t="str">
        <f>VLOOKUP(I88,'[1]2022Fiyat Listesi-SAP'!A:D,4,FALSE)</f>
        <v>USD</v>
      </c>
      <c r="Z88" s="23"/>
      <c r="AA88" s="33">
        <f t="shared" si="1"/>
        <v>0</v>
      </c>
      <c r="AB88" s="38" t="s">
        <v>20</v>
      </c>
    </row>
    <row r="89" spans="3:28" s="25" customFormat="1" x14ac:dyDescent="0.3">
      <c r="C89" s="22">
        <v>4020</v>
      </c>
      <c r="D89" s="23"/>
      <c r="E89" s="24">
        <v>853690100000</v>
      </c>
      <c r="G89" s="22" t="s">
        <v>333</v>
      </c>
      <c r="H89" s="23"/>
      <c r="I89" s="26" t="s">
        <v>334</v>
      </c>
      <c r="J89" s="23"/>
      <c r="K89" s="26" t="s">
        <v>335</v>
      </c>
      <c r="L89" s="23"/>
      <c r="M89" s="26" t="s">
        <v>336</v>
      </c>
      <c r="N89" s="23"/>
      <c r="O89" s="34">
        <v>10</v>
      </c>
      <c r="P89" s="34" t="s">
        <v>17</v>
      </c>
      <c r="Q89" s="23"/>
      <c r="R89" s="35">
        <v>2</v>
      </c>
      <c r="S89" s="36" t="s">
        <v>18</v>
      </c>
      <c r="T89" s="23"/>
      <c r="U89" s="37" t="s">
        <v>19</v>
      </c>
      <c r="V89" s="34" t="s">
        <v>17</v>
      </c>
      <c r="W89" s="23"/>
      <c r="X89" s="31">
        <f>SUMIF('[1]2022Fiyat Listesi-SAP'!A:A,I:I,'[1]2022Fiyat Listesi-SAP'!C:C)</f>
        <v>12.075000000000001</v>
      </c>
      <c r="Y89" s="32" t="str">
        <f>VLOOKUP(I89,'[1]2022Fiyat Listesi-SAP'!A:D,4,FALSE)</f>
        <v>USD</v>
      </c>
      <c r="Z89" s="23"/>
      <c r="AA89" s="33">
        <f t="shared" si="1"/>
        <v>0</v>
      </c>
      <c r="AB89" s="38" t="s">
        <v>20</v>
      </c>
    </row>
    <row r="90" spans="3:28" s="25" customFormat="1" x14ac:dyDescent="0.3">
      <c r="C90" s="22">
        <v>4020</v>
      </c>
      <c r="D90" s="23"/>
      <c r="E90" s="24">
        <v>853690100000</v>
      </c>
      <c r="G90" s="22" t="s">
        <v>337</v>
      </c>
      <c r="H90" s="23"/>
      <c r="I90" s="26" t="s">
        <v>338</v>
      </c>
      <c r="J90" s="23"/>
      <c r="K90" s="26" t="s">
        <v>339</v>
      </c>
      <c r="L90" s="23"/>
      <c r="M90" s="26" t="s">
        <v>340</v>
      </c>
      <c r="N90" s="23"/>
      <c r="O90" s="39">
        <v>0</v>
      </c>
      <c r="P90" s="34" t="s">
        <v>17</v>
      </c>
      <c r="Q90" s="23"/>
      <c r="R90" s="40" t="s">
        <v>19</v>
      </c>
      <c r="S90" s="36" t="s">
        <v>18</v>
      </c>
      <c r="T90" s="23"/>
      <c r="U90" s="37" t="s">
        <v>19</v>
      </c>
      <c r="V90" s="34" t="s">
        <v>17</v>
      </c>
      <c r="W90" s="23"/>
      <c r="X90" s="31">
        <f>SUMIF('[1]2022Fiyat Listesi-SAP'!A:A,I:I,'[1]2022Fiyat Listesi-SAP'!C:C)</f>
        <v>20.56</v>
      </c>
      <c r="Y90" s="32" t="str">
        <f>VLOOKUP(I90,'[1]2022Fiyat Listesi-SAP'!A:D,4,FALSE)</f>
        <v>USD</v>
      </c>
      <c r="Z90" s="23"/>
      <c r="AA90" s="33">
        <f t="shared" si="1"/>
        <v>0</v>
      </c>
      <c r="AB90" s="38" t="s">
        <v>20</v>
      </c>
    </row>
    <row r="91" spans="3:28" s="25" customFormat="1" x14ac:dyDescent="0.3">
      <c r="C91" s="22">
        <v>4020</v>
      </c>
      <c r="D91" s="23"/>
      <c r="E91" s="24">
        <v>853690100000</v>
      </c>
      <c r="G91" s="22" t="s">
        <v>341</v>
      </c>
      <c r="H91" s="23"/>
      <c r="I91" s="26" t="s">
        <v>342</v>
      </c>
      <c r="J91" s="23"/>
      <c r="K91" s="26" t="s">
        <v>343</v>
      </c>
      <c r="L91" s="23"/>
      <c r="M91" s="26" t="s">
        <v>344</v>
      </c>
      <c r="N91" s="23"/>
      <c r="O91" s="39">
        <v>0</v>
      </c>
      <c r="P91" s="34" t="s">
        <v>17</v>
      </c>
      <c r="Q91" s="23"/>
      <c r="R91" s="40" t="s">
        <v>19</v>
      </c>
      <c r="S91" s="36" t="s">
        <v>18</v>
      </c>
      <c r="T91" s="23"/>
      <c r="U91" s="37" t="s">
        <v>19</v>
      </c>
      <c r="V91" s="34" t="s">
        <v>17</v>
      </c>
      <c r="W91" s="23"/>
      <c r="X91" s="31">
        <f>SUMIF('[1]2022Fiyat Listesi-SAP'!A:A,I:I,'[1]2022Fiyat Listesi-SAP'!C:C)</f>
        <v>57.6</v>
      </c>
      <c r="Y91" s="32" t="str">
        <f>VLOOKUP(I91,'[1]2022Fiyat Listesi-SAP'!A:D,4,FALSE)</f>
        <v>USD</v>
      </c>
      <c r="Z91" s="23"/>
      <c r="AA91" s="33">
        <f t="shared" si="1"/>
        <v>0</v>
      </c>
      <c r="AB91" s="38" t="s">
        <v>20</v>
      </c>
    </row>
    <row r="92" spans="3:28" s="25" customFormat="1" x14ac:dyDescent="0.3">
      <c r="C92" s="22">
        <v>4020</v>
      </c>
      <c r="D92" s="23"/>
      <c r="E92" s="24">
        <v>853690100000</v>
      </c>
      <c r="G92" s="22" t="s">
        <v>345</v>
      </c>
      <c r="H92" s="23"/>
      <c r="I92" s="26" t="s">
        <v>346</v>
      </c>
      <c r="J92" s="23"/>
      <c r="K92" s="26" t="s">
        <v>347</v>
      </c>
      <c r="L92" s="23"/>
      <c r="M92" s="26" t="s">
        <v>348</v>
      </c>
      <c r="N92" s="23"/>
      <c r="O92" s="39">
        <v>0</v>
      </c>
      <c r="P92" s="34" t="s">
        <v>17</v>
      </c>
      <c r="Q92" s="23"/>
      <c r="R92" s="40" t="s">
        <v>19</v>
      </c>
      <c r="S92" s="36" t="s">
        <v>18</v>
      </c>
      <c r="T92" s="23"/>
      <c r="U92" s="37" t="s">
        <v>19</v>
      </c>
      <c r="V92" s="34" t="s">
        <v>17</v>
      </c>
      <c r="W92" s="23"/>
      <c r="X92" s="31">
        <f>SUMIF('[1]2022Fiyat Listesi-SAP'!A:A,I:I,'[1]2022Fiyat Listesi-SAP'!C:C)</f>
        <v>79.594999999999999</v>
      </c>
      <c r="Y92" s="32" t="str">
        <f>VLOOKUP(I92,'[1]2022Fiyat Listesi-SAP'!A:D,4,FALSE)</f>
        <v>USD</v>
      </c>
      <c r="Z92" s="23"/>
      <c r="AA92" s="33">
        <f t="shared" si="1"/>
        <v>0</v>
      </c>
      <c r="AB92" s="38" t="s">
        <v>20</v>
      </c>
    </row>
    <row r="93" spans="3:28" s="25" customFormat="1" x14ac:dyDescent="0.3">
      <c r="C93" s="22">
        <v>4020</v>
      </c>
      <c r="D93" s="23"/>
      <c r="E93" s="24">
        <v>853690100000</v>
      </c>
      <c r="G93" s="22" t="s">
        <v>349</v>
      </c>
      <c r="H93" s="23"/>
      <c r="I93" s="26" t="s">
        <v>350</v>
      </c>
      <c r="J93" s="23"/>
      <c r="K93" s="26" t="s">
        <v>351</v>
      </c>
      <c r="L93" s="23"/>
      <c r="M93" s="26" t="s">
        <v>352</v>
      </c>
      <c r="N93" s="23"/>
      <c r="O93" s="34">
        <v>800</v>
      </c>
      <c r="P93" s="34" t="s">
        <v>17</v>
      </c>
      <c r="Q93" s="23"/>
      <c r="R93" s="35">
        <v>3.28</v>
      </c>
      <c r="S93" s="36" t="s">
        <v>18</v>
      </c>
      <c r="T93" s="23"/>
      <c r="U93" s="37" t="s">
        <v>19</v>
      </c>
      <c r="V93" s="34" t="s">
        <v>17</v>
      </c>
      <c r="W93" s="23"/>
      <c r="X93" s="31">
        <f>SUMIF('[1]2022Fiyat Listesi-SAP'!A:A,I:I,'[1]2022Fiyat Listesi-SAP'!C:C)</f>
        <v>0.47500000000000003</v>
      </c>
      <c r="Y93" s="32" t="str">
        <f>VLOOKUP(I93,'[1]2022Fiyat Listesi-SAP'!A:D,4,FALSE)</f>
        <v>USD</v>
      </c>
      <c r="Z93" s="23"/>
      <c r="AA93" s="33">
        <f t="shared" si="1"/>
        <v>0</v>
      </c>
      <c r="AB93" s="38" t="s">
        <v>20</v>
      </c>
    </row>
    <row r="94" spans="3:28" s="25" customFormat="1" x14ac:dyDescent="0.3">
      <c r="C94" s="22">
        <v>4020</v>
      </c>
      <c r="D94" s="23"/>
      <c r="E94" s="24">
        <v>853690100000</v>
      </c>
      <c r="G94" s="22" t="s">
        <v>353</v>
      </c>
      <c r="H94" s="23"/>
      <c r="I94" s="26" t="s">
        <v>354</v>
      </c>
      <c r="J94" s="23"/>
      <c r="K94" s="26" t="s">
        <v>355</v>
      </c>
      <c r="L94" s="23"/>
      <c r="M94" s="26" t="s">
        <v>356</v>
      </c>
      <c r="N94" s="23"/>
      <c r="O94" s="34">
        <v>800</v>
      </c>
      <c r="P94" s="34" t="s">
        <v>17</v>
      </c>
      <c r="Q94" s="23"/>
      <c r="R94" s="35">
        <v>3.51</v>
      </c>
      <c r="S94" s="36" t="s">
        <v>18</v>
      </c>
      <c r="T94" s="23"/>
      <c r="U94" s="37" t="s">
        <v>19</v>
      </c>
      <c r="V94" s="34" t="s">
        <v>17</v>
      </c>
      <c r="W94" s="23"/>
      <c r="X94" s="31">
        <f>SUMIF('[1]2022Fiyat Listesi-SAP'!A:A,I:I,'[1]2022Fiyat Listesi-SAP'!C:C)</f>
        <v>0.47500000000000003</v>
      </c>
      <c r="Y94" s="32" t="str">
        <f>VLOOKUP(I94,'[1]2022Fiyat Listesi-SAP'!A:D,4,FALSE)</f>
        <v>USD</v>
      </c>
      <c r="Z94" s="23"/>
      <c r="AA94" s="33">
        <f t="shared" si="1"/>
        <v>0</v>
      </c>
      <c r="AB94" s="38" t="s">
        <v>20</v>
      </c>
    </row>
    <row r="95" spans="3:28" s="25" customFormat="1" x14ac:dyDescent="0.3">
      <c r="C95" s="22">
        <v>4020</v>
      </c>
      <c r="D95" s="23"/>
      <c r="E95" s="24">
        <v>853690100000</v>
      </c>
      <c r="G95" s="22" t="s">
        <v>357</v>
      </c>
      <c r="H95" s="23"/>
      <c r="I95" s="26" t="s">
        <v>358</v>
      </c>
      <c r="J95" s="23"/>
      <c r="K95" s="26" t="s">
        <v>359</v>
      </c>
      <c r="L95" s="23"/>
      <c r="M95" s="26" t="s">
        <v>360</v>
      </c>
      <c r="N95" s="23"/>
      <c r="O95" s="34">
        <v>600</v>
      </c>
      <c r="P95" s="34" t="s">
        <v>17</v>
      </c>
      <c r="Q95" s="23"/>
      <c r="R95" s="35">
        <v>3.24</v>
      </c>
      <c r="S95" s="36" t="s">
        <v>18</v>
      </c>
      <c r="T95" s="23"/>
      <c r="U95" s="37" t="s">
        <v>19</v>
      </c>
      <c r="V95" s="34" t="s">
        <v>17</v>
      </c>
      <c r="W95" s="23"/>
      <c r="X95" s="31">
        <f>SUMIF('[1]2022Fiyat Listesi-SAP'!A:A,I:I,'[1]2022Fiyat Listesi-SAP'!C:C)</f>
        <v>0.49</v>
      </c>
      <c r="Y95" s="32" t="str">
        <f>VLOOKUP(I95,'[1]2022Fiyat Listesi-SAP'!A:D,4,FALSE)</f>
        <v>USD</v>
      </c>
      <c r="Z95" s="23"/>
      <c r="AA95" s="33">
        <f t="shared" si="1"/>
        <v>0</v>
      </c>
      <c r="AB95" s="38" t="s">
        <v>20</v>
      </c>
    </row>
    <row r="96" spans="3:28" s="25" customFormat="1" x14ac:dyDescent="0.3">
      <c r="C96" s="22">
        <v>4020</v>
      </c>
      <c r="D96" s="23"/>
      <c r="E96" s="24">
        <v>853690100000</v>
      </c>
      <c r="G96" s="22" t="s">
        <v>361</v>
      </c>
      <c r="H96" s="23"/>
      <c r="I96" s="26" t="s">
        <v>362</v>
      </c>
      <c r="J96" s="23"/>
      <c r="K96" s="26" t="s">
        <v>363</v>
      </c>
      <c r="L96" s="23"/>
      <c r="M96" s="26" t="s">
        <v>364</v>
      </c>
      <c r="N96" s="23"/>
      <c r="O96" s="34">
        <v>600</v>
      </c>
      <c r="P96" s="34" t="s">
        <v>17</v>
      </c>
      <c r="Q96" s="23"/>
      <c r="R96" s="35">
        <v>3.08</v>
      </c>
      <c r="S96" s="36" t="s">
        <v>18</v>
      </c>
      <c r="T96" s="23"/>
      <c r="U96" s="37" t="s">
        <v>19</v>
      </c>
      <c r="V96" s="34" t="s">
        <v>17</v>
      </c>
      <c r="W96" s="23"/>
      <c r="X96" s="31">
        <f>SUMIF('[1]2022Fiyat Listesi-SAP'!A:A,I:I,'[1]2022Fiyat Listesi-SAP'!C:C)</f>
        <v>0.49</v>
      </c>
      <c r="Y96" s="32" t="str">
        <f>VLOOKUP(I96,'[1]2022Fiyat Listesi-SAP'!A:D,4,FALSE)</f>
        <v>USD</v>
      </c>
      <c r="Z96" s="23"/>
      <c r="AA96" s="33">
        <f t="shared" si="1"/>
        <v>0</v>
      </c>
      <c r="AB96" s="38" t="s">
        <v>20</v>
      </c>
    </row>
    <row r="97" spans="3:28" s="25" customFormat="1" x14ac:dyDescent="0.3">
      <c r="C97" s="22">
        <v>4020</v>
      </c>
      <c r="D97" s="23"/>
      <c r="E97" s="24">
        <v>853690100000</v>
      </c>
      <c r="G97" s="22" t="s">
        <v>365</v>
      </c>
      <c r="H97" s="23"/>
      <c r="I97" s="26" t="s">
        <v>366</v>
      </c>
      <c r="J97" s="23"/>
      <c r="K97" s="26" t="s">
        <v>367</v>
      </c>
      <c r="L97" s="23"/>
      <c r="M97" s="26" t="s">
        <v>368</v>
      </c>
      <c r="N97" s="23"/>
      <c r="O97" s="34">
        <v>600</v>
      </c>
      <c r="P97" s="34" t="s">
        <v>17</v>
      </c>
      <c r="Q97" s="23"/>
      <c r="R97" s="35">
        <v>3.62</v>
      </c>
      <c r="S97" s="36" t="s">
        <v>18</v>
      </c>
      <c r="T97" s="23"/>
      <c r="U97" s="37" t="s">
        <v>19</v>
      </c>
      <c r="V97" s="34" t="s">
        <v>17</v>
      </c>
      <c r="W97" s="23"/>
      <c r="X97" s="31">
        <f>SUMIF('[1]2022Fiyat Listesi-SAP'!A:A,I:I,'[1]2022Fiyat Listesi-SAP'!C:C)</f>
        <v>0.57000000000000006</v>
      </c>
      <c r="Y97" s="32" t="str">
        <f>VLOOKUP(I97,'[1]2022Fiyat Listesi-SAP'!A:D,4,FALSE)</f>
        <v>USD</v>
      </c>
      <c r="Z97" s="23"/>
      <c r="AA97" s="33">
        <f t="shared" si="1"/>
        <v>0</v>
      </c>
      <c r="AB97" s="38" t="s">
        <v>20</v>
      </c>
    </row>
    <row r="98" spans="3:28" s="25" customFormat="1" x14ac:dyDescent="0.3">
      <c r="C98" s="22">
        <v>4020</v>
      </c>
      <c r="D98" s="23"/>
      <c r="E98" s="24">
        <v>853690100000</v>
      </c>
      <c r="G98" s="22" t="s">
        <v>369</v>
      </c>
      <c r="H98" s="23"/>
      <c r="I98" s="26" t="s">
        <v>370</v>
      </c>
      <c r="J98" s="23"/>
      <c r="K98" s="26" t="s">
        <v>371</v>
      </c>
      <c r="L98" s="23"/>
      <c r="M98" s="26" t="s">
        <v>372</v>
      </c>
      <c r="N98" s="23"/>
      <c r="O98" s="34">
        <v>600</v>
      </c>
      <c r="P98" s="34" t="s">
        <v>17</v>
      </c>
      <c r="Q98" s="23"/>
      <c r="R98" s="35">
        <v>3.97</v>
      </c>
      <c r="S98" s="36" t="s">
        <v>18</v>
      </c>
      <c r="T98" s="23"/>
      <c r="U98" s="37" t="s">
        <v>19</v>
      </c>
      <c r="V98" s="34" t="s">
        <v>17</v>
      </c>
      <c r="W98" s="23"/>
      <c r="X98" s="31">
        <f>SUMIF('[1]2022Fiyat Listesi-SAP'!A:A,I:I,'[1]2022Fiyat Listesi-SAP'!C:C)</f>
        <v>0.66</v>
      </c>
      <c r="Y98" s="32" t="str">
        <f>VLOOKUP(I98,'[1]2022Fiyat Listesi-SAP'!A:D,4,FALSE)</f>
        <v>USD</v>
      </c>
      <c r="Z98" s="23"/>
      <c r="AA98" s="33">
        <f t="shared" si="1"/>
        <v>0</v>
      </c>
      <c r="AB98" s="38" t="s">
        <v>20</v>
      </c>
    </row>
    <row r="99" spans="3:28" s="25" customFormat="1" x14ac:dyDescent="0.3">
      <c r="C99" s="22">
        <v>4020</v>
      </c>
      <c r="D99" s="23"/>
      <c r="E99" s="24">
        <v>853690100000</v>
      </c>
      <c r="G99" s="22" t="s">
        <v>373</v>
      </c>
      <c r="H99" s="23"/>
      <c r="I99" s="26" t="s">
        <v>374</v>
      </c>
      <c r="J99" s="23"/>
      <c r="K99" s="26" t="s">
        <v>375</v>
      </c>
      <c r="L99" s="23"/>
      <c r="M99" s="26" t="s">
        <v>376</v>
      </c>
      <c r="N99" s="23"/>
      <c r="O99" s="34">
        <v>400</v>
      </c>
      <c r="P99" s="34" t="s">
        <v>17</v>
      </c>
      <c r="Q99" s="23"/>
      <c r="R99" s="35">
        <v>3.54</v>
      </c>
      <c r="S99" s="36" t="s">
        <v>18</v>
      </c>
      <c r="T99" s="23"/>
      <c r="U99" s="37" t="s">
        <v>19</v>
      </c>
      <c r="V99" s="34" t="s">
        <v>17</v>
      </c>
      <c r="W99" s="23"/>
      <c r="X99" s="31">
        <f>SUMIF('[1]2022Fiyat Listesi-SAP'!A:A,I:I,'[1]2022Fiyat Listesi-SAP'!C:C)</f>
        <v>0.79500000000000004</v>
      </c>
      <c r="Y99" s="32" t="str">
        <f>VLOOKUP(I99,'[1]2022Fiyat Listesi-SAP'!A:D,4,FALSE)</f>
        <v>USD</v>
      </c>
      <c r="Z99" s="23"/>
      <c r="AA99" s="33">
        <f t="shared" si="1"/>
        <v>0</v>
      </c>
      <c r="AB99" s="38" t="s">
        <v>20</v>
      </c>
    </row>
    <row r="100" spans="3:28" s="25" customFormat="1" x14ac:dyDescent="0.3">
      <c r="C100" s="22">
        <v>4020</v>
      </c>
      <c r="D100" s="23"/>
      <c r="E100" s="24">
        <v>853690100000</v>
      </c>
      <c r="G100" s="22" t="s">
        <v>377</v>
      </c>
      <c r="H100" s="23"/>
      <c r="I100" s="26" t="s">
        <v>378</v>
      </c>
      <c r="J100" s="23"/>
      <c r="K100" s="26" t="s">
        <v>379</v>
      </c>
      <c r="L100" s="23"/>
      <c r="M100" s="26" t="s">
        <v>380</v>
      </c>
      <c r="N100" s="23"/>
      <c r="O100" s="34">
        <v>400</v>
      </c>
      <c r="P100" s="34" t="s">
        <v>17</v>
      </c>
      <c r="Q100" s="23"/>
      <c r="R100" s="35">
        <v>3.91</v>
      </c>
      <c r="S100" s="36" t="s">
        <v>18</v>
      </c>
      <c r="T100" s="23"/>
      <c r="U100" s="37" t="s">
        <v>19</v>
      </c>
      <c r="V100" s="34" t="s">
        <v>17</v>
      </c>
      <c r="W100" s="23"/>
      <c r="X100" s="31">
        <f>SUMIF('[1]2022Fiyat Listesi-SAP'!A:A,I:I,'[1]2022Fiyat Listesi-SAP'!C:C)</f>
        <v>0.79500000000000004</v>
      </c>
      <c r="Y100" s="32" t="str">
        <f>VLOOKUP(I100,'[1]2022Fiyat Listesi-SAP'!A:D,4,FALSE)</f>
        <v>USD</v>
      </c>
      <c r="Z100" s="23"/>
      <c r="AA100" s="33">
        <f t="shared" si="1"/>
        <v>0</v>
      </c>
      <c r="AB100" s="38" t="s">
        <v>20</v>
      </c>
    </row>
    <row r="101" spans="3:28" s="25" customFormat="1" x14ac:dyDescent="0.3">
      <c r="C101" s="22">
        <v>4020</v>
      </c>
      <c r="D101" s="23"/>
      <c r="E101" s="24">
        <v>853690100000</v>
      </c>
      <c r="G101" s="22" t="s">
        <v>381</v>
      </c>
      <c r="H101" s="23"/>
      <c r="I101" s="26" t="s">
        <v>382</v>
      </c>
      <c r="J101" s="23"/>
      <c r="K101" s="26" t="s">
        <v>383</v>
      </c>
      <c r="L101" s="23"/>
      <c r="M101" s="26" t="s">
        <v>384</v>
      </c>
      <c r="N101" s="23"/>
      <c r="O101" s="34">
        <v>400</v>
      </c>
      <c r="P101" s="34" t="s">
        <v>17</v>
      </c>
      <c r="Q101" s="23"/>
      <c r="R101" s="35">
        <v>4.17</v>
      </c>
      <c r="S101" s="36" t="s">
        <v>18</v>
      </c>
      <c r="T101" s="23"/>
      <c r="U101" s="37" t="s">
        <v>19</v>
      </c>
      <c r="V101" s="34" t="s">
        <v>17</v>
      </c>
      <c r="W101" s="23"/>
      <c r="X101" s="31">
        <f>SUMIF('[1]2022Fiyat Listesi-SAP'!A:A,I:I,'[1]2022Fiyat Listesi-SAP'!C:C)</f>
        <v>0.94500000000000006</v>
      </c>
      <c r="Y101" s="32" t="str">
        <f>VLOOKUP(I101,'[1]2022Fiyat Listesi-SAP'!A:D,4,FALSE)</f>
        <v>USD</v>
      </c>
      <c r="Z101" s="23"/>
      <c r="AA101" s="33">
        <f t="shared" si="1"/>
        <v>0</v>
      </c>
      <c r="AB101" s="38" t="s">
        <v>20</v>
      </c>
    </row>
    <row r="102" spans="3:28" s="25" customFormat="1" x14ac:dyDescent="0.3">
      <c r="C102" s="22">
        <v>4020</v>
      </c>
      <c r="D102" s="23"/>
      <c r="E102" s="24">
        <v>853690100000</v>
      </c>
      <c r="G102" s="22" t="s">
        <v>385</v>
      </c>
      <c r="H102" s="23"/>
      <c r="I102" s="26" t="s">
        <v>386</v>
      </c>
      <c r="J102" s="23"/>
      <c r="K102" s="26" t="s">
        <v>387</v>
      </c>
      <c r="L102" s="23"/>
      <c r="M102" s="26" t="s">
        <v>388</v>
      </c>
      <c r="N102" s="23"/>
      <c r="O102" s="34">
        <v>250</v>
      </c>
      <c r="P102" s="34" t="s">
        <v>17</v>
      </c>
      <c r="Q102" s="23"/>
      <c r="R102" s="35">
        <v>3.24</v>
      </c>
      <c r="S102" s="36" t="s">
        <v>18</v>
      </c>
      <c r="T102" s="23"/>
      <c r="U102" s="37" t="s">
        <v>19</v>
      </c>
      <c r="V102" s="34" t="s">
        <v>17</v>
      </c>
      <c r="W102" s="23"/>
      <c r="X102" s="31">
        <f>SUMIF('[1]2022Fiyat Listesi-SAP'!A:A,I:I,'[1]2022Fiyat Listesi-SAP'!C:C)</f>
        <v>1.1400000000000001</v>
      </c>
      <c r="Y102" s="32" t="str">
        <f>VLOOKUP(I102,'[1]2022Fiyat Listesi-SAP'!A:D,4,FALSE)</f>
        <v>USD</v>
      </c>
      <c r="Z102" s="23"/>
      <c r="AA102" s="33">
        <f t="shared" si="1"/>
        <v>0</v>
      </c>
      <c r="AB102" s="38" t="s">
        <v>20</v>
      </c>
    </row>
    <row r="103" spans="3:28" s="25" customFormat="1" x14ac:dyDescent="0.3">
      <c r="C103" s="22">
        <v>4020</v>
      </c>
      <c r="D103" s="23"/>
      <c r="E103" s="24">
        <v>853690100000</v>
      </c>
      <c r="G103" s="22" t="s">
        <v>389</v>
      </c>
      <c r="H103" s="23"/>
      <c r="I103" s="26" t="s">
        <v>390</v>
      </c>
      <c r="J103" s="23"/>
      <c r="K103" s="26" t="s">
        <v>391</v>
      </c>
      <c r="L103" s="23"/>
      <c r="M103" s="26" t="s">
        <v>392</v>
      </c>
      <c r="N103" s="23"/>
      <c r="O103" s="34">
        <v>250</v>
      </c>
      <c r="P103" s="34" t="s">
        <v>17</v>
      </c>
      <c r="Q103" s="23"/>
      <c r="R103" s="35">
        <v>3.19</v>
      </c>
      <c r="S103" s="36" t="s">
        <v>18</v>
      </c>
      <c r="T103" s="23"/>
      <c r="U103" s="37" t="s">
        <v>19</v>
      </c>
      <c r="V103" s="34" t="s">
        <v>17</v>
      </c>
      <c r="W103" s="23"/>
      <c r="X103" s="31">
        <f>SUMIF('[1]2022Fiyat Listesi-SAP'!A:A,I:I,'[1]2022Fiyat Listesi-SAP'!C:C)</f>
        <v>1.1400000000000001</v>
      </c>
      <c r="Y103" s="32" t="str">
        <f>VLOOKUP(I103,'[1]2022Fiyat Listesi-SAP'!A:D,4,FALSE)</f>
        <v>USD</v>
      </c>
      <c r="Z103" s="23"/>
      <c r="AA103" s="33">
        <f t="shared" si="1"/>
        <v>0</v>
      </c>
      <c r="AB103" s="38" t="s">
        <v>20</v>
      </c>
    </row>
    <row r="104" spans="3:28" s="25" customFormat="1" x14ac:dyDescent="0.3">
      <c r="C104" s="22">
        <v>4020</v>
      </c>
      <c r="D104" s="23"/>
      <c r="E104" s="24">
        <v>853690100000</v>
      </c>
      <c r="G104" s="22" t="s">
        <v>393</v>
      </c>
      <c r="H104" s="23"/>
      <c r="I104" s="26" t="s">
        <v>394</v>
      </c>
      <c r="J104" s="23"/>
      <c r="K104" s="26" t="s">
        <v>395</v>
      </c>
      <c r="L104" s="23"/>
      <c r="M104" s="26" t="s">
        <v>396</v>
      </c>
      <c r="N104" s="23"/>
      <c r="O104" s="34">
        <v>250</v>
      </c>
      <c r="P104" s="34" t="s">
        <v>17</v>
      </c>
      <c r="Q104" s="23"/>
      <c r="R104" s="35">
        <v>3.44</v>
      </c>
      <c r="S104" s="36" t="s">
        <v>18</v>
      </c>
      <c r="T104" s="23"/>
      <c r="U104" s="37" t="s">
        <v>19</v>
      </c>
      <c r="V104" s="34" t="s">
        <v>17</v>
      </c>
      <c r="W104" s="23"/>
      <c r="X104" s="31">
        <f>SUMIF('[1]2022Fiyat Listesi-SAP'!A:A,I:I,'[1]2022Fiyat Listesi-SAP'!C:C)</f>
        <v>1.1400000000000001</v>
      </c>
      <c r="Y104" s="32" t="str">
        <f>VLOOKUP(I104,'[1]2022Fiyat Listesi-SAP'!A:D,4,FALSE)</f>
        <v>USD</v>
      </c>
      <c r="Z104" s="23"/>
      <c r="AA104" s="33">
        <f t="shared" si="1"/>
        <v>0</v>
      </c>
      <c r="AB104" s="38" t="s">
        <v>20</v>
      </c>
    </row>
    <row r="105" spans="3:28" s="25" customFormat="1" x14ac:dyDescent="0.3">
      <c r="C105" s="22">
        <v>4020</v>
      </c>
      <c r="D105" s="23"/>
      <c r="E105" s="24">
        <v>853690100000</v>
      </c>
      <c r="G105" s="22" t="s">
        <v>397</v>
      </c>
      <c r="H105" s="23"/>
      <c r="I105" s="26" t="s">
        <v>398</v>
      </c>
      <c r="J105" s="23"/>
      <c r="K105" s="26" t="s">
        <v>399</v>
      </c>
      <c r="L105" s="23"/>
      <c r="M105" s="26" t="s">
        <v>400</v>
      </c>
      <c r="N105" s="23"/>
      <c r="O105" s="34">
        <v>250</v>
      </c>
      <c r="P105" s="34" t="s">
        <v>17</v>
      </c>
      <c r="Q105" s="23"/>
      <c r="R105" s="35">
        <v>3.59</v>
      </c>
      <c r="S105" s="36" t="s">
        <v>18</v>
      </c>
      <c r="T105" s="23"/>
      <c r="U105" s="37" t="s">
        <v>19</v>
      </c>
      <c r="V105" s="34" t="s">
        <v>17</v>
      </c>
      <c r="W105" s="23"/>
      <c r="X105" s="31">
        <f>SUMIF('[1]2022Fiyat Listesi-SAP'!A:A,I:I,'[1]2022Fiyat Listesi-SAP'!C:C)</f>
        <v>1.23</v>
      </c>
      <c r="Y105" s="32" t="str">
        <f>VLOOKUP(I105,'[1]2022Fiyat Listesi-SAP'!A:D,4,FALSE)</f>
        <v>USD</v>
      </c>
      <c r="Z105" s="23"/>
      <c r="AA105" s="33">
        <f t="shared" si="1"/>
        <v>0</v>
      </c>
      <c r="AB105" s="38" t="s">
        <v>20</v>
      </c>
    </row>
    <row r="106" spans="3:28" s="25" customFormat="1" x14ac:dyDescent="0.3">
      <c r="C106" s="22">
        <v>4020</v>
      </c>
      <c r="D106" s="23"/>
      <c r="E106" s="24">
        <v>853690100000</v>
      </c>
      <c r="G106" s="22" t="s">
        <v>401</v>
      </c>
      <c r="H106" s="23"/>
      <c r="I106" s="26" t="s">
        <v>402</v>
      </c>
      <c r="J106" s="23"/>
      <c r="K106" s="26" t="s">
        <v>403</v>
      </c>
      <c r="L106" s="23"/>
      <c r="M106" s="26" t="s">
        <v>404</v>
      </c>
      <c r="N106" s="23"/>
      <c r="O106" s="34">
        <v>250</v>
      </c>
      <c r="P106" s="34" t="s">
        <v>17</v>
      </c>
      <c r="Q106" s="23"/>
      <c r="R106" s="35">
        <v>3.52</v>
      </c>
      <c r="S106" s="36" t="s">
        <v>18</v>
      </c>
      <c r="T106" s="23"/>
      <c r="U106" s="37" t="s">
        <v>19</v>
      </c>
      <c r="V106" s="34" t="s">
        <v>17</v>
      </c>
      <c r="W106" s="23"/>
      <c r="X106" s="31">
        <f>SUMIF('[1]2022Fiyat Listesi-SAP'!A:A,I:I,'[1]2022Fiyat Listesi-SAP'!C:C)</f>
        <v>1.3900000000000001</v>
      </c>
      <c r="Y106" s="32" t="str">
        <f>VLOOKUP(I106,'[1]2022Fiyat Listesi-SAP'!A:D,4,FALSE)</f>
        <v>USD</v>
      </c>
      <c r="Z106" s="23"/>
      <c r="AA106" s="33">
        <f t="shared" si="1"/>
        <v>0</v>
      </c>
      <c r="AB106" s="38" t="s">
        <v>20</v>
      </c>
    </row>
    <row r="107" spans="3:28" s="25" customFormat="1" x14ac:dyDescent="0.3">
      <c r="C107" s="22">
        <v>4020</v>
      </c>
      <c r="D107" s="23"/>
      <c r="E107" s="24">
        <v>853690100000</v>
      </c>
      <c r="G107" s="22" t="s">
        <v>405</v>
      </c>
      <c r="H107" s="23"/>
      <c r="I107" s="26" t="s">
        <v>406</v>
      </c>
      <c r="J107" s="23"/>
      <c r="K107" s="26" t="s">
        <v>407</v>
      </c>
      <c r="L107" s="23"/>
      <c r="M107" s="26" t="s">
        <v>408</v>
      </c>
      <c r="N107" s="23"/>
      <c r="O107" s="34">
        <v>150</v>
      </c>
      <c r="P107" s="34" t="s">
        <v>17</v>
      </c>
      <c r="Q107" s="23"/>
      <c r="R107" s="35">
        <v>2.87</v>
      </c>
      <c r="S107" s="36" t="s">
        <v>18</v>
      </c>
      <c r="T107" s="23"/>
      <c r="U107" s="37" t="s">
        <v>19</v>
      </c>
      <c r="V107" s="34" t="s">
        <v>17</v>
      </c>
      <c r="W107" s="23"/>
      <c r="X107" s="31">
        <f>SUMIF('[1]2022Fiyat Listesi-SAP'!A:A,I:I,'[1]2022Fiyat Listesi-SAP'!C:C)</f>
        <v>1.655</v>
      </c>
      <c r="Y107" s="32" t="str">
        <f>VLOOKUP(I107,'[1]2022Fiyat Listesi-SAP'!A:D,4,FALSE)</f>
        <v>USD</v>
      </c>
      <c r="Z107" s="23"/>
      <c r="AA107" s="33">
        <f t="shared" si="1"/>
        <v>0</v>
      </c>
      <c r="AB107" s="38" t="s">
        <v>20</v>
      </c>
    </row>
    <row r="108" spans="3:28" s="25" customFormat="1" x14ac:dyDescent="0.3">
      <c r="C108" s="22">
        <v>4020</v>
      </c>
      <c r="D108" s="23"/>
      <c r="E108" s="24">
        <v>853690100000</v>
      </c>
      <c r="G108" s="22" t="s">
        <v>409</v>
      </c>
      <c r="H108" s="23"/>
      <c r="I108" s="26" t="s">
        <v>410</v>
      </c>
      <c r="J108" s="23"/>
      <c r="K108" s="26" t="s">
        <v>411</v>
      </c>
      <c r="L108" s="23"/>
      <c r="M108" s="26" t="s">
        <v>412</v>
      </c>
      <c r="N108" s="23"/>
      <c r="O108" s="34">
        <v>150</v>
      </c>
      <c r="P108" s="34" t="s">
        <v>17</v>
      </c>
      <c r="Q108" s="23"/>
      <c r="R108" s="35">
        <v>2.84</v>
      </c>
      <c r="S108" s="36" t="s">
        <v>18</v>
      </c>
      <c r="T108" s="23"/>
      <c r="U108" s="37" t="s">
        <v>19</v>
      </c>
      <c r="V108" s="34" t="s">
        <v>17</v>
      </c>
      <c r="W108" s="23"/>
      <c r="X108" s="31">
        <f>SUMIF('[1]2022Fiyat Listesi-SAP'!A:A,I:I,'[1]2022Fiyat Listesi-SAP'!C:C)</f>
        <v>1.655</v>
      </c>
      <c r="Y108" s="32" t="str">
        <f>VLOOKUP(I108,'[1]2022Fiyat Listesi-SAP'!A:D,4,FALSE)</f>
        <v>USD</v>
      </c>
      <c r="Z108" s="23"/>
      <c r="AA108" s="33">
        <f t="shared" si="1"/>
        <v>0</v>
      </c>
      <c r="AB108" s="38" t="s">
        <v>20</v>
      </c>
    </row>
    <row r="109" spans="3:28" s="25" customFormat="1" x14ac:dyDescent="0.3">
      <c r="C109" s="22">
        <v>4020</v>
      </c>
      <c r="D109" s="23"/>
      <c r="E109" s="24">
        <v>853690100000</v>
      </c>
      <c r="G109" s="22" t="s">
        <v>413</v>
      </c>
      <c r="H109" s="23"/>
      <c r="I109" s="26" t="s">
        <v>414</v>
      </c>
      <c r="J109" s="23"/>
      <c r="K109" s="26" t="s">
        <v>415</v>
      </c>
      <c r="L109" s="23"/>
      <c r="M109" s="26" t="s">
        <v>416</v>
      </c>
      <c r="N109" s="23"/>
      <c r="O109" s="34">
        <v>150</v>
      </c>
      <c r="P109" s="34" t="s">
        <v>17</v>
      </c>
      <c r="Q109" s="23"/>
      <c r="R109" s="35">
        <v>3.28</v>
      </c>
      <c r="S109" s="36" t="s">
        <v>18</v>
      </c>
      <c r="T109" s="23"/>
      <c r="U109" s="37" t="s">
        <v>19</v>
      </c>
      <c r="V109" s="34" t="s">
        <v>17</v>
      </c>
      <c r="W109" s="23"/>
      <c r="X109" s="31">
        <f>SUMIF('[1]2022Fiyat Listesi-SAP'!A:A,I:I,'[1]2022Fiyat Listesi-SAP'!C:C)</f>
        <v>1.92</v>
      </c>
      <c r="Y109" s="32" t="str">
        <f>VLOOKUP(I109,'[1]2022Fiyat Listesi-SAP'!A:D,4,FALSE)</f>
        <v>USD</v>
      </c>
      <c r="Z109" s="23"/>
      <c r="AA109" s="33">
        <f t="shared" si="1"/>
        <v>0</v>
      </c>
      <c r="AB109" s="38" t="s">
        <v>20</v>
      </c>
    </row>
    <row r="110" spans="3:28" s="25" customFormat="1" x14ac:dyDescent="0.3">
      <c r="C110" s="22">
        <v>4020</v>
      </c>
      <c r="D110" s="23"/>
      <c r="E110" s="24">
        <v>853690100000</v>
      </c>
      <c r="G110" s="22" t="s">
        <v>417</v>
      </c>
      <c r="H110" s="23"/>
      <c r="I110" s="26" t="s">
        <v>418</v>
      </c>
      <c r="J110" s="23"/>
      <c r="K110" s="26" t="s">
        <v>419</v>
      </c>
      <c r="L110" s="23"/>
      <c r="M110" s="26" t="s">
        <v>420</v>
      </c>
      <c r="N110" s="23"/>
      <c r="O110" s="34">
        <v>150</v>
      </c>
      <c r="P110" s="34" t="s">
        <v>17</v>
      </c>
      <c r="Q110" s="23"/>
      <c r="R110" s="35">
        <v>3.27</v>
      </c>
      <c r="S110" s="36" t="s">
        <v>18</v>
      </c>
      <c r="T110" s="23"/>
      <c r="U110" s="37" t="s">
        <v>19</v>
      </c>
      <c r="V110" s="34" t="s">
        <v>17</v>
      </c>
      <c r="W110" s="23"/>
      <c r="X110" s="31">
        <f>SUMIF('[1]2022Fiyat Listesi-SAP'!A:A,I:I,'[1]2022Fiyat Listesi-SAP'!C:C)</f>
        <v>1.9850000000000001</v>
      </c>
      <c r="Y110" s="32" t="str">
        <f>VLOOKUP(I110,'[1]2022Fiyat Listesi-SAP'!A:D,4,FALSE)</f>
        <v>USD</v>
      </c>
      <c r="Z110" s="23"/>
      <c r="AA110" s="33">
        <f t="shared" si="1"/>
        <v>0</v>
      </c>
      <c r="AB110" s="38" t="s">
        <v>20</v>
      </c>
    </row>
    <row r="111" spans="3:28" s="25" customFormat="1" x14ac:dyDescent="0.3">
      <c r="C111" s="22">
        <v>4020</v>
      </c>
      <c r="D111" s="23"/>
      <c r="E111" s="24">
        <v>853690100000</v>
      </c>
      <c r="G111" s="22" t="s">
        <v>421</v>
      </c>
      <c r="H111" s="23"/>
      <c r="I111" s="26" t="s">
        <v>422</v>
      </c>
      <c r="J111" s="23"/>
      <c r="K111" s="26" t="s">
        <v>423</v>
      </c>
      <c r="L111" s="23"/>
      <c r="M111" s="26" t="s">
        <v>424</v>
      </c>
      <c r="N111" s="23"/>
      <c r="O111" s="34">
        <v>120</v>
      </c>
      <c r="P111" s="34" t="s">
        <v>17</v>
      </c>
      <c r="Q111" s="23"/>
      <c r="R111" s="35">
        <v>3.65</v>
      </c>
      <c r="S111" s="36" t="s">
        <v>18</v>
      </c>
      <c r="T111" s="23"/>
      <c r="U111" s="37" t="s">
        <v>19</v>
      </c>
      <c r="V111" s="34" t="s">
        <v>17</v>
      </c>
      <c r="W111" s="23"/>
      <c r="X111" s="31">
        <f>SUMIF('[1]2022Fiyat Listesi-SAP'!A:A,I:I,'[1]2022Fiyat Listesi-SAP'!C:C)</f>
        <v>2.645</v>
      </c>
      <c r="Y111" s="32" t="str">
        <f>VLOOKUP(I111,'[1]2022Fiyat Listesi-SAP'!A:D,4,FALSE)</f>
        <v>USD</v>
      </c>
      <c r="Z111" s="23"/>
      <c r="AA111" s="33">
        <f t="shared" si="1"/>
        <v>0</v>
      </c>
      <c r="AB111" s="38" t="s">
        <v>20</v>
      </c>
    </row>
    <row r="112" spans="3:28" s="25" customFormat="1" x14ac:dyDescent="0.3">
      <c r="C112" s="22">
        <v>4020</v>
      </c>
      <c r="D112" s="23"/>
      <c r="E112" s="24">
        <v>853690100000</v>
      </c>
      <c r="G112" s="22" t="s">
        <v>425</v>
      </c>
      <c r="H112" s="23"/>
      <c r="I112" s="26" t="s">
        <v>426</v>
      </c>
      <c r="J112" s="23"/>
      <c r="K112" s="26" t="s">
        <v>427</v>
      </c>
      <c r="L112" s="23"/>
      <c r="M112" s="26" t="s">
        <v>428</v>
      </c>
      <c r="N112" s="23"/>
      <c r="O112" s="34">
        <v>120</v>
      </c>
      <c r="P112" s="34" t="s">
        <v>17</v>
      </c>
      <c r="Q112" s="23"/>
      <c r="R112" s="35">
        <v>3.54</v>
      </c>
      <c r="S112" s="36" t="s">
        <v>18</v>
      </c>
      <c r="T112" s="23"/>
      <c r="U112" s="37" t="s">
        <v>19</v>
      </c>
      <c r="V112" s="34" t="s">
        <v>17</v>
      </c>
      <c r="W112" s="23"/>
      <c r="X112" s="31">
        <f>SUMIF('[1]2022Fiyat Listesi-SAP'!A:A,I:I,'[1]2022Fiyat Listesi-SAP'!C:C)</f>
        <v>2.645</v>
      </c>
      <c r="Y112" s="32" t="str">
        <f>VLOOKUP(I112,'[1]2022Fiyat Listesi-SAP'!A:D,4,FALSE)</f>
        <v>USD</v>
      </c>
      <c r="Z112" s="23"/>
      <c r="AA112" s="33">
        <f t="shared" si="1"/>
        <v>0</v>
      </c>
      <c r="AB112" s="38" t="s">
        <v>20</v>
      </c>
    </row>
    <row r="113" spans="3:28" s="25" customFormat="1" x14ac:dyDescent="0.3">
      <c r="C113" s="22">
        <v>4020</v>
      </c>
      <c r="D113" s="23"/>
      <c r="E113" s="24">
        <v>853690100000</v>
      </c>
      <c r="G113" s="22" t="s">
        <v>429</v>
      </c>
      <c r="H113" s="23"/>
      <c r="I113" s="26" t="s">
        <v>430</v>
      </c>
      <c r="J113" s="23"/>
      <c r="K113" s="26" t="s">
        <v>431</v>
      </c>
      <c r="L113" s="23"/>
      <c r="M113" s="26" t="s">
        <v>432</v>
      </c>
      <c r="N113" s="23"/>
      <c r="O113" s="34">
        <v>120</v>
      </c>
      <c r="P113" s="34" t="s">
        <v>17</v>
      </c>
      <c r="Q113" s="23"/>
      <c r="R113" s="35">
        <v>3.82</v>
      </c>
      <c r="S113" s="36" t="s">
        <v>18</v>
      </c>
      <c r="T113" s="23"/>
      <c r="U113" s="37" t="s">
        <v>19</v>
      </c>
      <c r="V113" s="34" t="s">
        <v>17</v>
      </c>
      <c r="W113" s="23"/>
      <c r="X113" s="31">
        <f>SUMIF('[1]2022Fiyat Listesi-SAP'!A:A,I:I,'[1]2022Fiyat Listesi-SAP'!C:C)</f>
        <v>2.58</v>
      </c>
      <c r="Y113" s="32" t="str">
        <f>VLOOKUP(I113,'[1]2022Fiyat Listesi-SAP'!A:D,4,FALSE)</f>
        <v>USD</v>
      </c>
      <c r="Z113" s="23"/>
      <c r="AA113" s="33">
        <f t="shared" si="1"/>
        <v>0</v>
      </c>
      <c r="AB113" s="38" t="s">
        <v>20</v>
      </c>
    </row>
    <row r="114" spans="3:28" s="25" customFormat="1" x14ac:dyDescent="0.3">
      <c r="C114" s="22">
        <v>4020</v>
      </c>
      <c r="D114" s="23"/>
      <c r="E114" s="24">
        <v>853690100000</v>
      </c>
      <c r="G114" s="22" t="s">
        <v>433</v>
      </c>
      <c r="H114" s="23"/>
      <c r="I114" s="26" t="s">
        <v>434</v>
      </c>
      <c r="J114" s="23"/>
      <c r="K114" s="26" t="s">
        <v>435</v>
      </c>
      <c r="L114" s="23"/>
      <c r="M114" s="26" t="s">
        <v>436</v>
      </c>
      <c r="N114" s="23"/>
      <c r="O114" s="34">
        <v>120</v>
      </c>
      <c r="P114" s="34" t="s">
        <v>17</v>
      </c>
      <c r="Q114" s="23"/>
      <c r="R114" s="35">
        <v>3.98</v>
      </c>
      <c r="S114" s="36" t="s">
        <v>18</v>
      </c>
      <c r="T114" s="23"/>
      <c r="U114" s="37" t="s">
        <v>19</v>
      </c>
      <c r="V114" s="34" t="s">
        <v>17</v>
      </c>
      <c r="W114" s="23"/>
      <c r="X114" s="31">
        <f>SUMIF('[1]2022Fiyat Listesi-SAP'!A:A,I:I,'[1]2022Fiyat Listesi-SAP'!C:C)</f>
        <v>2.91</v>
      </c>
      <c r="Y114" s="32" t="str">
        <f>VLOOKUP(I114,'[1]2022Fiyat Listesi-SAP'!A:D,4,FALSE)</f>
        <v>USD</v>
      </c>
      <c r="Z114" s="23"/>
      <c r="AA114" s="33">
        <f t="shared" si="1"/>
        <v>0</v>
      </c>
      <c r="AB114" s="38" t="s">
        <v>20</v>
      </c>
    </row>
    <row r="115" spans="3:28" s="25" customFormat="1" x14ac:dyDescent="0.3">
      <c r="C115" s="22">
        <v>4020</v>
      </c>
      <c r="D115" s="23"/>
      <c r="E115" s="24">
        <v>853690100000</v>
      </c>
      <c r="G115" s="22" t="s">
        <v>437</v>
      </c>
      <c r="H115" s="23"/>
      <c r="I115" s="26" t="s">
        <v>438</v>
      </c>
      <c r="J115" s="23"/>
      <c r="K115" s="26" t="s">
        <v>439</v>
      </c>
      <c r="L115" s="23"/>
      <c r="M115" s="26" t="s">
        <v>440</v>
      </c>
      <c r="N115" s="23"/>
      <c r="O115" s="34">
        <v>120</v>
      </c>
      <c r="P115" s="34" t="s">
        <v>17</v>
      </c>
      <c r="Q115" s="23"/>
      <c r="R115" s="35">
        <v>4.1500000000000004</v>
      </c>
      <c r="S115" s="36" t="s">
        <v>18</v>
      </c>
      <c r="T115" s="23"/>
      <c r="U115" s="37" t="s">
        <v>19</v>
      </c>
      <c r="V115" s="34" t="s">
        <v>17</v>
      </c>
      <c r="W115" s="23"/>
      <c r="X115" s="31">
        <f>SUMIF('[1]2022Fiyat Listesi-SAP'!A:A,I:I,'[1]2022Fiyat Listesi-SAP'!C:C)</f>
        <v>2.91</v>
      </c>
      <c r="Y115" s="32" t="str">
        <f>VLOOKUP(I115,'[1]2022Fiyat Listesi-SAP'!A:D,4,FALSE)</f>
        <v>USD</v>
      </c>
      <c r="Z115" s="23"/>
      <c r="AA115" s="33">
        <f t="shared" si="1"/>
        <v>0</v>
      </c>
      <c r="AB115" s="38" t="s">
        <v>20</v>
      </c>
    </row>
    <row r="116" spans="3:28" s="25" customFormat="1" x14ac:dyDescent="0.3">
      <c r="C116" s="22">
        <v>4020</v>
      </c>
      <c r="D116" s="23"/>
      <c r="E116" s="24">
        <v>853690100000</v>
      </c>
      <c r="G116" s="22" t="s">
        <v>441</v>
      </c>
      <c r="H116" s="23"/>
      <c r="I116" s="26" t="s">
        <v>442</v>
      </c>
      <c r="J116" s="23"/>
      <c r="K116" s="26" t="s">
        <v>443</v>
      </c>
      <c r="L116" s="23"/>
      <c r="M116" s="26" t="s">
        <v>444</v>
      </c>
      <c r="N116" s="23"/>
      <c r="O116" s="34">
        <v>120</v>
      </c>
      <c r="P116" s="34" t="s">
        <v>17</v>
      </c>
      <c r="Q116" s="23"/>
      <c r="R116" s="35">
        <v>4.28</v>
      </c>
      <c r="S116" s="36" t="s">
        <v>18</v>
      </c>
      <c r="T116" s="23"/>
      <c r="U116" s="37" t="s">
        <v>19</v>
      </c>
      <c r="V116" s="34" t="s">
        <v>17</v>
      </c>
      <c r="W116" s="23"/>
      <c r="X116" s="31">
        <f>SUMIF('[1]2022Fiyat Listesi-SAP'!A:A,I:I,'[1]2022Fiyat Listesi-SAP'!C:C)</f>
        <v>3.375</v>
      </c>
      <c r="Y116" s="32" t="str">
        <f>VLOOKUP(I116,'[1]2022Fiyat Listesi-SAP'!A:D,4,FALSE)</f>
        <v>USD</v>
      </c>
      <c r="Z116" s="23"/>
      <c r="AA116" s="33">
        <f t="shared" si="1"/>
        <v>0</v>
      </c>
      <c r="AB116" s="38" t="s">
        <v>20</v>
      </c>
    </row>
    <row r="117" spans="3:28" s="25" customFormat="1" x14ac:dyDescent="0.3">
      <c r="C117" s="22">
        <v>4020</v>
      </c>
      <c r="D117" s="23"/>
      <c r="E117" s="24">
        <v>853690100000</v>
      </c>
      <c r="G117" s="22" t="s">
        <v>445</v>
      </c>
      <c r="H117" s="23"/>
      <c r="I117" s="26" t="s">
        <v>446</v>
      </c>
      <c r="J117" s="23"/>
      <c r="K117" s="26" t="s">
        <v>447</v>
      </c>
      <c r="L117" s="23"/>
      <c r="M117" s="26" t="s">
        <v>448</v>
      </c>
      <c r="N117" s="23"/>
      <c r="O117" s="34">
        <v>80</v>
      </c>
      <c r="P117" s="34" t="s">
        <v>17</v>
      </c>
      <c r="Q117" s="23"/>
      <c r="R117" s="35">
        <v>3.64</v>
      </c>
      <c r="S117" s="36" t="s">
        <v>18</v>
      </c>
      <c r="T117" s="23"/>
      <c r="U117" s="37" t="s">
        <v>19</v>
      </c>
      <c r="V117" s="34" t="s">
        <v>17</v>
      </c>
      <c r="W117" s="23"/>
      <c r="X117" s="31">
        <f>SUMIF('[1]2022Fiyat Listesi-SAP'!A:A,I:I,'[1]2022Fiyat Listesi-SAP'!C:C)</f>
        <v>3.7050000000000001</v>
      </c>
      <c r="Y117" s="32" t="str">
        <f>VLOOKUP(I117,'[1]2022Fiyat Listesi-SAP'!A:D,4,FALSE)</f>
        <v>USD</v>
      </c>
      <c r="Z117" s="23"/>
      <c r="AA117" s="33">
        <f t="shared" si="1"/>
        <v>0</v>
      </c>
      <c r="AB117" s="38" t="s">
        <v>20</v>
      </c>
    </row>
    <row r="118" spans="3:28" s="25" customFormat="1" x14ac:dyDescent="0.3">
      <c r="C118" s="22">
        <v>4020</v>
      </c>
      <c r="D118" s="23"/>
      <c r="E118" s="24">
        <v>853690100000</v>
      </c>
      <c r="G118" s="22" t="s">
        <v>449</v>
      </c>
      <c r="H118" s="23"/>
      <c r="I118" s="26" t="s">
        <v>450</v>
      </c>
      <c r="J118" s="23"/>
      <c r="K118" s="26" t="s">
        <v>451</v>
      </c>
      <c r="L118" s="23"/>
      <c r="M118" s="26" t="s">
        <v>452</v>
      </c>
      <c r="N118" s="23"/>
      <c r="O118" s="34">
        <v>80</v>
      </c>
      <c r="P118" s="34" t="s">
        <v>17</v>
      </c>
      <c r="Q118" s="23"/>
      <c r="R118" s="35">
        <v>3.85</v>
      </c>
      <c r="S118" s="36" t="s">
        <v>18</v>
      </c>
      <c r="T118" s="23"/>
      <c r="U118" s="37" t="s">
        <v>19</v>
      </c>
      <c r="V118" s="34" t="s">
        <v>17</v>
      </c>
      <c r="W118" s="23"/>
      <c r="X118" s="31">
        <f>SUMIF('[1]2022Fiyat Listesi-SAP'!A:A,I:I,'[1]2022Fiyat Listesi-SAP'!C:C)</f>
        <v>3.7050000000000001</v>
      </c>
      <c r="Y118" s="32" t="str">
        <f>VLOOKUP(I118,'[1]2022Fiyat Listesi-SAP'!A:D,4,FALSE)</f>
        <v>USD</v>
      </c>
      <c r="Z118" s="23"/>
      <c r="AA118" s="33">
        <f t="shared" si="1"/>
        <v>0</v>
      </c>
      <c r="AB118" s="38" t="s">
        <v>20</v>
      </c>
    </row>
    <row r="119" spans="3:28" s="25" customFormat="1" x14ac:dyDescent="0.3">
      <c r="C119" s="22">
        <v>4020</v>
      </c>
      <c r="D119" s="23"/>
      <c r="E119" s="24">
        <v>853690100000</v>
      </c>
      <c r="G119" s="22" t="s">
        <v>453</v>
      </c>
      <c r="H119" s="23"/>
      <c r="I119" s="26" t="s">
        <v>454</v>
      </c>
      <c r="J119" s="23"/>
      <c r="K119" s="26" t="s">
        <v>455</v>
      </c>
      <c r="L119" s="23"/>
      <c r="M119" s="26" t="s">
        <v>456</v>
      </c>
      <c r="N119" s="23"/>
      <c r="O119" s="34">
        <v>80</v>
      </c>
      <c r="P119" s="34" t="s">
        <v>17</v>
      </c>
      <c r="Q119" s="23"/>
      <c r="R119" s="35">
        <v>3.79</v>
      </c>
      <c r="S119" s="36" t="s">
        <v>18</v>
      </c>
      <c r="T119" s="23"/>
      <c r="U119" s="37" t="s">
        <v>19</v>
      </c>
      <c r="V119" s="34" t="s">
        <v>17</v>
      </c>
      <c r="W119" s="23"/>
      <c r="X119" s="31">
        <f>SUMIF('[1]2022Fiyat Listesi-SAP'!A:A,I:I,'[1]2022Fiyat Listesi-SAP'!C:C)</f>
        <v>3.9050000000000002</v>
      </c>
      <c r="Y119" s="32" t="str">
        <f>VLOOKUP(I119,'[1]2022Fiyat Listesi-SAP'!A:D,4,FALSE)</f>
        <v>USD</v>
      </c>
      <c r="Z119" s="23"/>
      <c r="AA119" s="33">
        <f t="shared" si="1"/>
        <v>0</v>
      </c>
      <c r="AB119" s="38" t="s">
        <v>20</v>
      </c>
    </row>
    <row r="120" spans="3:28" s="25" customFormat="1" x14ac:dyDescent="0.3">
      <c r="C120" s="22">
        <v>4020</v>
      </c>
      <c r="D120" s="23"/>
      <c r="E120" s="24">
        <v>853690100000</v>
      </c>
      <c r="G120" s="22" t="s">
        <v>457</v>
      </c>
      <c r="H120" s="23"/>
      <c r="I120" s="26" t="s">
        <v>458</v>
      </c>
      <c r="J120" s="23"/>
      <c r="K120" s="26" t="s">
        <v>459</v>
      </c>
      <c r="L120" s="23"/>
      <c r="M120" s="26" t="s">
        <v>460</v>
      </c>
      <c r="N120" s="23"/>
      <c r="O120" s="34">
        <v>80</v>
      </c>
      <c r="P120" s="34" t="s">
        <v>17</v>
      </c>
      <c r="Q120" s="23"/>
      <c r="R120" s="35">
        <v>3.98</v>
      </c>
      <c r="S120" s="36" t="s">
        <v>18</v>
      </c>
      <c r="T120" s="23"/>
      <c r="U120" s="37" t="s">
        <v>19</v>
      </c>
      <c r="V120" s="34" t="s">
        <v>17</v>
      </c>
      <c r="W120" s="23"/>
      <c r="X120" s="31">
        <f>SUMIF('[1]2022Fiyat Listesi-SAP'!A:A,I:I,'[1]2022Fiyat Listesi-SAP'!C:C)</f>
        <v>4.0999999999999996</v>
      </c>
      <c r="Y120" s="32" t="str">
        <f>VLOOKUP(I120,'[1]2022Fiyat Listesi-SAP'!A:D,4,FALSE)</f>
        <v>USD</v>
      </c>
      <c r="Z120" s="23"/>
      <c r="AA120" s="33">
        <f t="shared" si="1"/>
        <v>0</v>
      </c>
      <c r="AB120" s="38" t="s">
        <v>20</v>
      </c>
    </row>
    <row r="121" spans="3:28" s="25" customFormat="1" x14ac:dyDescent="0.3">
      <c r="C121" s="22">
        <v>4020</v>
      </c>
      <c r="D121" s="23"/>
      <c r="E121" s="24">
        <v>853690100000</v>
      </c>
      <c r="G121" s="22" t="s">
        <v>461</v>
      </c>
      <c r="H121" s="23"/>
      <c r="I121" s="26" t="s">
        <v>462</v>
      </c>
      <c r="J121" s="23"/>
      <c r="K121" s="26" t="s">
        <v>463</v>
      </c>
      <c r="L121" s="23"/>
      <c r="M121" s="26" t="s">
        <v>464</v>
      </c>
      <c r="N121" s="23"/>
      <c r="O121" s="34">
        <v>60</v>
      </c>
      <c r="P121" s="34" t="s">
        <v>17</v>
      </c>
      <c r="Q121" s="23"/>
      <c r="R121" s="35">
        <v>3.45</v>
      </c>
      <c r="S121" s="36" t="s">
        <v>18</v>
      </c>
      <c r="T121" s="23"/>
      <c r="U121" s="37" t="s">
        <v>19</v>
      </c>
      <c r="V121" s="34" t="s">
        <v>17</v>
      </c>
      <c r="W121" s="23"/>
      <c r="X121" s="31">
        <f>SUMIF('[1]2022Fiyat Listesi-SAP'!A:A,I:I,'[1]2022Fiyat Listesi-SAP'!C:C)</f>
        <v>4.0999999999999996</v>
      </c>
      <c r="Y121" s="32" t="str">
        <f>VLOOKUP(I121,'[1]2022Fiyat Listesi-SAP'!A:D,4,FALSE)</f>
        <v>USD</v>
      </c>
      <c r="Z121" s="23"/>
      <c r="AA121" s="33">
        <f t="shared" si="1"/>
        <v>0</v>
      </c>
      <c r="AB121" s="38" t="s">
        <v>20</v>
      </c>
    </row>
    <row r="122" spans="3:28" s="25" customFormat="1" x14ac:dyDescent="0.3">
      <c r="C122" s="22">
        <v>4020</v>
      </c>
      <c r="D122" s="23"/>
      <c r="E122" s="24">
        <v>853690100000</v>
      </c>
      <c r="G122" s="22" t="s">
        <v>465</v>
      </c>
      <c r="H122" s="23"/>
      <c r="I122" s="26" t="s">
        <v>466</v>
      </c>
      <c r="J122" s="23"/>
      <c r="K122" s="26" t="s">
        <v>467</v>
      </c>
      <c r="L122" s="23"/>
      <c r="M122" s="26" t="s">
        <v>468</v>
      </c>
      <c r="N122" s="23"/>
      <c r="O122" s="34">
        <v>60</v>
      </c>
      <c r="P122" s="34" t="s">
        <v>17</v>
      </c>
      <c r="Q122" s="23"/>
      <c r="R122" s="35">
        <v>3.43</v>
      </c>
      <c r="S122" s="36" t="s">
        <v>18</v>
      </c>
      <c r="T122" s="23"/>
      <c r="U122" s="37" t="s">
        <v>19</v>
      </c>
      <c r="V122" s="34" t="s">
        <v>17</v>
      </c>
      <c r="W122" s="23"/>
      <c r="X122" s="31">
        <f>SUMIF('[1]2022Fiyat Listesi-SAP'!A:A,I:I,'[1]2022Fiyat Listesi-SAP'!C:C)</f>
        <v>4.0999999999999996</v>
      </c>
      <c r="Y122" s="32" t="str">
        <f>VLOOKUP(I122,'[1]2022Fiyat Listesi-SAP'!A:D,4,FALSE)</f>
        <v>USD</v>
      </c>
      <c r="Z122" s="23"/>
      <c r="AA122" s="33">
        <f t="shared" si="1"/>
        <v>0</v>
      </c>
      <c r="AB122" s="38" t="s">
        <v>20</v>
      </c>
    </row>
    <row r="123" spans="3:28" s="25" customFormat="1" x14ac:dyDescent="0.3">
      <c r="C123" s="22">
        <v>4020</v>
      </c>
      <c r="D123" s="23"/>
      <c r="E123" s="24">
        <v>853690100000</v>
      </c>
      <c r="G123" s="22" t="s">
        <v>469</v>
      </c>
      <c r="H123" s="23"/>
      <c r="I123" s="26" t="s">
        <v>470</v>
      </c>
      <c r="J123" s="23"/>
      <c r="K123" s="26" t="s">
        <v>471</v>
      </c>
      <c r="L123" s="23"/>
      <c r="M123" s="26" t="s">
        <v>472</v>
      </c>
      <c r="N123" s="23"/>
      <c r="O123" s="34">
        <v>60</v>
      </c>
      <c r="P123" s="34" t="s">
        <v>17</v>
      </c>
      <c r="Q123" s="23"/>
      <c r="R123" s="35">
        <v>3.38</v>
      </c>
      <c r="S123" s="36" t="s">
        <v>18</v>
      </c>
      <c r="T123" s="23"/>
      <c r="U123" s="37" t="s">
        <v>19</v>
      </c>
      <c r="V123" s="34" t="s">
        <v>17</v>
      </c>
      <c r="W123" s="23"/>
      <c r="X123" s="31">
        <f>SUMIF('[1]2022Fiyat Listesi-SAP'!A:A,I:I,'[1]2022Fiyat Listesi-SAP'!C:C)</f>
        <v>4.0999999999999996</v>
      </c>
      <c r="Y123" s="32" t="str">
        <f>VLOOKUP(I123,'[1]2022Fiyat Listesi-SAP'!A:D,4,FALSE)</f>
        <v>USD</v>
      </c>
      <c r="Z123" s="23"/>
      <c r="AA123" s="33">
        <f t="shared" si="1"/>
        <v>0</v>
      </c>
      <c r="AB123" s="38" t="s">
        <v>20</v>
      </c>
    </row>
    <row r="124" spans="3:28" s="25" customFormat="1" x14ac:dyDescent="0.3">
      <c r="C124" s="22">
        <v>4020</v>
      </c>
      <c r="D124" s="23"/>
      <c r="E124" s="24">
        <v>853690100000</v>
      </c>
      <c r="G124" s="22" t="s">
        <v>473</v>
      </c>
      <c r="H124" s="23"/>
      <c r="I124" s="26" t="s">
        <v>474</v>
      </c>
      <c r="J124" s="23"/>
      <c r="K124" s="26" t="s">
        <v>475</v>
      </c>
      <c r="L124" s="23"/>
      <c r="M124" s="26" t="s">
        <v>476</v>
      </c>
      <c r="N124" s="23"/>
      <c r="O124" s="34">
        <v>60</v>
      </c>
      <c r="P124" s="34" t="s">
        <v>17</v>
      </c>
      <c r="Q124" s="23"/>
      <c r="R124" s="35">
        <v>3.48</v>
      </c>
      <c r="S124" s="36" t="s">
        <v>18</v>
      </c>
      <c r="T124" s="23"/>
      <c r="U124" s="37" t="s">
        <v>19</v>
      </c>
      <c r="V124" s="34" t="s">
        <v>17</v>
      </c>
      <c r="W124" s="23"/>
      <c r="X124" s="31">
        <f>SUMIF('[1]2022Fiyat Listesi-SAP'!A:A,I:I,'[1]2022Fiyat Listesi-SAP'!C:C)</f>
        <v>4.0999999999999996</v>
      </c>
      <c r="Y124" s="32" t="str">
        <f>VLOOKUP(I124,'[1]2022Fiyat Listesi-SAP'!A:D,4,FALSE)</f>
        <v>USD</v>
      </c>
      <c r="Z124" s="23"/>
      <c r="AA124" s="33">
        <f t="shared" si="1"/>
        <v>0</v>
      </c>
      <c r="AB124" s="38" t="s">
        <v>20</v>
      </c>
    </row>
    <row r="125" spans="3:28" s="25" customFormat="1" x14ac:dyDescent="0.3">
      <c r="C125" s="22">
        <v>4020</v>
      </c>
      <c r="D125" s="23"/>
      <c r="E125" s="24">
        <v>853690100000</v>
      </c>
      <c r="G125" s="22" t="s">
        <v>477</v>
      </c>
      <c r="H125" s="23"/>
      <c r="I125" s="26" t="s">
        <v>478</v>
      </c>
      <c r="J125" s="23"/>
      <c r="K125" s="26" t="s">
        <v>479</v>
      </c>
      <c r="L125" s="23"/>
      <c r="M125" s="26" t="s">
        <v>480</v>
      </c>
      <c r="N125" s="23"/>
      <c r="O125" s="34">
        <v>60</v>
      </c>
      <c r="P125" s="34" t="s">
        <v>17</v>
      </c>
      <c r="Q125" s="23"/>
      <c r="R125" s="35">
        <v>3.67</v>
      </c>
      <c r="S125" s="36" t="s">
        <v>18</v>
      </c>
      <c r="T125" s="23"/>
      <c r="U125" s="37" t="s">
        <v>19</v>
      </c>
      <c r="V125" s="34" t="s">
        <v>17</v>
      </c>
      <c r="W125" s="23"/>
      <c r="X125" s="31">
        <f>SUMIF('[1]2022Fiyat Listesi-SAP'!A:A,I:I,'[1]2022Fiyat Listesi-SAP'!C:C)</f>
        <v>4.0999999999999996</v>
      </c>
      <c r="Y125" s="32" t="str">
        <f>VLOOKUP(I125,'[1]2022Fiyat Listesi-SAP'!A:D,4,FALSE)</f>
        <v>USD</v>
      </c>
      <c r="Z125" s="23"/>
      <c r="AA125" s="33">
        <f t="shared" si="1"/>
        <v>0</v>
      </c>
      <c r="AB125" s="38" t="s">
        <v>20</v>
      </c>
    </row>
    <row r="126" spans="3:28" s="25" customFormat="1" x14ac:dyDescent="0.3">
      <c r="C126" s="22">
        <v>4020</v>
      </c>
      <c r="D126" s="23"/>
      <c r="E126" s="24">
        <v>853690100000</v>
      </c>
      <c r="G126" s="22" t="s">
        <v>481</v>
      </c>
      <c r="H126" s="23"/>
      <c r="I126" s="26" t="s">
        <v>482</v>
      </c>
      <c r="J126" s="23"/>
      <c r="K126" s="26" t="s">
        <v>483</v>
      </c>
      <c r="L126" s="23"/>
      <c r="M126" s="26" t="s">
        <v>484</v>
      </c>
      <c r="N126" s="23"/>
      <c r="O126" s="34">
        <v>50</v>
      </c>
      <c r="P126" s="34" t="s">
        <v>17</v>
      </c>
      <c r="Q126" s="23"/>
      <c r="R126" s="35">
        <v>3.37</v>
      </c>
      <c r="S126" s="36" t="s">
        <v>18</v>
      </c>
      <c r="T126" s="23"/>
      <c r="U126" s="37" t="s">
        <v>19</v>
      </c>
      <c r="V126" s="34" t="s">
        <v>17</v>
      </c>
      <c r="W126" s="23"/>
      <c r="X126" s="31">
        <f>SUMIF('[1]2022Fiyat Listesi-SAP'!A:A,I:I,'[1]2022Fiyat Listesi-SAP'!C:C)</f>
        <v>4.5549999999999997</v>
      </c>
      <c r="Y126" s="32" t="str">
        <f>VLOOKUP(I126,'[1]2022Fiyat Listesi-SAP'!A:D,4,FALSE)</f>
        <v>USD</v>
      </c>
      <c r="Z126" s="23"/>
      <c r="AA126" s="33">
        <f t="shared" si="1"/>
        <v>0</v>
      </c>
      <c r="AB126" s="38" t="s">
        <v>20</v>
      </c>
    </row>
    <row r="127" spans="3:28" s="25" customFormat="1" x14ac:dyDescent="0.3">
      <c r="C127" s="22">
        <v>4020</v>
      </c>
      <c r="D127" s="23"/>
      <c r="E127" s="24">
        <v>853690100000</v>
      </c>
      <c r="G127" s="22" t="s">
        <v>485</v>
      </c>
      <c r="H127" s="23"/>
      <c r="I127" s="26" t="s">
        <v>486</v>
      </c>
      <c r="J127" s="23"/>
      <c r="K127" s="26" t="s">
        <v>487</v>
      </c>
      <c r="L127" s="23"/>
      <c r="M127" s="26" t="s">
        <v>488</v>
      </c>
      <c r="N127" s="23"/>
      <c r="O127" s="34">
        <v>50</v>
      </c>
      <c r="P127" s="34" t="s">
        <v>17</v>
      </c>
      <c r="Q127" s="23"/>
      <c r="R127" s="35">
        <v>3.32</v>
      </c>
      <c r="S127" s="36" t="s">
        <v>18</v>
      </c>
      <c r="T127" s="23"/>
      <c r="U127" s="37" t="s">
        <v>19</v>
      </c>
      <c r="V127" s="34" t="s">
        <v>17</v>
      </c>
      <c r="W127" s="23"/>
      <c r="X127" s="31">
        <f>SUMIF('[1]2022Fiyat Listesi-SAP'!A:A,I:I,'[1]2022Fiyat Listesi-SAP'!C:C)</f>
        <v>4.5549999999999997</v>
      </c>
      <c r="Y127" s="32" t="str">
        <f>VLOOKUP(I127,'[1]2022Fiyat Listesi-SAP'!A:D,4,FALSE)</f>
        <v>USD</v>
      </c>
      <c r="Z127" s="23"/>
      <c r="AA127" s="33">
        <f t="shared" si="1"/>
        <v>0</v>
      </c>
      <c r="AB127" s="38" t="s">
        <v>20</v>
      </c>
    </row>
    <row r="128" spans="3:28" s="25" customFormat="1" x14ac:dyDescent="0.3">
      <c r="C128" s="22">
        <v>4020</v>
      </c>
      <c r="D128" s="23"/>
      <c r="E128" s="24">
        <v>853690100000</v>
      </c>
      <c r="G128" s="22" t="s">
        <v>489</v>
      </c>
      <c r="H128" s="23"/>
      <c r="I128" s="26" t="s">
        <v>490</v>
      </c>
      <c r="J128" s="23"/>
      <c r="K128" s="26" t="s">
        <v>491</v>
      </c>
      <c r="L128" s="23"/>
      <c r="M128" s="26" t="s">
        <v>492</v>
      </c>
      <c r="N128" s="23"/>
      <c r="O128" s="34">
        <v>50</v>
      </c>
      <c r="P128" s="34" t="s">
        <v>17</v>
      </c>
      <c r="Q128" s="23"/>
      <c r="R128" s="35">
        <v>3.22</v>
      </c>
      <c r="S128" s="36" t="s">
        <v>18</v>
      </c>
      <c r="T128" s="23"/>
      <c r="U128" s="37" t="s">
        <v>19</v>
      </c>
      <c r="V128" s="34" t="s">
        <v>17</v>
      </c>
      <c r="W128" s="23"/>
      <c r="X128" s="31">
        <f>SUMIF('[1]2022Fiyat Listesi-SAP'!A:A,I:I,'[1]2022Fiyat Listesi-SAP'!C:C)</f>
        <v>4.5549999999999997</v>
      </c>
      <c r="Y128" s="32" t="str">
        <f>VLOOKUP(I128,'[1]2022Fiyat Listesi-SAP'!A:D,4,FALSE)</f>
        <v>USD</v>
      </c>
      <c r="Z128" s="23"/>
      <c r="AA128" s="33">
        <f t="shared" si="1"/>
        <v>0</v>
      </c>
      <c r="AB128" s="38" t="s">
        <v>20</v>
      </c>
    </row>
    <row r="129" spans="3:28" s="25" customFormat="1" x14ac:dyDescent="0.3">
      <c r="C129" s="22">
        <v>4020</v>
      </c>
      <c r="D129" s="23"/>
      <c r="E129" s="24">
        <v>853690100000</v>
      </c>
      <c r="G129" s="22" t="s">
        <v>493</v>
      </c>
      <c r="H129" s="23"/>
      <c r="I129" s="26" t="s">
        <v>494</v>
      </c>
      <c r="J129" s="23"/>
      <c r="K129" s="26" t="s">
        <v>495</v>
      </c>
      <c r="L129" s="23"/>
      <c r="M129" s="26" t="s">
        <v>496</v>
      </c>
      <c r="N129" s="23"/>
      <c r="O129" s="34">
        <v>50</v>
      </c>
      <c r="P129" s="34" t="s">
        <v>17</v>
      </c>
      <c r="Q129" s="23"/>
      <c r="R129" s="35">
        <v>3.27</v>
      </c>
      <c r="S129" s="36" t="s">
        <v>18</v>
      </c>
      <c r="T129" s="23"/>
      <c r="U129" s="37" t="s">
        <v>19</v>
      </c>
      <c r="V129" s="34" t="s">
        <v>17</v>
      </c>
      <c r="W129" s="23"/>
      <c r="X129" s="31">
        <f>SUMIF('[1]2022Fiyat Listesi-SAP'!A:A,I:I,'[1]2022Fiyat Listesi-SAP'!C:C)</f>
        <v>4.5549999999999997</v>
      </c>
      <c r="Y129" s="32" t="str">
        <f>VLOOKUP(I129,'[1]2022Fiyat Listesi-SAP'!A:D,4,FALSE)</f>
        <v>USD</v>
      </c>
      <c r="Z129" s="23"/>
      <c r="AA129" s="33">
        <f t="shared" si="1"/>
        <v>0</v>
      </c>
      <c r="AB129" s="38" t="s">
        <v>20</v>
      </c>
    </row>
    <row r="130" spans="3:28" s="25" customFormat="1" ht="13.8" customHeight="1" x14ac:dyDescent="0.3">
      <c r="C130" s="22">
        <v>4020</v>
      </c>
      <c r="D130" s="23"/>
      <c r="E130" s="24">
        <v>853690100000</v>
      </c>
      <c r="G130" s="22" t="s">
        <v>497</v>
      </c>
      <c r="H130" s="23"/>
      <c r="I130" s="26" t="s">
        <v>498</v>
      </c>
      <c r="J130" s="23"/>
      <c r="K130" s="26" t="s">
        <v>499</v>
      </c>
      <c r="L130" s="23"/>
      <c r="M130" s="26" t="s">
        <v>500</v>
      </c>
      <c r="N130" s="23"/>
      <c r="O130" s="34">
        <v>50</v>
      </c>
      <c r="P130" s="34" t="s">
        <v>17</v>
      </c>
      <c r="Q130" s="23"/>
      <c r="R130" s="35">
        <v>3.38</v>
      </c>
      <c r="S130" s="36" t="s">
        <v>18</v>
      </c>
      <c r="T130" s="23"/>
      <c r="U130" s="37" t="s">
        <v>19</v>
      </c>
      <c r="V130" s="34" t="s">
        <v>17</v>
      </c>
      <c r="W130" s="23"/>
      <c r="X130" s="31">
        <f>SUMIF('[1]2022Fiyat Listesi-SAP'!A:A,I:I,'[1]2022Fiyat Listesi-SAP'!C:C)</f>
        <v>4.625</v>
      </c>
      <c r="Y130" s="32" t="str">
        <f>VLOOKUP(I130,'[1]2022Fiyat Listesi-SAP'!A:D,4,FALSE)</f>
        <v>USD</v>
      </c>
      <c r="Z130" s="23"/>
      <c r="AA130" s="33">
        <f t="shared" si="1"/>
        <v>0</v>
      </c>
      <c r="AB130" s="38" t="s">
        <v>20</v>
      </c>
    </row>
    <row r="131" spans="3:28" s="25" customFormat="1" x14ac:dyDescent="0.3">
      <c r="C131" s="22">
        <v>4020</v>
      </c>
      <c r="D131" s="23"/>
      <c r="E131" s="24">
        <v>853690100000</v>
      </c>
      <c r="G131" s="22" t="s">
        <v>501</v>
      </c>
      <c r="H131" s="23"/>
      <c r="I131" s="26" t="s">
        <v>502</v>
      </c>
      <c r="J131" s="23"/>
      <c r="K131" s="26" t="s">
        <v>503</v>
      </c>
      <c r="L131" s="23"/>
      <c r="M131" s="26" t="s">
        <v>504</v>
      </c>
      <c r="N131" s="23"/>
      <c r="O131" s="34">
        <v>30</v>
      </c>
      <c r="P131" s="34" t="s">
        <v>17</v>
      </c>
      <c r="Q131" s="23"/>
      <c r="R131" s="35">
        <v>2.4</v>
      </c>
      <c r="S131" s="36" t="s">
        <v>18</v>
      </c>
      <c r="T131" s="23"/>
      <c r="U131" s="37" t="s">
        <v>19</v>
      </c>
      <c r="V131" s="34" t="s">
        <v>17</v>
      </c>
      <c r="W131" s="23"/>
      <c r="X131" s="31">
        <f>SUMIF('[1]2022Fiyat Listesi-SAP'!A:A,I:I,'[1]2022Fiyat Listesi-SAP'!C:C)</f>
        <v>6.28</v>
      </c>
      <c r="Y131" s="32" t="str">
        <f>VLOOKUP(I131,'[1]2022Fiyat Listesi-SAP'!A:D,4,FALSE)</f>
        <v>USD</v>
      </c>
      <c r="Z131" s="23"/>
      <c r="AA131" s="33">
        <f t="shared" si="1"/>
        <v>0</v>
      </c>
      <c r="AB131" s="38" t="s">
        <v>20</v>
      </c>
    </row>
    <row r="132" spans="3:28" s="25" customFormat="1" x14ac:dyDescent="0.3">
      <c r="C132" s="22">
        <v>4020</v>
      </c>
      <c r="D132" s="23"/>
      <c r="E132" s="24">
        <v>853690100000</v>
      </c>
      <c r="G132" s="22" t="s">
        <v>505</v>
      </c>
      <c r="H132" s="23"/>
      <c r="I132" s="26" t="s">
        <v>506</v>
      </c>
      <c r="J132" s="23"/>
      <c r="K132" s="26" t="s">
        <v>507</v>
      </c>
      <c r="L132" s="23"/>
      <c r="M132" s="26" t="s">
        <v>508</v>
      </c>
      <c r="N132" s="23"/>
      <c r="O132" s="34">
        <v>30</v>
      </c>
      <c r="P132" s="34" t="s">
        <v>17</v>
      </c>
      <c r="Q132" s="23"/>
      <c r="R132" s="35">
        <v>2.44</v>
      </c>
      <c r="S132" s="36" t="s">
        <v>18</v>
      </c>
      <c r="T132" s="23"/>
      <c r="U132" s="37" t="s">
        <v>19</v>
      </c>
      <c r="V132" s="34" t="s">
        <v>17</v>
      </c>
      <c r="W132" s="23"/>
      <c r="X132" s="31">
        <f>SUMIF('[1]2022Fiyat Listesi-SAP'!A:A,I:I,'[1]2022Fiyat Listesi-SAP'!C:C)</f>
        <v>6.5549999999999997</v>
      </c>
      <c r="Y132" s="32" t="str">
        <f>VLOOKUP(I132,'[1]2022Fiyat Listesi-SAP'!A:D,4,FALSE)</f>
        <v>USD</v>
      </c>
      <c r="Z132" s="23"/>
      <c r="AA132" s="33">
        <f t="shared" si="1"/>
        <v>0</v>
      </c>
      <c r="AB132" s="38" t="s">
        <v>20</v>
      </c>
    </row>
    <row r="133" spans="3:28" s="25" customFormat="1" x14ac:dyDescent="0.3">
      <c r="C133" s="22">
        <v>4020</v>
      </c>
      <c r="D133" s="23"/>
      <c r="E133" s="24">
        <v>853690100000</v>
      </c>
      <c r="G133" s="22" t="s">
        <v>509</v>
      </c>
      <c r="H133" s="23"/>
      <c r="I133" s="26" t="s">
        <v>510</v>
      </c>
      <c r="J133" s="23"/>
      <c r="K133" s="26" t="s">
        <v>511</v>
      </c>
      <c r="L133" s="23"/>
      <c r="M133" s="26" t="s">
        <v>512</v>
      </c>
      <c r="N133" s="23"/>
      <c r="O133" s="34">
        <v>30</v>
      </c>
      <c r="P133" s="34" t="s">
        <v>17</v>
      </c>
      <c r="Q133" s="23"/>
      <c r="R133" s="35">
        <v>2.44</v>
      </c>
      <c r="S133" s="36" t="s">
        <v>18</v>
      </c>
      <c r="T133" s="23"/>
      <c r="U133" s="37" t="s">
        <v>19</v>
      </c>
      <c r="V133" s="34" t="s">
        <v>17</v>
      </c>
      <c r="W133" s="23"/>
      <c r="X133" s="31">
        <f>SUMIF('[1]2022Fiyat Listesi-SAP'!A:A,I:I,'[1]2022Fiyat Listesi-SAP'!C:C)</f>
        <v>6.3500000000000005</v>
      </c>
      <c r="Y133" s="32" t="str">
        <f>VLOOKUP(I133,'[1]2022Fiyat Listesi-SAP'!A:D,4,FALSE)</f>
        <v>USD</v>
      </c>
      <c r="Z133" s="23"/>
      <c r="AA133" s="33">
        <f t="shared" si="1"/>
        <v>0</v>
      </c>
      <c r="AB133" s="38" t="s">
        <v>20</v>
      </c>
    </row>
    <row r="134" spans="3:28" s="25" customFormat="1" x14ac:dyDescent="0.3">
      <c r="C134" s="22">
        <v>4020</v>
      </c>
      <c r="D134" s="23"/>
      <c r="E134" s="24">
        <v>853690100000</v>
      </c>
      <c r="G134" s="22" t="s">
        <v>513</v>
      </c>
      <c r="H134" s="23"/>
      <c r="I134" s="26" t="s">
        <v>514</v>
      </c>
      <c r="J134" s="23"/>
      <c r="K134" s="26" t="s">
        <v>515</v>
      </c>
      <c r="L134" s="23"/>
      <c r="M134" s="26" t="s">
        <v>516</v>
      </c>
      <c r="N134" s="23"/>
      <c r="O134" s="34">
        <v>30</v>
      </c>
      <c r="P134" s="34" t="s">
        <v>17</v>
      </c>
      <c r="Q134" s="23"/>
      <c r="R134" s="35">
        <v>2.38</v>
      </c>
      <c r="S134" s="36" t="s">
        <v>18</v>
      </c>
      <c r="T134" s="23"/>
      <c r="U134" s="37" t="s">
        <v>19</v>
      </c>
      <c r="V134" s="34" t="s">
        <v>17</v>
      </c>
      <c r="W134" s="23"/>
      <c r="X134" s="31">
        <f>SUMIF('[1]2022Fiyat Listesi-SAP'!A:A,I:I,'[1]2022Fiyat Listesi-SAP'!C:C)</f>
        <v>6.3500000000000005</v>
      </c>
      <c r="Y134" s="32" t="str">
        <f>VLOOKUP(I134,'[1]2022Fiyat Listesi-SAP'!A:D,4,FALSE)</f>
        <v>USD</v>
      </c>
      <c r="Z134" s="23"/>
      <c r="AA134" s="33">
        <f t="shared" si="1"/>
        <v>0</v>
      </c>
      <c r="AB134" s="38" t="s">
        <v>20</v>
      </c>
    </row>
    <row r="135" spans="3:28" s="25" customFormat="1" x14ac:dyDescent="0.3">
      <c r="C135" s="22">
        <v>4020</v>
      </c>
      <c r="D135" s="23"/>
      <c r="E135" s="24">
        <v>853690100000</v>
      </c>
      <c r="G135" s="22" t="s">
        <v>517</v>
      </c>
      <c r="H135" s="23"/>
      <c r="I135" s="26" t="s">
        <v>518</v>
      </c>
      <c r="J135" s="23"/>
      <c r="K135" s="26" t="s">
        <v>519</v>
      </c>
      <c r="L135" s="23"/>
      <c r="M135" s="26" t="s">
        <v>520</v>
      </c>
      <c r="N135" s="23"/>
      <c r="O135" s="34">
        <v>30</v>
      </c>
      <c r="P135" s="34" t="s">
        <v>17</v>
      </c>
      <c r="Q135" s="23"/>
      <c r="R135" s="35">
        <v>2.4300000000000002</v>
      </c>
      <c r="S135" s="36" t="s">
        <v>18</v>
      </c>
      <c r="T135" s="23"/>
      <c r="U135" s="37" t="s">
        <v>19</v>
      </c>
      <c r="V135" s="34" t="s">
        <v>17</v>
      </c>
      <c r="W135" s="23"/>
      <c r="X135" s="31">
        <f>SUMIF('[1]2022Fiyat Listesi-SAP'!A:A,I:I,'[1]2022Fiyat Listesi-SAP'!C:C)</f>
        <v>6.6950000000000003</v>
      </c>
      <c r="Y135" s="32" t="str">
        <f>VLOOKUP(I135,'[1]2022Fiyat Listesi-SAP'!A:D,4,FALSE)</f>
        <v>USD</v>
      </c>
      <c r="Z135" s="23"/>
      <c r="AA135" s="33">
        <f t="shared" si="1"/>
        <v>0</v>
      </c>
      <c r="AB135" s="38" t="s">
        <v>20</v>
      </c>
    </row>
    <row r="136" spans="3:28" s="25" customFormat="1" x14ac:dyDescent="0.3">
      <c r="C136" s="22">
        <v>4020</v>
      </c>
      <c r="D136" s="23"/>
      <c r="E136" s="24">
        <v>853690100000</v>
      </c>
      <c r="G136" s="22" t="s">
        <v>521</v>
      </c>
      <c r="H136" s="23"/>
      <c r="I136" s="26" t="s">
        <v>522</v>
      </c>
      <c r="J136" s="23"/>
      <c r="K136" s="26" t="s">
        <v>523</v>
      </c>
      <c r="L136" s="23"/>
      <c r="M136" s="26" t="s">
        <v>524</v>
      </c>
      <c r="N136" s="23"/>
      <c r="O136" s="34">
        <v>25</v>
      </c>
      <c r="P136" s="34" t="s">
        <v>17</v>
      </c>
      <c r="Q136" s="23"/>
      <c r="R136" s="35">
        <v>2.96</v>
      </c>
      <c r="S136" s="36" t="s">
        <v>18</v>
      </c>
      <c r="T136" s="23"/>
      <c r="U136" s="37" t="s">
        <v>19</v>
      </c>
      <c r="V136" s="34" t="s">
        <v>17</v>
      </c>
      <c r="W136" s="23"/>
      <c r="X136" s="31">
        <f>SUMIF('[1]2022Fiyat Listesi-SAP'!A:A,I:I,'[1]2022Fiyat Listesi-SAP'!C:C)</f>
        <v>7.5200000000000005</v>
      </c>
      <c r="Y136" s="32" t="str">
        <f>VLOOKUP(I136,'[1]2022Fiyat Listesi-SAP'!A:D,4,FALSE)</f>
        <v>USD</v>
      </c>
      <c r="Z136" s="23"/>
      <c r="AA136" s="33">
        <f t="shared" si="1"/>
        <v>0</v>
      </c>
      <c r="AB136" s="38" t="s">
        <v>20</v>
      </c>
    </row>
    <row r="137" spans="3:28" s="25" customFormat="1" x14ac:dyDescent="0.3">
      <c r="C137" s="22">
        <v>4020</v>
      </c>
      <c r="D137" s="23"/>
      <c r="E137" s="24">
        <v>853690100000</v>
      </c>
      <c r="G137" s="22" t="s">
        <v>525</v>
      </c>
      <c r="H137" s="23"/>
      <c r="I137" s="26" t="s">
        <v>526</v>
      </c>
      <c r="J137" s="23"/>
      <c r="K137" s="26" t="s">
        <v>527</v>
      </c>
      <c r="L137" s="23"/>
      <c r="M137" s="26" t="s">
        <v>528</v>
      </c>
      <c r="N137" s="23"/>
      <c r="O137" s="34">
        <v>25</v>
      </c>
      <c r="P137" s="34" t="s">
        <v>17</v>
      </c>
      <c r="Q137" s="23"/>
      <c r="R137" s="35">
        <v>2.94</v>
      </c>
      <c r="S137" s="36" t="s">
        <v>18</v>
      </c>
      <c r="T137" s="23"/>
      <c r="U137" s="37" t="s">
        <v>19</v>
      </c>
      <c r="V137" s="34" t="s">
        <v>17</v>
      </c>
      <c r="W137" s="23"/>
      <c r="X137" s="31">
        <f>SUMIF('[1]2022Fiyat Listesi-SAP'!A:A,I:I,'[1]2022Fiyat Listesi-SAP'!C:C)</f>
        <v>7.5200000000000005</v>
      </c>
      <c r="Y137" s="32" t="str">
        <f>VLOOKUP(I137,'[1]2022Fiyat Listesi-SAP'!A:D,4,FALSE)</f>
        <v>USD</v>
      </c>
      <c r="Z137" s="23"/>
      <c r="AA137" s="33">
        <f t="shared" si="1"/>
        <v>0</v>
      </c>
      <c r="AB137" s="38" t="s">
        <v>20</v>
      </c>
    </row>
    <row r="138" spans="3:28" s="25" customFormat="1" x14ac:dyDescent="0.3">
      <c r="C138" s="22">
        <v>4020</v>
      </c>
      <c r="D138" s="23"/>
      <c r="E138" s="24">
        <v>853690100000</v>
      </c>
      <c r="G138" s="22" t="s">
        <v>529</v>
      </c>
      <c r="H138" s="23"/>
      <c r="I138" s="26" t="s">
        <v>530</v>
      </c>
      <c r="J138" s="23"/>
      <c r="K138" s="26" t="s">
        <v>531</v>
      </c>
      <c r="L138" s="23"/>
      <c r="M138" s="26" t="s">
        <v>532</v>
      </c>
      <c r="N138" s="23"/>
      <c r="O138" s="34">
        <v>25</v>
      </c>
      <c r="P138" s="34" t="s">
        <v>17</v>
      </c>
      <c r="Q138" s="23"/>
      <c r="R138" s="35">
        <v>2.91</v>
      </c>
      <c r="S138" s="36" t="s">
        <v>18</v>
      </c>
      <c r="T138" s="23"/>
      <c r="U138" s="37" t="s">
        <v>19</v>
      </c>
      <c r="V138" s="34" t="s">
        <v>17</v>
      </c>
      <c r="W138" s="23"/>
      <c r="X138" s="31">
        <f>SUMIF('[1]2022Fiyat Listesi-SAP'!A:A,I:I,'[1]2022Fiyat Listesi-SAP'!C:C)</f>
        <v>7.5200000000000005</v>
      </c>
      <c r="Y138" s="32" t="str">
        <f>VLOOKUP(I138,'[1]2022Fiyat Listesi-SAP'!A:D,4,FALSE)</f>
        <v>USD</v>
      </c>
      <c r="Z138" s="23"/>
      <c r="AA138" s="33">
        <f t="shared" si="1"/>
        <v>0</v>
      </c>
      <c r="AB138" s="38" t="s">
        <v>20</v>
      </c>
    </row>
    <row r="139" spans="3:28" s="25" customFormat="1" x14ac:dyDescent="0.3">
      <c r="C139" s="22">
        <v>4020</v>
      </c>
      <c r="D139" s="23"/>
      <c r="E139" s="24">
        <v>853690100000</v>
      </c>
      <c r="G139" s="22" t="s">
        <v>533</v>
      </c>
      <c r="H139" s="23"/>
      <c r="I139" s="26" t="s">
        <v>534</v>
      </c>
      <c r="J139" s="23"/>
      <c r="K139" s="26" t="s">
        <v>535</v>
      </c>
      <c r="L139" s="23"/>
      <c r="M139" s="26" t="s">
        <v>536</v>
      </c>
      <c r="N139" s="23"/>
      <c r="O139" s="34">
        <v>25</v>
      </c>
      <c r="P139" s="34" t="s">
        <v>17</v>
      </c>
      <c r="Q139" s="23"/>
      <c r="R139" s="35">
        <v>2.86</v>
      </c>
      <c r="S139" s="36" t="s">
        <v>18</v>
      </c>
      <c r="T139" s="23"/>
      <c r="U139" s="37" t="s">
        <v>19</v>
      </c>
      <c r="V139" s="34" t="s">
        <v>17</v>
      </c>
      <c r="W139" s="23"/>
      <c r="X139" s="31">
        <f>SUMIF('[1]2022Fiyat Listesi-SAP'!A:A,I:I,'[1]2022Fiyat Listesi-SAP'!C:C)</f>
        <v>7.5200000000000005</v>
      </c>
      <c r="Y139" s="32" t="str">
        <f>VLOOKUP(I139,'[1]2022Fiyat Listesi-SAP'!A:D,4,FALSE)</f>
        <v>USD</v>
      </c>
      <c r="Z139" s="23"/>
      <c r="AA139" s="33">
        <f t="shared" ref="AA139:AA202" si="2">ROUNDUP((X139*$AC$9),3)</f>
        <v>0</v>
      </c>
      <c r="AB139" s="38" t="s">
        <v>20</v>
      </c>
    </row>
    <row r="140" spans="3:28" s="25" customFormat="1" x14ac:dyDescent="0.3">
      <c r="C140" s="22">
        <v>4020</v>
      </c>
      <c r="D140" s="23"/>
      <c r="E140" s="24">
        <v>853690100000</v>
      </c>
      <c r="G140" s="22" t="s">
        <v>537</v>
      </c>
      <c r="H140" s="23"/>
      <c r="I140" s="26" t="s">
        <v>538</v>
      </c>
      <c r="J140" s="23"/>
      <c r="K140" s="26" t="s">
        <v>539</v>
      </c>
      <c r="L140" s="23"/>
      <c r="M140" s="26" t="s">
        <v>540</v>
      </c>
      <c r="N140" s="23"/>
      <c r="O140" s="34">
        <v>25</v>
      </c>
      <c r="P140" s="34" t="s">
        <v>17</v>
      </c>
      <c r="Q140" s="23"/>
      <c r="R140" s="35">
        <v>3.97</v>
      </c>
      <c r="S140" s="36" t="s">
        <v>18</v>
      </c>
      <c r="T140" s="23"/>
      <c r="U140" s="37" t="s">
        <v>19</v>
      </c>
      <c r="V140" s="34" t="s">
        <v>17</v>
      </c>
      <c r="W140" s="23"/>
      <c r="X140" s="31">
        <f>SUMIF('[1]2022Fiyat Listesi-SAP'!A:A,I:I,'[1]2022Fiyat Listesi-SAP'!C:C)</f>
        <v>10.210000000000001</v>
      </c>
      <c r="Y140" s="32" t="str">
        <f>VLOOKUP(I140,'[1]2022Fiyat Listesi-SAP'!A:D,4,FALSE)</f>
        <v>USD</v>
      </c>
      <c r="Z140" s="23"/>
      <c r="AA140" s="33">
        <f t="shared" si="2"/>
        <v>0</v>
      </c>
      <c r="AB140" s="38" t="s">
        <v>20</v>
      </c>
    </row>
    <row r="141" spans="3:28" s="25" customFormat="1" x14ac:dyDescent="0.3">
      <c r="C141" s="22">
        <v>4020</v>
      </c>
      <c r="D141" s="23"/>
      <c r="E141" s="24">
        <v>853690100000</v>
      </c>
      <c r="G141" s="22" t="s">
        <v>541</v>
      </c>
      <c r="H141" s="23"/>
      <c r="I141" s="26" t="s">
        <v>542</v>
      </c>
      <c r="J141" s="23"/>
      <c r="K141" s="26" t="s">
        <v>543</v>
      </c>
      <c r="L141" s="23"/>
      <c r="M141" s="26" t="s">
        <v>544</v>
      </c>
      <c r="N141" s="23"/>
      <c r="O141" s="34">
        <v>25</v>
      </c>
      <c r="P141" s="34" t="s">
        <v>17</v>
      </c>
      <c r="Q141" s="23"/>
      <c r="R141" s="35">
        <v>3.93</v>
      </c>
      <c r="S141" s="36" t="s">
        <v>18</v>
      </c>
      <c r="T141" s="23"/>
      <c r="U141" s="37" t="s">
        <v>19</v>
      </c>
      <c r="V141" s="34" t="s">
        <v>17</v>
      </c>
      <c r="W141" s="23"/>
      <c r="X141" s="31">
        <f>SUMIF('[1]2022Fiyat Listesi-SAP'!A:A,I:I,'[1]2022Fiyat Listesi-SAP'!C:C)</f>
        <v>9.9350000000000005</v>
      </c>
      <c r="Y141" s="32" t="str">
        <f>VLOOKUP(I141,'[1]2022Fiyat Listesi-SAP'!A:D,4,FALSE)</f>
        <v>USD</v>
      </c>
      <c r="Z141" s="23"/>
      <c r="AA141" s="33">
        <f t="shared" si="2"/>
        <v>0</v>
      </c>
      <c r="AB141" s="38" t="s">
        <v>20</v>
      </c>
    </row>
    <row r="142" spans="3:28" s="25" customFormat="1" x14ac:dyDescent="0.3">
      <c r="C142" s="22">
        <v>4020</v>
      </c>
      <c r="D142" s="23"/>
      <c r="E142" s="24">
        <v>853690100000</v>
      </c>
      <c r="G142" s="22" t="s">
        <v>545</v>
      </c>
      <c r="H142" s="23"/>
      <c r="I142" s="26" t="s">
        <v>546</v>
      </c>
      <c r="J142" s="23"/>
      <c r="K142" s="26" t="s">
        <v>547</v>
      </c>
      <c r="L142" s="23"/>
      <c r="M142" s="26" t="s">
        <v>548</v>
      </c>
      <c r="N142" s="23"/>
      <c r="O142" s="34">
        <v>25</v>
      </c>
      <c r="P142" s="34" t="s">
        <v>17</v>
      </c>
      <c r="Q142" s="23"/>
      <c r="R142" s="35">
        <v>3.71</v>
      </c>
      <c r="S142" s="36" t="s">
        <v>18</v>
      </c>
      <c r="T142" s="23"/>
      <c r="U142" s="37" t="s">
        <v>19</v>
      </c>
      <c r="V142" s="34" t="s">
        <v>17</v>
      </c>
      <c r="W142" s="23"/>
      <c r="X142" s="31">
        <f>SUMIF('[1]2022Fiyat Listesi-SAP'!A:A,I:I,'[1]2022Fiyat Listesi-SAP'!C:C)</f>
        <v>9.9350000000000005</v>
      </c>
      <c r="Y142" s="32" t="str">
        <f>VLOOKUP(I142,'[1]2022Fiyat Listesi-SAP'!A:D,4,FALSE)</f>
        <v>USD</v>
      </c>
      <c r="Z142" s="23"/>
      <c r="AA142" s="33">
        <f t="shared" si="2"/>
        <v>0</v>
      </c>
      <c r="AB142" s="38" t="s">
        <v>20</v>
      </c>
    </row>
    <row r="143" spans="3:28" s="25" customFormat="1" x14ac:dyDescent="0.3">
      <c r="C143" s="22">
        <v>4020</v>
      </c>
      <c r="D143" s="23"/>
      <c r="E143" s="24">
        <v>853690100000</v>
      </c>
      <c r="G143" s="22" t="s">
        <v>549</v>
      </c>
      <c r="H143" s="23"/>
      <c r="I143" s="26" t="s">
        <v>550</v>
      </c>
      <c r="J143" s="23"/>
      <c r="K143" s="26" t="s">
        <v>551</v>
      </c>
      <c r="L143" s="23"/>
      <c r="M143" s="26" t="s">
        <v>552</v>
      </c>
      <c r="N143" s="23"/>
      <c r="O143" s="34">
        <v>25</v>
      </c>
      <c r="P143" s="34" t="s">
        <v>17</v>
      </c>
      <c r="Q143" s="23"/>
      <c r="R143" s="35">
        <v>3.64</v>
      </c>
      <c r="S143" s="36" t="s">
        <v>18</v>
      </c>
      <c r="T143" s="23"/>
      <c r="U143" s="37" t="s">
        <v>19</v>
      </c>
      <c r="V143" s="34" t="s">
        <v>17</v>
      </c>
      <c r="W143" s="23"/>
      <c r="X143" s="31">
        <f>SUMIF('[1]2022Fiyat Listesi-SAP'!A:A,I:I,'[1]2022Fiyat Listesi-SAP'!C:C)</f>
        <v>9.9350000000000005</v>
      </c>
      <c r="Y143" s="32" t="str">
        <f>VLOOKUP(I143,'[1]2022Fiyat Listesi-SAP'!A:D,4,FALSE)</f>
        <v>USD</v>
      </c>
      <c r="Z143" s="23"/>
      <c r="AA143" s="33">
        <f t="shared" si="2"/>
        <v>0</v>
      </c>
      <c r="AB143" s="38" t="s">
        <v>20</v>
      </c>
    </row>
    <row r="144" spans="3:28" s="25" customFormat="1" x14ac:dyDescent="0.3">
      <c r="C144" s="22">
        <v>4020</v>
      </c>
      <c r="D144" s="23"/>
      <c r="E144" s="24">
        <v>853690100000</v>
      </c>
      <c r="G144" s="22" t="s">
        <v>553</v>
      </c>
      <c r="H144" s="23"/>
      <c r="I144" s="26" t="s">
        <v>554</v>
      </c>
      <c r="J144" s="23"/>
      <c r="K144" s="26" t="s">
        <v>555</v>
      </c>
      <c r="L144" s="23"/>
      <c r="M144" s="26" t="s">
        <v>556</v>
      </c>
      <c r="N144" s="23"/>
      <c r="O144" s="34">
        <v>25</v>
      </c>
      <c r="P144" s="34" t="s">
        <v>17</v>
      </c>
      <c r="Q144" s="23"/>
      <c r="R144" s="35">
        <v>3.4</v>
      </c>
      <c r="S144" s="36" t="s">
        <v>18</v>
      </c>
      <c r="T144" s="23"/>
      <c r="U144" s="37" t="s">
        <v>19</v>
      </c>
      <c r="V144" s="34" t="s">
        <v>17</v>
      </c>
      <c r="W144" s="23"/>
      <c r="X144" s="31">
        <f>SUMIF('[1]2022Fiyat Listesi-SAP'!A:A,I:I,'[1]2022Fiyat Listesi-SAP'!C:C)</f>
        <v>10.005000000000001</v>
      </c>
      <c r="Y144" s="32" t="str">
        <f>VLOOKUP(I144,'[1]2022Fiyat Listesi-SAP'!A:D,4,FALSE)</f>
        <v>USD</v>
      </c>
      <c r="Z144" s="23"/>
      <c r="AA144" s="33">
        <f t="shared" si="2"/>
        <v>0</v>
      </c>
      <c r="AB144" s="38" t="s">
        <v>20</v>
      </c>
    </row>
    <row r="145" spans="3:28" s="25" customFormat="1" x14ac:dyDescent="0.3">
      <c r="C145" s="22">
        <v>4020</v>
      </c>
      <c r="D145" s="23"/>
      <c r="E145" s="24">
        <v>853690100000</v>
      </c>
      <c r="G145" s="22" t="s">
        <v>557</v>
      </c>
      <c r="H145" s="23"/>
      <c r="I145" s="26" t="s">
        <v>558</v>
      </c>
      <c r="J145" s="23"/>
      <c r="K145" s="26" t="s">
        <v>559</v>
      </c>
      <c r="L145" s="23"/>
      <c r="M145" s="26" t="s">
        <v>560</v>
      </c>
      <c r="N145" s="23"/>
      <c r="O145" s="34">
        <v>10</v>
      </c>
      <c r="P145" s="34" t="s">
        <v>17</v>
      </c>
      <c r="Q145" s="23"/>
      <c r="R145" s="35">
        <v>2.35</v>
      </c>
      <c r="S145" s="36" t="s">
        <v>18</v>
      </c>
      <c r="T145" s="23"/>
      <c r="U145" s="37" t="s">
        <v>19</v>
      </c>
      <c r="V145" s="34" t="s">
        <v>17</v>
      </c>
      <c r="W145" s="23"/>
      <c r="X145" s="31">
        <f>SUMIF('[1]2022Fiyat Listesi-SAP'!A:A,I:I,'[1]2022Fiyat Listesi-SAP'!C:C)</f>
        <v>12.625</v>
      </c>
      <c r="Y145" s="32" t="str">
        <f>VLOOKUP(I145,'[1]2022Fiyat Listesi-SAP'!A:D,4,FALSE)</f>
        <v>USD</v>
      </c>
      <c r="Z145" s="23"/>
      <c r="AA145" s="33">
        <f t="shared" si="2"/>
        <v>0</v>
      </c>
      <c r="AB145" s="38" t="s">
        <v>20</v>
      </c>
    </row>
    <row r="146" spans="3:28" s="25" customFormat="1" x14ac:dyDescent="0.3">
      <c r="C146" s="22">
        <v>4020</v>
      </c>
      <c r="D146" s="23"/>
      <c r="E146" s="24">
        <v>853690100000</v>
      </c>
      <c r="G146" s="22" t="s">
        <v>561</v>
      </c>
      <c r="H146" s="23"/>
      <c r="I146" s="26" t="s">
        <v>562</v>
      </c>
      <c r="J146" s="23"/>
      <c r="K146" s="26" t="s">
        <v>559</v>
      </c>
      <c r="L146" s="23"/>
      <c r="M146" s="26" t="s">
        <v>563</v>
      </c>
      <c r="N146" s="23"/>
      <c r="O146" s="34">
        <v>10</v>
      </c>
      <c r="P146" s="34" t="s">
        <v>17</v>
      </c>
      <c r="Q146" s="23"/>
      <c r="R146" s="35">
        <v>2.35</v>
      </c>
      <c r="S146" s="36" t="s">
        <v>18</v>
      </c>
      <c r="T146" s="23"/>
      <c r="U146" s="37" t="s">
        <v>19</v>
      </c>
      <c r="V146" s="34" t="s">
        <v>17</v>
      </c>
      <c r="W146" s="23"/>
      <c r="X146" s="31">
        <f>SUMIF('[1]2022Fiyat Listesi-SAP'!A:A,I:I,'[1]2022Fiyat Listesi-SAP'!C:C)</f>
        <v>12.625</v>
      </c>
      <c r="Y146" s="32" t="str">
        <f>VLOOKUP(I146,'[1]2022Fiyat Listesi-SAP'!A:D,4,FALSE)</f>
        <v>USD</v>
      </c>
      <c r="Z146" s="23"/>
      <c r="AA146" s="33">
        <f t="shared" si="2"/>
        <v>0</v>
      </c>
      <c r="AB146" s="38" t="s">
        <v>20</v>
      </c>
    </row>
    <row r="147" spans="3:28" s="25" customFormat="1" x14ac:dyDescent="0.3">
      <c r="C147" s="22">
        <v>4020</v>
      </c>
      <c r="D147" s="23"/>
      <c r="E147" s="24">
        <v>853690100000</v>
      </c>
      <c r="G147" s="22" t="s">
        <v>564</v>
      </c>
      <c r="H147" s="23"/>
      <c r="I147" s="26" t="s">
        <v>565</v>
      </c>
      <c r="J147" s="23"/>
      <c r="K147" s="26" t="s">
        <v>566</v>
      </c>
      <c r="L147" s="23"/>
      <c r="M147" s="26" t="s">
        <v>567</v>
      </c>
      <c r="N147" s="23"/>
      <c r="O147" s="34">
        <v>10</v>
      </c>
      <c r="P147" s="34" t="s">
        <v>17</v>
      </c>
      <c r="Q147" s="23"/>
      <c r="R147" s="35">
        <v>2.35</v>
      </c>
      <c r="S147" s="36" t="s">
        <v>18</v>
      </c>
      <c r="T147" s="23"/>
      <c r="U147" s="37" t="s">
        <v>19</v>
      </c>
      <c r="V147" s="34" t="s">
        <v>17</v>
      </c>
      <c r="W147" s="23"/>
      <c r="X147" s="31">
        <f>SUMIF('[1]2022Fiyat Listesi-SAP'!A:A,I:I,'[1]2022Fiyat Listesi-SAP'!C:C)</f>
        <v>12.625</v>
      </c>
      <c r="Y147" s="32" t="str">
        <f>VLOOKUP(I147,'[1]2022Fiyat Listesi-SAP'!A:D,4,FALSE)</f>
        <v>USD</v>
      </c>
      <c r="Z147" s="23"/>
      <c r="AA147" s="33">
        <f t="shared" si="2"/>
        <v>0</v>
      </c>
      <c r="AB147" s="38" t="s">
        <v>20</v>
      </c>
    </row>
    <row r="148" spans="3:28" s="25" customFormat="1" x14ac:dyDescent="0.3">
      <c r="C148" s="22">
        <v>4020</v>
      </c>
      <c r="D148" s="23"/>
      <c r="E148" s="24">
        <v>853690100000</v>
      </c>
      <c r="G148" s="22" t="s">
        <v>568</v>
      </c>
      <c r="H148" s="23"/>
      <c r="I148" s="26" t="s">
        <v>569</v>
      </c>
      <c r="J148" s="23"/>
      <c r="K148" s="26" t="s">
        <v>570</v>
      </c>
      <c r="L148" s="23"/>
      <c r="M148" s="26" t="s">
        <v>571</v>
      </c>
      <c r="N148" s="23"/>
      <c r="O148" s="34">
        <v>10</v>
      </c>
      <c r="P148" s="34" t="s">
        <v>17</v>
      </c>
      <c r="Q148" s="23"/>
      <c r="R148" s="35">
        <v>2.35</v>
      </c>
      <c r="S148" s="36" t="s">
        <v>18</v>
      </c>
      <c r="T148" s="23"/>
      <c r="U148" s="37" t="s">
        <v>19</v>
      </c>
      <c r="V148" s="34" t="s">
        <v>17</v>
      </c>
      <c r="W148" s="23"/>
      <c r="X148" s="31">
        <f>SUMIF('[1]2022Fiyat Listesi-SAP'!A:A,I:I,'[1]2022Fiyat Listesi-SAP'!C:C)</f>
        <v>12.625</v>
      </c>
      <c r="Y148" s="32" t="str">
        <f>VLOOKUP(I148,'[1]2022Fiyat Listesi-SAP'!A:D,4,FALSE)</f>
        <v>USD</v>
      </c>
      <c r="Z148" s="23"/>
      <c r="AA148" s="33">
        <f t="shared" si="2"/>
        <v>0</v>
      </c>
      <c r="AB148" s="38" t="s">
        <v>20</v>
      </c>
    </row>
    <row r="149" spans="3:28" s="25" customFormat="1" x14ac:dyDescent="0.3">
      <c r="C149" s="22">
        <v>4020</v>
      </c>
      <c r="D149" s="23"/>
      <c r="E149" s="24">
        <v>853690100000</v>
      </c>
      <c r="G149" s="22" t="s">
        <v>572</v>
      </c>
      <c r="H149" s="23"/>
      <c r="I149" s="26" t="s">
        <v>573</v>
      </c>
      <c r="J149" s="23"/>
      <c r="K149" s="26" t="s">
        <v>574</v>
      </c>
      <c r="L149" s="23"/>
      <c r="M149" s="26" t="s">
        <v>575</v>
      </c>
      <c r="N149" s="23"/>
      <c r="O149" s="34">
        <v>5</v>
      </c>
      <c r="P149" s="34" t="s">
        <v>17</v>
      </c>
      <c r="Q149" s="23"/>
      <c r="R149" s="35">
        <v>1.57</v>
      </c>
      <c r="S149" s="36" t="s">
        <v>18</v>
      </c>
      <c r="T149" s="23"/>
      <c r="U149" s="37" t="s">
        <v>19</v>
      </c>
      <c r="V149" s="34" t="s">
        <v>17</v>
      </c>
      <c r="W149" s="23"/>
      <c r="X149" s="31">
        <f>SUMIF('[1]2022Fiyat Listesi-SAP'!A:A,I:I,'[1]2022Fiyat Listesi-SAP'!C:C)</f>
        <v>19.87</v>
      </c>
      <c r="Y149" s="32" t="str">
        <f>VLOOKUP(I149,'[1]2022Fiyat Listesi-SAP'!A:D,4,FALSE)</f>
        <v>USD</v>
      </c>
      <c r="Z149" s="23"/>
      <c r="AA149" s="33">
        <f t="shared" si="2"/>
        <v>0</v>
      </c>
      <c r="AB149" s="38" t="s">
        <v>20</v>
      </c>
    </row>
    <row r="150" spans="3:28" s="25" customFormat="1" x14ac:dyDescent="0.3">
      <c r="C150" s="22">
        <v>4020</v>
      </c>
      <c r="D150" s="23"/>
      <c r="E150" s="24">
        <v>853690100000</v>
      </c>
      <c r="G150" s="22" t="s">
        <v>576</v>
      </c>
      <c r="H150" s="23"/>
      <c r="I150" s="26" t="s">
        <v>577</v>
      </c>
      <c r="J150" s="23"/>
      <c r="K150" s="26" t="s">
        <v>578</v>
      </c>
      <c r="L150" s="23"/>
      <c r="M150" s="26" t="s">
        <v>579</v>
      </c>
      <c r="N150" s="23"/>
      <c r="O150" s="34">
        <v>5</v>
      </c>
      <c r="P150" s="34" t="s">
        <v>17</v>
      </c>
      <c r="Q150" s="23"/>
      <c r="R150" s="35">
        <v>1.57</v>
      </c>
      <c r="S150" s="36" t="s">
        <v>18</v>
      </c>
      <c r="T150" s="23"/>
      <c r="U150" s="37" t="s">
        <v>19</v>
      </c>
      <c r="V150" s="34" t="s">
        <v>17</v>
      </c>
      <c r="W150" s="23"/>
      <c r="X150" s="31">
        <f>SUMIF('[1]2022Fiyat Listesi-SAP'!A:A,I:I,'[1]2022Fiyat Listesi-SAP'!C:C)</f>
        <v>19.87</v>
      </c>
      <c r="Y150" s="32" t="str">
        <f>VLOOKUP(I150,'[1]2022Fiyat Listesi-SAP'!A:D,4,FALSE)</f>
        <v>USD</v>
      </c>
      <c r="Z150" s="23"/>
      <c r="AA150" s="33">
        <f t="shared" si="2"/>
        <v>0</v>
      </c>
      <c r="AB150" s="38" t="s">
        <v>20</v>
      </c>
    </row>
    <row r="151" spans="3:28" s="25" customFormat="1" x14ac:dyDescent="0.3">
      <c r="C151" s="22">
        <v>4020</v>
      </c>
      <c r="D151" s="23"/>
      <c r="E151" s="24">
        <v>853690100000</v>
      </c>
      <c r="G151" s="22" t="s">
        <v>580</v>
      </c>
      <c r="H151" s="23"/>
      <c r="I151" s="26" t="s">
        <v>581</v>
      </c>
      <c r="J151" s="23"/>
      <c r="K151" s="26" t="s">
        <v>582</v>
      </c>
      <c r="L151" s="23"/>
      <c r="M151" s="26" t="s">
        <v>583</v>
      </c>
      <c r="N151" s="23"/>
      <c r="O151" s="34">
        <v>5</v>
      </c>
      <c r="P151" s="34" t="s">
        <v>17</v>
      </c>
      <c r="Q151" s="23"/>
      <c r="R151" s="35">
        <v>1.57</v>
      </c>
      <c r="S151" s="36" t="s">
        <v>18</v>
      </c>
      <c r="T151" s="23"/>
      <c r="U151" s="37" t="s">
        <v>19</v>
      </c>
      <c r="V151" s="34" t="s">
        <v>17</v>
      </c>
      <c r="W151" s="23"/>
      <c r="X151" s="31">
        <f>SUMIF('[1]2022Fiyat Listesi-SAP'!A:A,I:I,'[1]2022Fiyat Listesi-SAP'!C:C)</f>
        <v>19.87</v>
      </c>
      <c r="Y151" s="32" t="str">
        <f>VLOOKUP(I151,'[1]2022Fiyat Listesi-SAP'!A:D,4,FALSE)</f>
        <v>USD</v>
      </c>
      <c r="Z151" s="23"/>
      <c r="AA151" s="33">
        <f t="shared" si="2"/>
        <v>0</v>
      </c>
      <c r="AB151" s="38" t="s">
        <v>20</v>
      </c>
    </row>
    <row r="152" spans="3:28" s="25" customFormat="1" x14ac:dyDescent="0.3">
      <c r="C152" s="22">
        <v>4020</v>
      </c>
      <c r="D152" s="23"/>
      <c r="E152" s="24">
        <v>853690100000</v>
      </c>
      <c r="G152" s="22" t="s">
        <v>584</v>
      </c>
      <c r="H152" s="23"/>
      <c r="I152" s="26" t="s">
        <v>585</v>
      </c>
      <c r="J152" s="23"/>
      <c r="K152" s="26" t="s">
        <v>586</v>
      </c>
      <c r="L152" s="23"/>
      <c r="M152" s="26" t="s">
        <v>587</v>
      </c>
      <c r="N152" s="23"/>
      <c r="O152" s="34">
        <v>5</v>
      </c>
      <c r="P152" s="34" t="s">
        <v>17</v>
      </c>
      <c r="Q152" s="23"/>
      <c r="R152" s="35">
        <v>1.57</v>
      </c>
      <c r="S152" s="36" t="s">
        <v>18</v>
      </c>
      <c r="T152" s="23"/>
      <c r="U152" s="37" t="s">
        <v>19</v>
      </c>
      <c r="V152" s="34" t="s">
        <v>17</v>
      </c>
      <c r="W152" s="23"/>
      <c r="X152" s="31">
        <f>SUMIF('[1]2022Fiyat Listesi-SAP'!A:A,I:I,'[1]2022Fiyat Listesi-SAP'!C:C)</f>
        <v>21.045000000000002</v>
      </c>
      <c r="Y152" s="32" t="str">
        <f>VLOOKUP(I152,'[1]2022Fiyat Listesi-SAP'!A:D,4,FALSE)</f>
        <v>USD</v>
      </c>
      <c r="Z152" s="23"/>
      <c r="AA152" s="33">
        <f t="shared" si="2"/>
        <v>0</v>
      </c>
      <c r="AB152" s="38" t="s">
        <v>20</v>
      </c>
    </row>
    <row r="153" spans="3:28" s="25" customFormat="1" x14ac:dyDescent="0.3">
      <c r="C153" s="22">
        <v>4020</v>
      </c>
      <c r="D153" s="23"/>
      <c r="E153" s="24">
        <v>853690100000</v>
      </c>
      <c r="G153" s="22">
        <v>8680734757672</v>
      </c>
      <c r="H153" s="23"/>
      <c r="I153" s="26" t="s">
        <v>588</v>
      </c>
      <c r="J153" s="23"/>
      <c r="K153" s="26" t="s">
        <v>589</v>
      </c>
      <c r="L153" s="23"/>
      <c r="M153" s="26" t="s">
        <v>590</v>
      </c>
      <c r="N153" s="23"/>
      <c r="O153" s="34">
        <v>600</v>
      </c>
      <c r="P153" s="34" t="s">
        <v>17</v>
      </c>
      <c r="Q153" s="23"/>
      <c r="R153" s="35">
        <v>3.62</v>
      </c>
      <c r="S153" s="36" t="s">
        <v>18</v>
      </c>
      <c r="T153" s="23"/>
      <c r="U153" s="37" t="s">
        <v>19</v>
      </c>
      <c r="V153" s="34" t="s">
        <v>17</v>
      </c>
      <c r="W153" s="23"/>
      <c r="X153" s="31">
        <f>SUMIF('[1]2022Fiyat Listesi-SAP'!A:A,I:I,'[1]2022Fiyat Listesi-SAP'!C:C)</f>
        <v>0.66</v>
      </c>
      <c r="Y153" s="32" t="str">
        <f>VLOOKUP(I153,'[1]2022Fiyat Listesi-SAP'!A:D,4,FALSE)</f>
        <v>USD</v>
      </c>
      <c r="Z153" s="23"/>
      <c r="AA153" s="33">
        <f t="shared" si="2"/>
        <v>0</v>
      </c>
      <c r="AB153" s="38" t="s">
        <v>20</v>
      </c>
    </row>
    <row r="154" spans="3:28" s="25" customFormat="1" x14ac:dyDescent="0.3">
      <c r="C154" s="22">
        <v>4020</v>
      </c>
      <c r="D154" s="23"/>
      <c r="E154" s="24">
        <v>853690100000</v>
      </c>
      <c r="G154" s="22" t="s">
        <v>591</v>
      </c>
      <c r="H154" s="23"/>
      <c r="I154" s="26" t="s">
        <v>592</v>
      </c>
      <c r="J154" s="23"/>
      <c r="K154" s="26" t="s">
        <v>593</v>
      </c>
      <c r="L154" s="23"/>
      <c r="M154" s="26" t="s">
        <v>594</v>
      </c>
      <c r="N154" s="23"/>
      <c r="O154" s="34">
        <v>600</v>
      </c>
      <c r="P154" s="34" t="s">
        <v>17</v>
      </c>
      <c r="Q154" s="23"/>
      <c r="R154" s="35">
        <v>3.62</v>
      </c>
      <c r="S154" s="36" t="s">
        <v>18</v>
      </c>
      <c r="T154" s="23"/>
      <c r="U154" s="37" t="s">
        <v>19</v>
      </c>
      <c r="V154" s="34" t="s">
        <v>17</v>
      </c>
      <c r="W154" s="23"/>
      <c r="X154" s="31">
        <f>SUMIF('[1]2022Fiyat Listesi-SAP'!A:A,I:I,'[1]2022Fiyat Listesi-SAP'!C:C)</f>
        <v>0.66</v>
      </c>
      <c r="Y154" s="32" t="str">
        <f>VLOOKUP(I154,'[1]2022Fiyat Listesi-SAP'!A:D,4,FALSE)</f>
        <v>USD</v>
      </c>
      <c r="Z154" s="23"/>
      <c r="AA154" s="33">
        <f t="shared" si="2"/>
        <v>0</v>
      </c>
      <c r="AB154" s="38" t="s">
        <v>20</v>
      </c>
    </row>
    <row r="155" spans="3:28" s="25" customFormat="1" x14ac:dyDescent="0.3">
      <c r="C155" s="22">
        <v>4020</v>
      </c>
      <c r="D155" s="23"/>
      <c r="E155" s="24">
        <v>853690100000</v>
      </c>
      <c r="G155" s="22" t="s">
        <v>595</v>
      </c>
      <c r="H155" s="23"/>
      <c r="I155" s="26" t="s">
        <v>596</v>
      </c>
      <c r="J155" s="23"/>
      <c r="K155" s="26" t="s">
        <v>597</v>
      </c>
      <c r="L155" s="23"/>
      <c r="M155" s="26" t="s">
        <v>598</v>
      </c>
      <c r="N155" s="23"/>
      <c r="O155" s="34">
        <v>600</v>
      </c>
      <c r="P155" s="34" t="s">
        <v>17</v>
      </c>
      <c r="Q155" s="23"/>
      <c r="R155" s="35">
        <v>3.92</v>
      </c>
      <c r="S155" s="36" t="s">
        <v>18</v>
      </c>
      <c r="T155" s="23"/>
      <c r="U155" s="37" t="s">
        <v>19</v>
      </c>
      <c r="V155" s="34" t="s">
        <v>17</v>
      </c>
      <c r="W155" s="23"/>
      <c r="X155" s="31">
        <f>SUMIF('[1]2022Fiyat Listesi-SAP'!A:A,I:I,'[1]2022Fiyat Listesi-SAP'!C:C)</f>
        <v>0.66</v>
      </c>
      <c r="Y155" s="32" t="str">
        <f>VLOOKUP(I155,'[1]2022Fiyat Listesi-SAP'!A:D,4,FALSE)</f>
        <v>USD</v>
      </c>
      <c r="Z155" s="23"/>
      <c r="AA155" s="33">
        <f t="shared" si="2"/>
        <v>0</v>
      </c>
      <c r="AB155" s="38" t="s">
        <v>20</v>
      </c>
    </row>
    <row r="156" spans="3:28" s="25" customFormat="1" x14ac:dyDescent="0.3">
      <c r="C156" s="22">
        <v>4020</v>
      </c>
      <c r="D156" s="23"/>
      <c r="E156" s="24">
        <v>853690100000</v>
      </c>
      <c r="G156" s="22" t="s">
        <v>599</v>
      </c>
      <c r="H156" s="23"/>
      <c r="I156" s="26" t="s">
        <v>600</v>
      </c>
      <c r="J156" s="23"/>
      <c r="K156" s="26" t="s">
        <v>601</v>
      </c>
      <c r="L156" s="23"/>
      <c r="M156" s="26" t="s">
        <v>598</v>
      </c>
      <c r="N156" s="23"/>
      <c r="O156" s="34">
        <v>400</v>
      </c>
      <c r="P156" s="34" t="s">
        <v>17</v>
      </c>
      <c r="Q156" s="23"/>
      <c r="R156" s="35">
        <v>3.94</v>
      </c>
      <c r="S156" s="36" t="s">
        <v>18</v>
      </c>
      <c r="T156" s="23"/>
      <c r="U156" s="37" t="s">
        <v>19</v>
      </c>
      <c r="V156" s="34" t="s">
        <v>17</v>
      </c>
      <c r="W156" s="23"/>
      <c r="X156" s="31">
        <f>SUMIF('[1]2022Fiyat Listesi-SAP'!A:A,I:I,'[1]2022Fiyat Listesi-SAP'!C:C)</f>
        <v>1.04</v>
      </c>
      <c r="Y156" s="32" t="str">
        <f>VLOOKUP(I156,'[1]2022Fiyat Listesi-SAP'!A:D,4,FALSE)</f>
        <v>USD</v>
      </c>
      <c r="Z156" s="23"/>
      <c r="AA156" s="33">
        <f t="shared" si="2"/>
        <v>0</v>
      </c>
      <c r="AB156" s="38" t="s">
        <v>20</v>
      </c>
    </row>
    <row r="157" spans="3:28" s="25" customFormat="1" x14ac:dyDescent="0.3">
      <c r="C157" s="22">
        <v>4020</v>
      </c>
      <c r="D157" s="23"/>
      <c r="E157" s="24">
        <v>853690100000</v>
      </c>
      <c r="G157" s="22" t="s">
        <v>602</v>
      </c>
      <c r="H157" s="23"/>
      <c r="I157" s="26" t="s">
        <v>603</v>
      </c>
      <c r="J157" s="23"/>
      <c r="K157" s="26" t="s">
        <v>604</v>
      </c>
      <c r="L157" s="23"/>
      <c r="M157" s="26" t="s">
        <v>605</v>
      </c>
      <c r="N157" s="23"/>
      <c r="O157" s="34">
        <v>400</v>
      </c>
      <c r="P157" s="34" t="s">
        <v>17</v>
      </c>
      <c r="Q157" s="23"/>
      <c r="R157" s="35">
        <v>4.34</v>
      </c>
      <c r="S157" s="36" t="s">
        <v>18</v>
      </c>
      <c r="T157" s="23"/>
      <c r="U157" s="37" t="s">
        <v>19</v>
      </c>
      <c r="V157" s="34" t="s">
        <v>17</v>
      </c>
      <c r="W157" s="23"/>
      <c r="X157" s="31">
        <f>SUMIF('[1]2022Fiyat Listesi-SAP'!A:A,I:I,'[1]2022Fiyat Listesi-SAP'!C:C)</f>
        <v>1.04</v>
      </c>
      <c r="Y157" s="32" t="str">
        <f>VLOOKUP(I157,'[1]2022Fiyat Listesi-SAP'!A:D,4,FALSE)</f>
        <v>USD</v>
      </c>
      <c r="Z157" s="23"/>
      <c r="AA157" s="33">
        <f t="shared" si="2"/>
        <v>0</v>
      </c>
      <c r="AB157" s="38" t="s">
        <v>20</v>
      </c>
    </row>
    <row r="158" spans="3:28" s="25" customFormat="1" x14ac:dyDescent="0.3">
      <c r="C158" s="22">
        <v>4020</v>
      </c>
      <c r="D158" s="23"/>
      <c r="E158" s="24">
        <v>853690100000</v>
      </c>
      <c r="G158" s="22" t="s">
        <v>606</v>
      </c>
      <c r="H158" s="23"/>
      <c r="I158" s="26" t="s">
        <v>607</v>
      </c>
      <c r="J158" s="23"/>
      <c r="K158" s="26" t="s">
        <v>608</v>
      </c>
      <c r="L158" s="23"/>
      <c r="M158" s="26" t="s">
        <v>609</v>
      </c>
      <c r="N158" s="23"/>
      <c r="O158" s="34">
        <v>400</v>
      </c>
      <c r="P158" s="34" t="s">
        <v>17</v>
      </c>
      <c r="Q158" s="23"/>
      <c r="R158" s="35">
        <v>4.78</v>
      </c>
      <c r="S158" s="36" t="s">
        <v>18</v>
      </c>
      <c r="T158" s="23"/>
      <c r="U158" s="37" t="s">
        <v>19</v>
      </c>
      <c r="V158" s="34" t="s">
        <v>17</v>
      </c>
      <c r="W158" s="23"/>
      <c r="X158" s="31">
        <f>SUMIF('[1]2022Fiyat Listesi-SAP'!A:A,I:I,'[1]2022Fiyat Listesi-SAP'!C:C)</f>
        <v>1.23</v>
      </c>
      <c r="Y158" s="32" t="str">
        <f>VLOOKUP(I158,'[1]2022Fiyat Listesi-SAP'!A:D,4,FALSE)</f>
        <v>USD</v>
      </c>
      <c r="Z158" s="23"/>
      <c r="AA158" s="33">
        <f t="shared" si="2"/>
        <v>0</v>
      </c>
      <c r="AB158" s="38" t="s">
        <v>20</v>
      </c>
    </row>
    <row r="159" spans="3:28" s="25" customFormat="1" x14ac:dyDescent="0.3">
      <c r="C159" s="22">
        <v>4020</v>
      </c>
      <c r="D159" s="23"/>
      <c r="E159" s="24">
        <v>853690100000</v>
      </c>
      <c r="G159" s="22" t="s">
        <v>610</v>
      </c>
      <c r="H159" s="23"/>
      <c r="I159" s="26" t="s">
        <v>611</v>
      </c>
      <c r="J159" s="23"/>
      <c r="K159" s="26" t="s">
        <v>612</v>
      </c>
      <c r="L159" s="23"/>
      <c r="M159" s="26" t="s">
        <v>613</v>
      </c>
      <c r="N159" s="23"/>
      <c r="O159" s="34">
        <v>250</v>
      </c>
      <c r="P159" s="34" t="s">
        <v>17</v>
      </c>
      <c r="Q159" s="23"/>
      <c r="R159" s="35">
        <v>3.61</v>
      </c>
      <c r="S159" s="36" t="s">
        <v>18</v>
      </c>
      <c r="T159" s="23"/>
      <c r="U159" s="37" t="s">
        <v>19</v>
      </c>
      <c r="V159" s="34" t="s">
        <v>17</v>
      </c>
      <c r="W159" s="23"/>
      <c r="X159" s="31">
        <f>SUMIF('[1]2022Fiyat Listesi-SAP'!A:A,I:I,'[1]2022Fiyat Listesi-SAP'!C:C)</f>
        <v>1.5</v>
      </c>
      <c r="Y159" s="32" t="str">
        <f>VLOOKUP(I159,'[1]2022Fiyat Listesi-SAP'!A:D,4,FALSE)</f>
        <v>USD</v>
      </c>
      <c r="Z159" s="23"/>
      <c r="AA159" s="33">
        <f t="shared" si="2"/>
        <v>0</v>
      </c>
      <c r="AB159" s="38" t="s">
        <v>20</v>
      </c>
    </row>
    <row r="160" spans="3:28" s="25" customFormat="1" x14ac:dyDescent="0.3">
      <c r="C160" s="22">
        <v>4020</v>
      </c>
      <c r="D160" s="23"/>
      <c r="E160" s="24">
        <v>853690100000</v>
      </c>
      <c r="G160" s="22" t="s">
        <v>614</v>
      </c>
      <c r="H160" s="23"/>
      <c r="I160" s="26" t="s">
        <v>615</v>
      </c>
      <c r="J160" s="23"/>
      <c r="K160" s="26" t="s">
        <v>616</v>
      </c>
      <c r="L160" s="23"/>
      <c r="M160" s="26" t="s">
        <v>617</v>
      </c>
      <c r="N160" s="23"/>
      <c r="O160" s="34">
        <v>250</v>
      </c>
      <c r="P160" s="34" t="s">
        <v>17</v>
      </c>
      <c r="Q160" s="23"/>
      <c r="R160" s="35">
        <v>3.84</v>
      </c>
      <c r="S160" s="36" t="s">
        <v>18</v>
      </c>
      <c r="T160" s="23"/>
      <c r="U160" s="37" t="s">
        <v>19</v>
      </c>
      <c r="V160" s="34" t="s">
        <v>17</v>
      </c>
      <c r="W160" s="23"/>
      <c r="X160" s="31">
        <f>SUMIF('[1]2022Fiyat Listesi-SAP'!A:A,I:I,'[1]2022Fiyat Listesi-SAP'!C:C)</f>
        <v>1.5</v>
      </c>
      <c r="Y160" s="32" t="str">
        <f>VLOOKUP(I160,'[1]2022Fiyat Listesi-SAP'!A:D,4,FALSE)</f>
        <v>USD</v>
      </c>
      <c r="Z160" s="23"/>
      <c r="AA160" s="33">
        <f t="shared" si="2"/>
        <v>0</v>
      </c>
      <c r="AB160" s="38" t="s">
        <v>20</v>
      </c>
    </row>
    <row r="161" spans="3:28" s="25" customFormat="1" x14ac:dyDescent="0.3">
      <c r="C161" s="22">
        <v>4020</v>
      </c>
      <c r="D161" s="23"/>
      <c r="E161" s="24">
        <v>853690100000</v>
      </c>
      <c r="G161" s="22" t="s">
        <v>618</v>
      </c>
      <c r="H161" s="23"/>
      <c r="I161" s="26" t="s">
        <v>619</v>
      </c>
      <c r="J161" s="23"/>
      <c r="K161" s="26" t="s">
        <v>620</v>
      </c>
      <c r="L161" s="23"/>
      <c r="M161" s="26" t="s">
        <v>621</v>
      </c>
      <c r="N161" s="23"/>
      <c r="O161" s="34">
        <v>250</v>
      </c>
      <c r="P161" s="34" t="s">
        <v>17</v>
      </c>
      <c r="Q161" s="23"/>
      <c r="R161" s="35">
        <v>4.0599999999999996</v>
      </c>
      <c r="S161" s="36" t="s">
        <v>18</v>
      </c>
      <c r="T161" s="23"/>
      <c r="U161" s="37" t="s">
        <v>19</v>
      </c>
      <c r="V161" s="34" t="s">
        <v>17</v>
      </c>
      <c r="W161" s="23"/>
      <c r="X161" s="31">
        <f>SUMIF('[1]2022Fiyat Listesi-SAP'!A:A,I:I,'[1]2022Fiyat Listesi-SAP'!C:C)</f>
        <v>1.675</v>
      </c>
      <c r="Y161" s="32" t="str">
        <f>VLOOKUP(I161,'[1]2022Fiyat Listesi-SAP'!A:D,4,FALSE)</f>
        <v>USD</v>
      </c>
      <c r="Z161" s="23"/>
      <c r="AA161" s="33">
        <f t="shared" si="2"/>
        <v>0</v>
      </c>
      <c r="AB161" s="38" t="s">
        <v>20</v>
      </c>
    </row>
    <row r="162" spans="3:28" s="25" customFormat="1" x14ac:dyDescent="0.3">
      <c r="C162" s="22">
        <v>4020</v>
      </c>
      <c r="D162" s="23"/>
      <c r="E162" s="24">
        <v>853690100000</v>
      </c>
      <c r="G162" s="22" t="s">
        <v>622</v>
      </c>
      <c r="H162" s="23"/>
      <c r="I162" s="26" t="s">
        <v>623</v>
      </c>
      <c r="J162" s="23"/>
      <c r="K162" s="26" t="s">
        <v>624</v>
      </c>
      <c r="L162" s="23"/>
      <c r="M162" s="26" t="s">
        <v>625</v>
      </c>
      <c r="N162" s="23"/>
      <c r="O162" s="34">
        <v>150</v>
      </c>
      <c r="P162" s="34" t="s">
        <v>17</v>
      </c>
      <c r="Q162" s="23"/>
      <c r="R162" s="35">
        <v>3.69</v>
      </c>
      <c r="S162" s="36" t="s">
        <v>18</v>
      </c>
      <c r="T162" s="23"/>
      <c r="U162" s="37" t="s">
        <v>19</v>
      </c>
      <c r="V162" s="34" t="s">
        <v>17</v>
      </c>
      <c r="W162" s="23"/>
      <c r="X162" s="31">
        <f>SUMIF('[1]2022Fiyat Listesi-SAP'!A:A,I:I,'[1]2022Fiyat Listesi-SAP'!C:C)</f>
        <v>2.2000000000000002</v>
      </c>
      <c r="Y162" s="32" t="str">
        <f>VLOOKUP(I162,'[1]2022Fiyat Listesi-SAP'!A:D,4,FALSE)</f>
        <v>USD</v>
      </c>
      <c r="Z162" s="23"/>
      <c r="AA162" s="33">
        <f t="shared" si="2"/>
        <v>0</v>
      </c>
      <c r="AB162" s="38" t="s">
        <v>20</v>
      </c>
    </row>
    <row r="163" spans="3:28" s="25" customFormat="1" x14ac:dyDescent="0.3">
      <c r="C163" s="22">
        <v>4020</v>
      </c>
      <c r="D163" s="23"/>
      <c r="E163" s="24">
        <v>853690100000</v>
      </c>
      <c r="G163" s="22" t="s">
        <v>626</v>
      </c>
      <c r="H163" s="23"/>
      <c r="I163" s="26" t="s">
        <v>627</v>
      </c>
      <c r="J163" s="23"/>
      <c r="K163" s="26" t="s">
        <v>628</v>
      </c>
      <c r="L163" s="23"/>
      <c r="M163" s="26" t="s">
        <v>629</v>
      </c>
      <c r="N163" s="23"/>
      <c r="O163" s="34">
        <v>150</v>
      </c>
      <c r="P163" s="34" t="s">
        <v>17</v>
      </c>
      <c r="Q163" s="23"/>
      <c r="R163" s="35">
        <v>3.98</v>
      </c>
      <c r="S163" s="36" t="s">
        <v>18</v>
      </c>
      <c r="T163" s="23"/>
      <c r="U163" s="37" t="s">
        <v>19</v>
      </c>
      <c r="V163" s="34" t="s">
        <v>17</v>
      </c>
      <c r="W163" s="23"/>
      <c r="X163" s="31">
        <f>SUMIF('[1]2022Fiyat Listesi-SAP'!A:A,I:I,'[1]2022Fiyat Listesi-SAP'!C:C)</f>
        <v>2.2000000000000002</v>
      </c>
      <c r="Y163" s="32" t="str">
        <f>VLOOKUP(I163,'[1]2022Fiyat Listesi-SAP'!A:D,4,FALSE)</f>
        <v>USD</v>
      </c>
      <c r="Z163" s="23"/>
      <c r="AA163" s="33">
        <f t="shared" si="2"/>
        <v>0</v>
      </c>
      <c r="AB163" s="38" t="s">
        <v>20</v>
      </c>
    </row>
    <row r="164" spans="3:28" s="25" customFormat="1" x14ac:dyDescent="0.3">
      <c r="C164" s="22">
        <v>4020</v>
      </c>
      <c r="D164" s="23"/>
      <c r="E164" s="24">
        <v>853690100000</v>
      </c>
      <c r="G164" s="22" t="s">
        <v>630</v>
      </c>
      <c r="H164" s="23"/>
      <c r="I164" s="26" t="s">
        <v>631</v>
      </c>
      <c r="J164" s="23"/>
      <c r="K164" s="26" t="s">
        <v>632</v>
      </c>
      <c r="L164" s="23"/>
      <c r="M164" s="26" t="s">
        <v>633</v>
      </c>
      <c r="N164" s="23"/>
      <c r="O164" s="34">
        <v>150</v>
      </c>
      <c r="P164" s="34" t="s">
        <v>17</v>
      </c>
      <c r="Q164" s="23"/>
      <c r="R164" s="35">
        <v>4.01</v>
      </c>
      <c r="S164" s="36" t="s">
        <v>18</v>
      </c>
      <c r="T164" s="23"/>
      <c r="U164" s="37" t="s">
        <v>19</v>
      </c>
      <c r="V164" s="34" t="s">
        <v>17</v>
      </c>
      <c r="W164" s="23"/>
      <c r="X164" s="31">
        <f>SUMIF('[1]2022Fiyat Listesi-SAP'!A:A,I:I,'[1]2022Fiyat Listesi-SAP'!C:C)</f>
        <v>2.645</v>
      </c>
      <c r="Y164" s="32" t="str">
        <f>VLOOKUP(I164,'[1]2022Fiyat Listesi-SAP'!A:D,4,FALSE)</f>
        <v>USD</v>
      </c>
      <c r="Z164" s="23"/>
      <c r="AA164" s="33">
        <f t="shared" si="2"/>
        <v>0</v>
      </c>
      <c r="AB164" s="38" t="s">
        <v>20</v>
      </c>
    </row>
    <row r="165" spans="3:28" s="25" customFormat="1" x14ac:dyDescent="0.3">
      <c r="C165" s="22">
        <v>4020</v>
      </c>
      <c r="D165" s="23"/>
      <c r="E165" s="24">
        <v>853690100000</v>
      </c>
      <c r="G165" s="22" t="s">
        <v>634</v>
      </c>
      <c r="H165" s="23"/>
      <c r="I165" s="26" t="s">
        <v>635</v>
      </c>
      <c r="J165" s="23"/>
      <c r="K165" s="26" t="s">
        <v>636</v>
      </c>
      <c r="L165" s="23"/>
      <c r="M165" s="26" t="s">
        <v>637</v>
      </c>
      <c r="N165" s="23"/>
      <c r="O165" s="34">
        <v>90</v>
      </c>
      <c r="P165" s="34" t="s">
        <v>17</v>
      </c>
      <c r="Q165" s="23"/>
      <c r="R165" s="35">
        <v>3.21</v>
      </c>
      <c r="S165" s="36" t="s">
        <v>18</v>
      </c>
      <c r="T165" s="23"/>
      <c r="U165" s="37" t="s">
        <v>19</v>
      </c>
      <c r="V165" s="34" t="s">
        <v>17</v>
      </c>
      <c r="W165" s="23"/>
      <c r="X165" s="31">
        <f>SUMIF('[1]2022Fiyat Listesi-SAP'!A:A,I:I,'[1]2022Fiyat Listesi-SAP'!C:C)</f>
        <v>3.49</v>
      </c>
      <c r="Y165" s="32" t="str">
        <f>VLOOKUP(I165,'[1]2022Fiyat Listesi-SAP'!A:D,4,FALSE)</f>
        <v>USD</v>
      </c>
      <c r="Z165" s="23"/>
      <c r="AA165" s="33">
        <f t="shared" si="2"/>
        <v>0</v>
      </c>
      <c r="AB165" s="38" t="s">
        <v>20</v>
      </c>
    </row>
    <row r="166" spans="3:28" s="25" customFormat="1" x14ac:dyDescent="0.3">
      <c r="C166" s="22">
        <v>4020</v>
      </c>
      <c r="D166" s="23"/>
      <c r="E166" s="24">
        <v>853690100000</v>
      </c>
      <c r="G166" s="22" t="s">
        <v>638</v>
      </c>
      <c r="H166" s="23"/>
      <c r="I166" s="26" t="s">
        <v>639</v>
      </c>
      <c r="J166" s="23"/>
      <c r="K166" s="26" t="s">
        <v>640</v>
      </c>
      <c r="L166" s="23"/>
      <c r="M166" s="26" t="s">
        <v>641</v>
      </c>
      <c r="N166" s="23"/>
      <c r="O166" s="34">
        <v>90</v>
      </c>
      <c r="P166" s="34" t="s">
        <v>17</v>
      </c>
      <c r="Q166" s="23"/>
      <c r="R166" s="35">
        <v>3.13</v>
      </c>
      <c r="S166" s="36" t="s">
        <v>18</v>
      </c>
      <c r="T166" s="23"/>
      <c r="U166" s="37" t="s">
        <v>19</v>
      </c>
      <c r="V166" s="34" t="s">
        <v>17</v>
      </c>
      <c r="W166" s="23"/>
      <c r="X166" s="31">
        <f>SUMIF('[1]2022Fiyat Listesi-SAP'!A:A,I:I,'[1]2022Fiyat Listesi-SAP'!C:C)</f>
        <v>3.49</v>
      </c>
      <c r="Y166" s="32" t="str">
        <f>VLOOKUP(I166,'[1]2022Fiyat Listesi-SAP'!A:D,4,FALSE)</f>
        <v>USD</v>
      </c>
      <c r="Z166" s="23"/>
      <c r="AA166" s="33">
        <f t="shared" si="2"/>
        <v>0</v>
      </c>
      <c r="AB166" s="38" t="s">
        <v>20</v>
      </c>
    </row>
    <row r="167" spans="3:28" s="25" customFormat="1" x14ac:dyDescent="0.3">
      <c r="C167" s="22">
        <v>4020</v>
      </c>
      <c r="D167" s="23"/>
      <c r="E167" s="24">
        <v>853690100000</v>
      </c>
      <c r="G167" s="22" t="s">
        <v>642</v>
      </c>
      <c r="H167" s="23"/>
      <c r="I167" s="26" t="s">
        <v>643</v>
      </c>
      <c r="J167" s="23"/>
      <c r="K167" s="26" t="s">
        <v>644</v>
      </c>
      <c r="L167" s="23"/>
      <c r="M167" s="26" t="s">
        <v>645</v>
      </c>
      <c r="N167" s="23"/>
      <c r="O167" s="34">
        <v>90</v>
      </c>
      <c r="P167" s="34" t="s">
        <v>17</v>
      </c>
      <c r="Q167" s="23"/>
      <c r="R167" s="35">
        <v>3.31</v>
      </c>
      <c r="S167" s="36" t="s">
        <v>18</v>
      </c>
      <c r="T167" s="23"/>
      <c r="U167" s="37" t="s">
        <v>19</v>
      </c>
      <c r="V167" s="34" t="s">
        <v>17</v>
      </c>
      <c r="W167" s="23"/>
      <c r="X167" s="31">
        <f>SUMIF('[1]2022Fiyat Listesi-SAP'!A:A,I:I,'[1]2022Fiyat Listesi-SAP'!C:C)</f>
        <v>3.4050000000000002</v>
      </c>
      <c r="Y167" s="32" t="str">
        <f>VLOOKUP(I167,'[1]2022Fiyat Listesi-SAP'!A:D,4,FALSE)</f>
        <v>USD</v>
      </c>
      <c r="Z167" s="23"/>
      <c r="AA167" s="33">
        <f t="shared" si="2"/>
        <v>0</v>
      </c>
      <c r="AB167" s="38" t="s">
        <v>20</v>
      </c>
    </row>
    <row r="168" spans="3:28" s="25" customFormat="1" x14ac:dyDescent="0.3">
      <c r="C168" s="22">
        <v>4020</v>
      </c>
      <c r="D168" s="23"/>
      <c r="E168" s="24">
        <v>853690100000</v>
      </c>
      <c r="G168" s="22" t="s">
        <v>646</v>
      </c>
      <c r="H168" s="23"/>
      <c r="I168" s="26" t="s">
        <v>647</v>
      </c>
      <c r="J168" s="23"/>
      <c r="K168" s="26" t="s">
        <v>648</v>
      </c>
      <c r="L168" s="23"/>
      <c r="M168" s="26" t="s">
        <v>649</v>
      </c>
      <c r="N168" s="23"/>
      <c r="O168" s="34">
        <v>90</v>
      </c>
      <c r="P168" s="34" t="s">
        <v>17</v>
      </c>
      <c r="Q168" s="23"/>
      <c r="R168" s="35">
        <v>3.48</v>
      </c>
      <c r="S168" s="36" t="s">
        <v>18</v>
      </c>
      <c r="T168" s="23"/>
      <c r="U168" s="37" t="s">
        <v>19</v>
      </c>
      <c r="V168" s="34" t="s">
        <v>17</v>
      </c>
      <c r="W168" s="23"/>
      <c r="X168" s="31">
        <f>SUMIF('[1]2022Fiyat Listesi-SAP'!A:A,I:I,'[1]2022Fiyat Listesi-SAP'!C:C)</f>
        <v>3.4050000000000002</v>
      </c>
      <c r="Y168" s="32" t="str">
        <f>VLOOKUP(I168,'[1]2022Fiyat Listesi-SAP'!A:D,4,FALSE)</f>
        <v>USD</v>
      </c>
      <c r="Z168" s="23"/>
      <c r="AA168" s="33">
        <f t="shared" si="2"/>
        <v>0</v>
      </c>
      <c r="AB168" s="38" t="s">
        <v>20</v>
      </c>
    </row>
    <row r="169" spans="3:28" s="25" customFormat="1" x14ac:dyDescent="0.3">
      <c r="C169" s="22">
        <v>4020</v>
      </c>
      <c r="D169" s="23"/>
      <c r="E169" s="24">
        <v>853690100000</v>
      </c>
      <c r="G169" s="22" t="s">
        <v>650</v>
      </c>
      <c r="H169" s="23"/>
      <c r="I169" s="26" t="s">
        <v>651</v>
      </c>
      <c r="J169" s="23"/>
      <c r="K169" s="26" t="s">
        <v>652</v>
      </c>
      <c r="L169" s="23"/>
      <c r="M169" s="26" t="s">
        <v>653</v>
      </c>
      <c r="N169" s="23"/>
      <c r="O169" s="34">
        <v>65</v>
      </c>
      <c r="P169" s="34" t="s">
        <v>17</v>
      </c>
      <c r="Q169" s="23"/>
      <c r="R169" s="35">
        <v>3.28</v>
      </c>
      <c r="S169" s="36" t="s">
        <v>18</v>
      </c>
      <c r="T169" s="23"/>
      <c r="U169" s="37" t="s">
        <v>19</v>
      </c>
      <c r="V169" s="34" t="s">
        <v>17</v>
      </c>
      <c r="W169" s="23"/>
      <c r="X169" s="31">
        <f>SUMIF('[1]2022Fiyat Listesi-SAP'!A:A,I:I,'[1]2022Fiyat Listesi-SAP'!C:C)</f>
        <v>4.0650000000000004</v>
      </c>
      <c r="Y169" s="32" t="str">
        <f>VLOOKUP(I169,'[1]2022Fiyat Listesi-SAP'!A:D,4,FALSE)</f>
        <v>USD</v>
      </c>
      <c r="Z169" s="23"/>
      <c r="AA169" s="33">
        <f t="shared" si="2"/>
        <v>0</v>
      </c>
      <c r="AB169" s="38" t="s">
        <v>20</v>
      </c>
    </row>
    <row r="170" spans="3:28" s="25" customFormat="1" x14ac:dyDescent="0.3">
      <c r="C170" s="22">
        <v>4020</v>
      </c>
      <c r="D170" s="23"/>
      <c r="E170" s="24">
        <v>853690100000</v>
      </c>
      <c r="G170" s="22" t="s">
        <v>654</v>
      </c>
      <c r="H170" s="23"/>
      <c r="I170" s="26" t="s">
        <v>655</v>
      </c>
      <c r="J170" s="23"/>
      <c r="K170" s="26" t="s">
        <v>656</v>
      </c>
      <c r="L170" s="23"/>
      <c r="M170" s="26" t="s">
        <v>657</v>
      </c>
      <c r="N170" s="23"/>
      <c r="O170" s="34">
        <v>65</v>
      </c>
      <c r="P170" s="34" t="s">
        <v>17</v>
      </c>
      <c r="Q170" s="23"/>
      <c r="R170" s="35">
        <v>3.54</v>
      </c>
      <c r="S170" s="36" t="s">
        <v>18</v>
      </c>
      <c r="T170" s="23"/>
      <c r="U170" s="37" t="s">
        <v>19</v>
      </c>
      <c r="V170" s="34" t="s">
        <v>17</v>
      </c>
      <c r="W170" s="23"/>
      <c r="X170" s="31">
        <f>SUMIF('[1]2022Fiyat Listesi-SAP'!A:A,I:I,'[1]2022Fiyat Listesi-SAP'!C:C)</f>
        <v>4.0650000000000004</v>
      </c>
      <c r="Y170" s="32" t="str">
        <f>VLOOKUP(I170,'[1]2022Fiyat Listesi-SAP'!A:D,4,FALSE)</f>
        <v>USD</v>
      </c>
      <c r="Z170" s="23"/>
      <c r="AA170" s="33">
        <f t="shared" si="2"/>
        <v>0</v>
      </c>
      <c r="AB170" s="38" t="s">
        <v>20</v>
      </c>
    </row>
    <row r="171" spans="3:28" s="25" customFormat="1" x14ac:dyDescent="0.3">
      <c r="C171" s="22">
        <v>4020</v>
      </c>
      <c r="D171" s="23"/>
      <c r="E171" s="24">
        <v>853690100000</v>
      </c>
      <c r="G171" s="22" t="s">
        <v>658</v>
      </c>
      <c r="H171" s="23"/>
      <c r="I171" s="26" t="s">
        <v>659</v>
      </c>
      <c r="J171" s="23"/>
      <c r="K171" s="26" t="s">
        <v>660</v>
      </c>
      <c r="L171" s="23"/>
      <c r="M171" s="26" t="s">
        <v>661</v>
      </c>
      <c r="N171" s="23"/>
      <c r="O171" s="34">
        <v>65</v>
      </c>
      <c r="P171" s="34" t="s">
        <v>17</v>
      </c>
      <c r="Q171" s="23"/>
      <c r="R171" s="35">
        <v>3.57</v>
      </c>
      <c r="S171" s="36" t="s">
        <v>18</v>
      </c>
      <c r="T171" s="23"/>
      <c r="U171" s="37" t="s">
        <v>19</v>
      </c>
      <c r="V171" s="34" t="s">
        <v>17</v>
      </c>
      <c r="W171" s="23"/>
      <c r="X171" s="31">
        <f>SUMIF('[1]2022Fiyat Listesi-SAP'!A:A,I:I,'[1]2022Fiyat Listesi-SAP'!C:C)</f>
        <v>4.26</v>
      </c>
      <c r="Y171" s="32" t="str">
        <f>VLOOKUP(I171,'[1]2022Fiyat Listesi-SAP'!A:D,4,FALSE)</f>
        <v>USD</v>
      </c>
      <c r="Z171" s="23"/>
      <c r="AA171" s="33">
        <f t="shared" si="2"/>
        <v>0</v>
      </c>
      <c r="AB171" s="38" t="s">
        <v>20</v>
      </c>
    </row>
    <row r="172" spans="3:28" s="25" customFormat="1" x14ac:dyDescent="0.3">
      <c r="C172" s="22">
        <v>4020</v>
      </c>
      <c r="D172" s="23"/>
      <c r="E172" s="24">
        <v>853690100000</v>
      </c>
      <c r="G172" s="22" t="s">
        <v>662</v>
      </c>
      <c r="H172" s="23"/>
      <c r="I172" s="26" t="s">
        <v>663</v>
      </c>
      <c r="J172" s="23"/>
      <c r="K172" s="26" t="s">
        <v>664</v>
      </c>
      <c r="L172" s="23"/>
      <c r="M172" s="26" t="s">
        <v>665</v>
      </c>
      <c r="N172" s="23"/>
      <c r="O172" s="34">
        <v>50</v>
      </c>
      <c r="P172" s="34" t="s">
        <v>17</v>
      </c>
      <c r="Q172" s="23"/>
      <c r="R172" s="35">
        <v>3.19</v>
      </c>
      <c r="S172" s="36" t="s">
        <v>18</v>
      </c>
      <c r="T172" s="23"/>
      <c r="U172" s="37" t="s">
        <v>19</v>
      </c>
      <c r="V172" s="34" t="s">
        <v>17</v>
      </c>
      <c r="W172" s="23"/>
      <c r="X172" s="31">
        <f>SUMIF('[1]2022Fiyat Listesi-SAP'!A:A,I:I,'[1]2022Fiyat Listesi-SAP'!C:C)</f>
        <v>4.82</v>
      </c>
      <c r="Y172" s="32" t="str">
        <f>VLOOKUP(I172,'[1]2022Fiyat Listesi-SAP'!A:D,4,FALSE)</f>
        <v>USD</v>
      </c>
      <c r="Z172" s="23"/>
      <c r="AA172" s="33">
        <f t="shared" si="2"/>
        <v>0</v>
      </c>
      <c r="AB172" s="38" t="s">
        <v>20</v>
      </c>
    </row>
    <row r="173" spans="3:28" s="25" customFormat="1" x14ac:dyDescent="0.3">
      <c r="C173" s="22">
        <v>4020</v>
      </c>
      <c r="D173" s="23"/>
      <c r="E173" s="24">
        <v>853690100000</v>
      </c>
      <c r="G173" s="22" t="s">
        <v>666</v>
      </c>
      <c r="H173" s="23"/>
      <c r="I173" s="26" t="s">
        <v>667</v>
      </c>
      <c r="J173" s="23"/>
      <c r="K173" s="26" t="s">
        <v>668</v>
      </c>
      <c r="L173" s="23"/>
      <c r="M173" s="26" t="s">
        <v>669</v>
      </c>
      <c r="N173" s="23"/>
      <c r="O173" s="34">
        <v>50</v>
      </c>
      <c r="P173" s="34" t="s">
        <v>17</v>
      </c>
      <c r="Q173" s="23"/>
      <c r="R173" s="35">
        <v>3.2</v>
      </c>
      <c r="S173" s="36" t="s">
        <v>18</v>
      </c>
      <c r="T173" s="23"/>
      <c r="U173" s="37" t="s">
        <v>19</v>
      </c>
      <c r="V173" s="34" t="s">
        <v>17</v>
      </c>
      <c r="W173" s="23"/>
      <c r="X173" s="31">
        <f>SUMIF('[1]2022Fiyat Listesi-SAP'!A:A,I:I,'[1]2022Fiyat Listesi-SAP'!C:C)</f>
        <v>4.82</v>
      </c>
      <c r="Y173" s="32" t="str">
        <f>VLOOKUP(I173,'[1]2022Fiyat Listesi-SAP'!A:D,4,FALSE)</f>
        <v>USD</v>
      </c>
      <c r="Z173" s="23"/>
      <c r="AA173" s="33">
        <f t="shared" si="2"/>
        <v>0</v>
      </c>
      <c r="AB173" s="38" t="s">
        <v>20</v>
      </c>
    </row>
    <row r="174" spans="3:28" s="25" customFormat="1" x14ac:dyDescent="0.3">
      <c r="C174" s="22">
        <v>4020</v>
      </c>
      <c r="D174" s="23"/>
      <c r="E174" s="24">
        <v>853690100000</v>
      </c>
      <c r="G174" s="22" t="s">
        <v>670</v>
      </c>
      <c r="H174" s="23"/>
      <c r="I174" s="26" t="s">
        <v>671</v>
      </c>
      <c r="J174" s="23"/>
      <c r="K174" s="26" t="s">
        <v>672</v>
      </c>
      <c r="L174" s="23"/>
      <c r="M174" s="26" t="s">
        <v>673</v>
      </c>
      <c r="N174" s="23"/>
      <c r="O174" s="34">
        <v>50</v>
      </c>
      <c r="P174" s="34" t="s">
        <v>17</v>
      </c>
      <c r="Q174" s="23"/>
      <c r="R174" s="35">
        <v>3.38</v>
      </c>
      <c r="S174" s="36" t="s">
        <v>18</v>
      </c>
      <c r="T174" s="23"/>
      <c r="U174" s="37" t="s">
        <v>19</v>
      </c>
      <c r="V174" s="34" t="s">
        <v>17</v>
      </c>
      <c r="W174" s="23"/>
      <c r="X174" s="31">
        <f>SUMIF('[1]2022Fiyat Listesi-SAP'!A:A,I:I,'[1]2022Fiyat Listesi-SAP'!C:C)</f>
        <v>4.82</v>
      </c>
      <c r="Y174" s="32" t="str">
        <f>VLOOKUP(I174,'[1]2022Fiyat Listesi-SAP'!A:D,4,FALSE)</f>
        <v>USD</v>
      </c>
      <c r="Z174" s="23"/>
      <c r="AA174" s="33">
        <f t="shared" si="2"/>
        <v>0</v>
      </c>
      <c r="AB174" s="38" t="s">
        <v>20</v>
      </c>
    </row>
    <row r="175" spans="3:28" s="25" customFormat="1" x14ac:dyDescent="0.3">
      <c r="C175" s="22">
        <v>4020</v>
      </c>
      <c r="D175" s="23"/>
      <c r="E175" s="24">
        <v>853690100000</v>
      </c>
      <c r="G175" s="22" t="s">
        <v>674</v>
      </c>
      <c r="H175" s="23"/>
      <c r="I175" s="26" t="s">
        <v>675</v>
      </c>
      <c r="J175" s="23"/>
      <c r="K175" s="26" t="s">
        <v>676</v>
      </c>
      <c r="L175" s="23"/>
      <c r="M175" s="26" t="s">
        <v>677</v>
      </c>
      <c r="N175" s="23"/>
      <c r="O175" s="34">
        <v>40</v>
      </c>
      <c r="P175" s="34" t="s">
        <v>17</v>
      </c>
      <c r="Q175" s="23"/>
      <c r="R175" s="35">
        <v>3</v>
      </c>
      <c r="S175" s="36" t="s">
        <v>18</v>
      </c>
      <c r="T175" s="23"/>
      <c r="U175" s="37" t="s">
        <v>19</v>
      </c>
      <c r="V175" s="34" t="s">
        <v>17</v>
      </c>
      <c r="W175" s="23"/>
      <c r="X175" s="31">
        <f>SUMIF('[1]2022Fiyat Listesi-SAP'!A:A,I:I,'[1]2022Fiyat Listesi-SAP'!C:C)</f>
        <v>6.0150000000000006</v>
      </c>
      <c r="Y175" s="32" t="str">
        <f>VLOOKUP(I175,'[1]2022Fiyat Listesi-SAP'!A:D,4,FALSE)</f>
        <v>USD</v>
      </c>
      <c r="Z175" s="23"/>
      <c r="AA175" s="33">
        <f t="shared" si="2"/>
        <v>0</v>
      </c>
      <c r="AB175" s="38" t="s">
        <v>20</v>
      </c>
    </row>
    <row r="176" spans="3:28" s="25" customFormat="1" x14ac:dyDescent="0.3">
      <c r="C176" s="22">
        <v>4020</v>
      </c>
      <c r="D176" s="23"/>
      <c r="E176" s="24">
        <v>853690100000</v>
      </c>
      <c r="G176" s="22" t="s">
        <v>678</v>
      </c>
      <c r="H176" s="23"/>
      <c r="I176" s="26" t="s">
        <v>679</v>
      </c>
      <c r="J176" s="23"/>
      <c r="K176" s="26" t="s">
        <v>680</v>
      </c>
      <c r="L176" s="23"/>
      <c r="M176" s="26" t="s">
        <v>681</v>
      </c>
      <c r="N176" s="23"/>
      <c r="O176" s="34">
        <v>40</v>
      </c>
      <c r="P176" s="34" t="s">
        <v>17</v>
      </c>
      <c r="Q176" s="23"/>
      <c r="R176" s="35">
        <v>2.99</v>
      </c>
      <c r="S176" s="36" t="s">
        <v>18</v>
      </c>
      <c r="T176" s="23"/>
      <c r="U176" s="37" t="s">
        <v>19</v>
      </c>
      <c r="V176" s="34" t="s">
        <v>17</v>
      </c>
      <c r="W176" s="23"/>
      <c r="X176" s="31">
        <f>SUMIF('[1]2022Fiyat Listesi-SAP'!A:A,I:I,'[1]2022Fiyat Listesi-SAP'!C:C)</f>
        <v>6.0150000000000006</v>
      </c>
      <c r="Y176" s="32" t="str">
        <f>VLOOKUP(I176,'[1]2022Fiyat Listesi-SAP'!A:D,4,FALSE)</f>
        <v>USD</v>
      </c>
      <c r="Z176" s="23"/>
      <c r="AA176" s="33">
        <f t="shared" si="2"/>
        <v>0</v>
      </c>
      <c r="AB176" s="38" t="s">
        <v>20</v>
      </c>
    </row>
    <row r="177" spans="3:28" s="25" customFormat="1" x14ac:dyDescent="0.3">
      <c r="C177" s="22">
        <v>4020</v>
      </c>
      <c r="D177" s="23"/>
      <c r="E177" s="24">
        <v>853690100000</v>
      </c>
      <c r="G177" s="22" t="s">
        <v>682</v>
      </c>
      <c r="H177" s="23"/>
      <c r="I177" s="26" t="s">
        <v>683</v>
      </c>
      <c r="J177" s="23"/>
      <c r="K177" s="26" t="s">
        <v>684</v>
      </c>
      <c r="L177" s="23"/>
      <c r="M177" s="26" t="s">
        <v>685</v>
      </c>
      <c r="N177" s="23"/>
      <c r="O177" s="34">
        <v>25</v>
      </c>
      <c r="P177" s="34" t="s">
        <v>17</v>
      </c>
      <c r="Q177" s="23"/>
      <c r="R177" s="35">
        <v>2.5099999999999998</v>
      </c>
      <c r="S177" s="36" t="s">
        <v>18</v>
      </c>
      <c r="T177" s="23"/>
      <c r="U177" s="37" t="s">
        <v>19</v>
      </c>
      <c r="V177" s="34" t="s">
        <v>17</v>
      </c>
      <c r="W177" s="23"/>
      <c r="X177" s="31">
        <f>SUMIF('[1]2022Fiyat Listesi-SAP'!A:A,I:I,'[1]2022Fiyat Listesi-SAP'!C:C)</f>
        <v>7.1050000000000004</v>
      </c>
      <c r="Y177" s="32" t="str">
        <f>VLOOKUP(I177,'[1]2022Fiyat Listesi-SAP'!A:D,4,FALSE)</f>
        <v>USD</v>
      </c>
      <c r="Z177" s="23"/>
      <c r="AA177" s="33">
        <f t="shared" si="2"/>
        <v>0</v>
      </c>
      <c r="AB177" s="38" t="s">
        <v>20</v>
      </c>
    </row>
    <row r="178" spans="3:28" s="25" customFormat="1" x14ac:dyDescent="0.3">
      <c r="C178" s="22">
        <v>4020</v>
      </c>
      <c r="D178" s="23"/>
      <c r="E178" s="24">
        <v>853690100000</v>
      </c>
      <c r="G178" s="22" t="s">
        <v>686</v>
      </c>
      <c r="H178" s="23"/>
      <c r="I178" s="26" t="s">
        <v>687</v>
      </c>
      <c r="J178" s="23"/>
      <c r="K178" s="26" t="s">
        <v>688</v>
      </c>
      <c r="L178" s="23"/>
      <c r="M178" s="26" t="s">
        <v>689</v>
      </c>
      <c r="N178" s="23"/>
      <c r="O178" s="34">
        <v>25</v>
      </c>
      <c r="P178" s="34" t="s">
        <v>17</v>
      </c>
      <c r="Q178" s="23"/>
      <c r="R178" s="35">
        <v>2.27</v>
      </c>
      <c r="S178" s="36" t="s">
        <v>18</v>
      </c>
      <c r="T178" s="23"/>
      <c r="U178" s="37" t="s">
        <v>19</v>
      </c>
      <c r="V178" s="34" t="s">
        <v>17</v>
      </c>
      <c r="W178" s="23"/>
      <c r="X178" s="31">
        <f>SUMIF('[1]2022Fiyat Listesi-SAP'!A:A,I:I,'[1]2022Fiyat Listesi-SAP'!C:C)</f>
        <v>7.1050000000000004</v>
      </c>
      <c r="Y178" s="32" t="str">
        <f>VLOOKUP(I178,'[1]2022Fiyat Listesi-SAP'!A:D,4,FALSE)</f>
        <v>USD</v>
      </c>
      <c r="Z178" s="23"/>
      <c r="AA178" s="33">
        <f t="shared" si="2"/>
        <v>0</v>
      </c>
      <c r="AB178" s="38" t="s">
        <v>20</v>
      </c>
    </row>
    <row r="179" spans="3:28" s="25" customFormat="1" x14ac:dyDescent="0.3">
      <c r="C179" s="22">
        <v>4020</v>
      </c>
      <c r="D179" s="23"/>
      <c r="E179" s="24">
        <v>853690100000</v>
      </c>
      <c r="G179" s="22" t="s">
        <v>690</v>
      </c>
      <c r="H179" s="23"/>
      <c r="I179" s="26" t="s">
        <v>691</v>
      </c>
      <c r="J179" s="23"/>
      <c r="K179" s="26" t="s">
        <v>692</v>
      </c>
      <c r="L179" s="23"/>
      <c r="M179" s="26" t="s">
        <v>693</v>
      </c>
      <c r="N179" s="23"/>
      <c r="O179" s="34">
        <v>25</v>
      </c>
      <c r="P179" s="34" t="s">
        <v>17</v>
      </c>
      <c r="Q179" s="23"/>
      <c r="R179" s="35">
        <v>2.5499999999999998</v>
      </c>
      <c r="S179" s="36" t="s">
        <v>18</v>
      </c>
      <c r="T179" s="23"/>
      <c r="U179" s="37" t="s">
        <v>19</v>
      </c>
      <c r="V179" s="34" t="s">
        <v>17</v>
      </c>
      <c r="W179" s="23"/>
      <c r="X179" s="31">
        <f>SUMIF('[1]2022Fiyat Listesi-SAP'!A:A,I:I,'[1]2022Fiyat Listesi-SAP'!C:C)</f>
        <v>7.1050000000000004</v>
      </c>
      <c r="Y179" s="32" t="str">
        <f>VLOOKUP(I179,'[1]2022Fiyat Listesi-SAP'!A:D,4,FALSE)</f>
        <v>USD</v>
      </c>
      <c r="Z179" s="23"/>
      <c r="AA179" s="33">
        <f t="shared" si="2"/>
        <v>0</v>
      </c>
      <c r="AB179" s="38" t="s">
        <v>20</v>
      </c>
    </row>
    <row r="180" spans="3:28" s="25" customFormat="1" x14ac:dyDescent="0.3">
      <c r="C180" s="22">
        <v>4020</v>
      </c>
      <c r="D180" s="23"/>
      <c r="E180" s="24">
        <v>853690100000</v>
      </c>
      <c r="G180" s="22" t="s">
        <v>694</v>
      </c>
      <c r="H180" s="23"/>
      <c r="I180" s="26" t="s">
        <v>695</v>
      </c>
      <c r="J180" s="23"/>
      <c r="K180" s="26" t="s">
        <v>696</v>
      </c>
      <c r="L180" s="23"/>
      <c r="M180" s="26" t="s">
        <v>697</v>
      </c>
      <c r="N180" s="23"/>
      <c r="O180" s="34">
        <v>22</v>
      </c>
      <c r="P180" s="34" t="s">
        <v>17</v>
      </c>
      <c r="Q180" s="23"/>
      <c r="R180" s="35">
        <v>3.05</v>
      </c>
      <c r="S180" s="36" t="s">
        <v>18</v>
      </c>
      <c r="T180" s="23"/>
      <c r="U180" s="37" t="s">
        <v>19</v>
      </c>
      <c r="V180" s="34" t="s">
        <v>17</v>
      </c>
      <c r="W180" s="23"/>
      <c r="X180" s="31">
        <f>SUMIF('[1]2022Fiyat Listesi-SAP'!A:A,I:I,'[1]2022Fiyat Listesi-SAP'!C:C)</f>
        <v>10.165000000000001</v>
      </c>
      <c r="Y180" s="32" t="str">
        <f>VLOOKUP(I180,'[1]2022Fiyat Listesi-SAP'!A:D,4,FALSE)</f>
        <v>USD</v>
      </c>
      <c r="Z180" s="23"/>
      <c r="AA180" s="33">
        <f t="shared" si="2"/>
        <v>0</v>
      </c>
      <c r="AB180" s="38" t="s">
        <v>20</v>
      </c>
    </row>
    <row r="181" spans="3:28" s="25" customFormat="1" x14ac:dyDescent="0.3">
      <c r="C181" s="22">
        <v>4020</v>
      </c>
      <c r="D181" s="23"/>
      <c r="E181" s="24">
        <v>853690100000</v>
      </c>
      <c r="G181" s="22" t="s">
        <v>698</v>
      </c>
      <c r="H181" s="23"/>
      <c r="I181" s="26" t="s">
        <v>699</v>
      </c>
      <c r="J181" s="23"/>
      <c r="K181" s="26" t="s">
        <v>700</v>
      </c>
      <c r="L181" s="23"/>
      <c r="M181" s="26" t="s">
        <v>701</v>
      </c>
      <c r="N181" s="23"/>
      <c r="O181" s="34">
        <v>22</v>
      </c>
      <c r="P181" s="34" t="s">
        <v>17</v>
      </c>
      <c r="Q181" s="23"/>
      <c r="R181" s="35">
        <v>2.9</v>
      </c>
      <c r="S181" s="36" t="s">
        <v>18</v>
      </c>
      <c r="T181" s="23"/>
      <c r="U181" s="37" t="s">
        <v>19</v>
      </c>
      <c r="V181" s="34" t="s">
        <v>17</v>
      </c>
      <c r="W181" s="23"/>
      <c r="X181" s="31">
        <f>SUMIF('[1]2022Fiyat Listesi-SAP'!A:A,I:I,'[1]2022Fiyat Listesi-SAP'!C:C)</f>
        <v>10.165000000000001</v>
      </c>
      <c r="Y181" s="32" t="str">
        <f>VLOOKUP(I181,'[1]2022Fiyat Listesi-SAP'!A:D,4,FALSE)</f>
        <v>USD</v>
      </c>
      <c r="Z181" s="23"/>
      <c r="AA181" s="33">
        <f t="shared" si="2"/>
        <v>0</v>
      </c>
      <c r="AB181" s="38" t="s">
        <v>20</v>
      </c>
    </row>
    <row r="182" spans="3:28" s="25" customFormat="1" x14ac:dyDescent="0.3">
      <c r="C182" s="22">
        <v>4020</v>
      </c>
      <c r="D182" s="23"/>
      <c r="E182" s="24">
        <v>853690100000</v>
      </c>
      <c r="G182" s="22" t="s">
        <v>702</v>
      </c>
      <c r="H182" s="23"/>
      <c r="I182" s="26" t="s">
        <v>703</v>
      </c>
      <c r="J182" s="23"/>
      <c r="K182" s="26" t="s">
        <v>704</v>
      </c>
      <c r="L182" s="23"/>
      <c r="M182" s="26" t="s">
        <v>705</v>
      </c>
      <c r="N182" s="23"/>
      <c r="O182" s="34">
        <v>22</v>
      </c>
      <c r="P182" s="34" t="s">
        <v>17</v>
      </c>
      <c r="Q182" s="23"/>
      <c r="R182" s="35">
        <v>2.6</v>
      </c>
      <c r="S182" s="36" t="s">
        <v>18</v>
      </c>
      <c r="T182" s="23"/>
      <c r="U182" s="37" t="s">
        <v>19</v>
      </c>
      <c r="V182" s="34" t="s">
        <v>17</v>
      </c>
      <c r="W182" s="23"/>
      <c r="X182" s="31">
        <f>SUMIF('[1]2022Fiyat Listesi-SAP'!A:A,I:I,'[1]2022Fiyat Listesi-SAP'!C:C)</f>
        <v>10.165000000000001</v>
      </c>
      <c r="Y182" s="32" t="str">
        <f>VLOOKUP(I182,'[1]2022Fiyat Listesi-SAP'!A:D,4,FALSE)</f>
        <v>USD</v>
      </c>
      <c r="Z182" s="23"/>
      <c r="AA182" s="33">
        <f t="shared" si="2"/>
        <v>0</v>
      </c>
      <c r="AB182" s="38" t="s">
        <v>20</v>
      </c>
    </row>
    <row r="183" spans="3:28" s="25" customFormat="1" x14ac:dyDescent="0.3">
      <c r="C183" s="22">
        <v>4020</v>
      </c>
      <c r="D183" s="23"/>
      <c r="E183" s="24">
        <v>853690100000</v>
      </c>
      <c r="G183" s="22" t="s">
        <v>706</v>
      </c>
      <c r="H183" s="23"/>
      <c r="I183" s="26" t="s">
        <v>707</v>
      </c>
      <c r="J183" s="23"/>
      <c r="K183" s="26" t="s">
        <v>708</v>
      </c>
      <c r="L183" s="23"/>
      <c r="M183" s="26" t="s">
        <v>709</v>
      </c>
      <c r="N183" s="23"/>
      <c r="O183" s="34">
        <v>18</v>
      </c>
      <c r="P183" s="34" t="s">
        <v>17</v>
      </c>
      <c r="Q183" s="23"/>
      <c r="R183" s="35">
        <v>3.2</v>
      </c>
      <c r="S183" s="36" t="s">
        <v>18</v>
      </c>
      <c r="T183" s="23"/>
      <c r="U183" s="37" t="s">
        <v>19</v>
      </c>
      <c r="V183" s="34" t="s">
        <v>17</v>
      </c>
      <c r="W183" s="23"/>
      <c r="X183" s="31">
        <f>SUMIF('[1]2022Fiyat Listesi-SAP'!A:A,I:I,'[1]2022Fiyat Listesi-SAP'!C:C)</f>
        <v>11.64</v>
      </c>
      <c r="Y183" s="32" t="str">
        <f>VLOOKUP(I183,'[1]2022Fiyat Listesi-SAP'!A:D,4,FALSE)</f>
        <v>USD</v>
      </c>
      <c r="Z183" s="23"/>
      <c r="AA183" s="33">
        <f t="shared" si="2"/>
        <v>0</v>
      </c>
      <c r="AB183" s="38" t="s">
        <v>20</v>
      </c>
    </row>
    <row r="184" spans="3:28" s="25" customFormat="1" x14ac:dyDescent="0.3">
      <c r="C184" s="22">
        <v>4020</v>
      </c>
      <c r="D184" s="23"/>
      <c r="E184" s="24">
        <v>853690100000</v>
      </c>
      <c r="G184" s="22" t="s">
        <v>710</v>
      </c>
      <c r="H184" s="23"/>
      <c r="I184" s="26" t="s">
        <v>711</v>
      </c>
      <c r="J184" s="23"/>
      <c r="K184" s="26" t="s">
        <v>712</v>
      </c>
      <c r="L184" s="23"/>
      <c r="M184" s="26" t="s">
        <v>713</v>
      </c>
      <c r="N184" s="23"/>
      <c r="O184" s="34">
        <v>18</v>
      </c>
      <c r="P184" s="34" t="s">
        <v>17</v>
      </c>
      <c r="Q184" s="23"/>
      <c r="R184" s="35">
        <v>3.18</v>
      </c>
      <c r="S184" s="36" t="s">
        <v>18</v>
      </c>
      <c r="T184" s="23"/>
      <c r="U184" s="37" t="s">
        <v>19</v>
      </c>
      <c r="V184" s="34" t="s">
        <v>17</v>
      </c>
      <c r="W184" s="23"/>
      <c r="X184" s="31">
        <f>SUMIF('[1]2022Fiyat Listesi-SAP'!A:A,I:I,'[1]2022Fiyat Listesi-SAP'!C:C)</f>
        <v>11.64</v>
      </c>
      <c r="Y184" s="32" t="str">
        <f>VLOOKUP(I184,'[1]2022Fiyat Listesi-SAP'!A:D,4,FALSE)</f>
        <v>USD</v>
      </c>
      <c r="Z184" s="23"/>
      <c r="AA184" s="33">
        <f t="shared" si="2"/>
        <v>0</v>
      </c>
      <c r="AB184" s="38" t="s">
        <v>20</v>
      </c>
    </row>
    <row r="185" spans="3:28" s="25" customFormat="1" x14ac:dyDescent="0.3">
      <c r="C185" s="22">
        <v>4020</v>
      </c>
      <c r="D185" s="23"/>
      <c r="E185" s="24">
        <v>853690100000</v>
      </c>
      <c r="G185" s="22" t="s">
        <v>714</v>
      </c>
      <c r="H185" s="23"/>
      <c r="I185" s="26" t="s">
        <v>715</v>
      </c>
      <c r="J185" s="23"/>
      <c r="K185" s="26" t="s">
        <v>716</v>
      </c>
      <c r="L185" s="23"/>
      <c r="M185" s="26" t="s">
        <v>717</v>
      </c>
      <c r="N185" s="23"/>
      <c r="O185" s="34">
        <v>18</v>
      </c>
      <c r="P185" s="34" t="s">
        <v>17</v>
      </c>
      <c r="Q185" s="23"/>
      <c r="R185" s="35">
        <v>2.99</v>
      </c>
      <c r="S185" s="36" t="s">
        <v>18</v>
      </c>
      <c r="T185" s="23"/>
      <c r="U185" s="37" t="s">
        <v>19</v>
      </c>
      <c r="V185" s="34" t="s">
        <v>17</v>
      </c>
      <c r="W185" s="23"/>
      <c r="X185" s="31">
        <f>SUMIF('[1]2022Fiyat Listesi-SAP'!A:A,I:I,'[1]2022Fiyat Listesi-SAP'!C:C)</f>
        <v>11.64</v>
      </c>
      <c r="Y185" s="32" t="str">
        <f>VLOOKUP(I185,'[1]2022Fiyat Listesi-SAP'!A:D,4,FALSE)</f>
        <v>USD</v>
      </c>
      <c r="Z185" s="23"/>
      <c r="AA185" s="33">
        <f t="shared" si="2"/>
        <v>0</v>
      </c>
      <c r="AB185" s="38" t="s">
        <v>20</v>
      </c>
    </row>
    <row r="186" spans="3:28" s="25" customFormat="1" x14ac:dyDescent="0.3">
      <c r="C186" s="22">
        <v>4020</v>
      </c>
      <c r="D186" s="23"/>
      <c r="E186" s="24">
        <v>853690100000</v>
      </c>
      <c r="G186" s="22" t="s">
        <v>718</v>
      </c>
      <c r="H186" s="23"/>
      <c r="I186" s="26" t="s">
        <v>719</v>
      </c>
      <c r="J186" s="23"/>
      <c r="K186" s="26" t="s">
        <v>720</v>
      </c>
      <c r="L186" s="23"/>
      <c r="M186" s="26" t="s">
        <v>721</v>
      </c>
      <c r="N186" s="23"/>
      <c r="O186" s="34">
        <v>600</v>
      </c>
      <c r="P186" s="34" t="s">
        <v>17</v>
      </c>
      <c r="Q186" s="23"/>
      <c r="R186" s="35">
        <v>3.84</v>
      </c>
      <c r="S186" s="36" t="s">
        <v>18</v>
      </c>
      <c r="T186" s="23"/>
      <c r="U186" s="37" t="s">
        <v>19</v>
      </c>
      <c r="V186" s="34" t="s">
        <v>17</v>
      </c>
      <c r="W186" s="23"/>
      <c r="X186" s="31">
        <f>SUMIF('[1]2022Fiyat Listesi-SAP'!A:A,I:I,'[1]2022Fiyat Listesi-SAP'!C:C)</f>
        <v>0.66</v>
      </c>
      <c r="Y186" s="32" t="str">
        <f>VLOOKUP(I186,'[1]2022Fiyat Listesi-SAP'!A:D,4,FALSE)</f>
        <v>USD</v>
      </c>
      <c r="Z186" s="23"/>
      <c r="AA186" s="33">
        <f t="shared" si="2"/>
        <v>0</v>
      </c>
      <c r="AB186" s="38" t="s">
        <v>20</v>
      </c>
    </row>
    <row r="187" spans="3:28" s="25" customFormat="1" x14ac:dyDescent="0.3">
      <c r="C187" s="22">
        <v>4020</v>
      </c>
      <c r="D187" s="23"/>
      <c r="E187" s="24">
        <v>853690100000</v>
      </c>
      <c r="G187" s="22" t="s">
        <v>722</v>
      </c>
      <c r="H187" s="23"/>
      <c r="I187" s="26" t="s">
        <v>723</v>
      </c>
      <c r="J187" s="23"/>
      <c r="K187" s="26" t="s">
        <v>724</v>
      </c>
      <c r="L187" s="23"/>
      <c r="M187" s="26" t="s">
        <v>725</v>
      </c>
      <c r="N187" s="23"/>
      <c r="O187" s="34">
        <v>600</v>
      </c>
      <c r="P187" s="34" t="s">
        <v>17</v>
      </c>
      <c r="Q187" s="23"/>
      <c r="R187" s="35">
        <v>3.77</v>
      </c>
      <c r="S187" s="36" t="s">
        <v>18</v>
      </c>
      <c r="T187" s="23"/>
      <c r="U187" s="37" t="s">
        <v>19</v>
      </c>
      <c r="V187" s="34" t="s">
        <v>17</v>
      </c>
      <c r="W187" s="23"/>
      <c r="X187" s="31">
        <f>SUMIF('[1]2022Fiyat Listesi-SAP'!A:A,I:I,'[1]2022Fiyat Listesi-SAP'!C:C)</f>
        <v>0.66</v>
      </c>
      <c r="Y187" s="32" t="str">
        <f>VLOOKUP(I187,'[1]2022Fiyat Listesi-SAP'!A:D,4,FALSE)</f>
        <v>USD</v>
      </c>
      <c r="Z187" s="23"/>
      <c r="AA187" s="33">
        <f t="shared" si="2"/>
        <v>0</v>
      </c>
      <c r="AB187" s="38" t="s">
        <v>20</v>
      </c>
    </row>
    <row r="188" spans="3:28" s="25" customFormat="1" x14ac:dyDescent="0.3">
      <c r="C188" s="22">
        <v>4020</v>
      </c>
      <c r="D188" s="23"/>
      <c r="E188" s="24">
        <v>853690100000</v>
      </c>
      <c r="G188" s="22" t="s">
        <v>726</v>
      </c>
      <c r="H188" s="23"/>
      <c r="I188" s="26" t="s">
        <v>727</v>
      </c>
      <c r="J188" s="23"/>
      <c r="K188" s="26" t="s">
        <v>728</v>
      </c>
      <c r="L188" s="23"/>
      <c r="M188" s="26" t="s">
        <v>729</v>
      </c>
      <c r="N188" s="23"/>
      <c r="O188" s="34">
        <v>600</v>
      </c>
      <c r="P188" s="34" t="s">
        <v>17</v>
      </c>
      <c r="Q188" s="23"/>
      <c r="R188" s="35">
        <v>4.46</v>
      </c>
      <c r="S188" s="36" t="s">
        <v>18</v>
      </c>
      <c r="T188" s="23"/>
      <c r="U188" s="37" t="s">
        <v>19</v>
      </c>
      <c r="V188" s="34" t="s">
        <v>17</v>
      </c>
      <c r="W188" s="23"/>
      <c r="X188" s="31">
        <f>SUMIF('[1]2022Fiyat Listesi-SAP'!A:A,I:I,'[1]2022Fiyat Listesi-SAP'!C:C)</f>
        <v>0.66</v>
      </c>
      <c r="Y188" s="32" t="str">
        <f>VLOOKUP(I188,'[1]2022Fiyat Listesi-SAP'!A:D,4,FALSE)</f>
        <v>USD</v>
      </c>
      <c r="Z188" s="23"/>
      <c r="AA188" s="33">
        <f t="shared" si="2"/>
        <v>0</v>
      </c>
      <c r="AB188" s="38" t="s">
        <v>20</v>
      </c>
    </row>
    <row r="189" spans="3:28" s="25" customFormat="1" x14ac:dyDescent="0.3">
      <c r="C189" s="22">
        <v>4020</v>
      </c>
      <c r="D189" s="23"/>
      <c r="E189" s="24">
        <v>853690100000</v>
      </c>
      <c r="G189" s="22" t="s">
        <v>730</v>
      </c>
      <c r="H189" s="23"/>
      <c r="I189" s="26" t="s">
        <v>731</v>
      </c>
      <c r="J189" s="23"/>
      <c r="K189" s="26" t="s">
        <v>732</v>
      </c>
      <c r="L189" s="23"/>
      <c r="M189" s="26" t="s">
        <v>733</v>
      </c>
      <c r="N189" s="23"/>
      <c r="O189" s="34">
        <v>400</v>
      </c>
      <c r="P189" s="34" t="s">
        <v>17</v>
      </c>
      <c r="Q189" s="23"/>
      <c r="R189" s="35">
        <v>4.1399999999999997</v>
      </c>
      <c r="S189" s="36" t="s">
        <v>18</v>
      </c>
      <c r="T189" s="23"/>
      <c r="U189" s="37" t="s">
        <v>19</v>
      </c>
      <c r="V189" s="34" t="s">
        <v>17</v>
      </c>
      <c r="W189" s="23"/>
      <c r="X189" s="31">
        <f>SUMIF('[1]2022Fiyat Listesi-SAP'!A:A,I:I,'[1]2022Fiyat Listesi-SAP'!C:C)</f>
        <v>1.04</v>
      </c>
      <c r="Y189" s="32" t="str">
        <f>VLOOKUP(I189,'[1]2022Fiyat Listesi-SAP'!A:D,4,FALSE)</f>
        <v>USD</v>
      </c>
      <c r="Z189" s="23"/>
      <c r="AA189" s="33">
        <f t="shared" si="2"/>
        <v>0</v>
      </c>
      <c r="AB189" s="38" t="s">
        <v>20</v>
      </c>
    </row>
    <row r="190" spans="3:28" s="25" customFormat="1" x14ac:dyDescent="0.3">
      <c r="C190" s="22">
        <v>4020</v>
      </c>
      <c r="D190" s="23"/>
      <c r="E190" s="24">
        <v>853690100000</v>
      </c>
      <c r="G190" s="22" t="s">
        <v>734</v>
      </c>
      <c r="H190" s="23"/>
      <c r="I190" s="26" t="s">
        <v>735</v>
      </c>
      <c r="J190" s="23"/>
      <c r="K190" s="26" t="s">
        <v>736</v>
      </c>
      <c r="L190" s="23"/>
      <c r="M190" s="26" t="s">
        <v>737</v>
      </c>
      <c r="N190" s="23"/>
      <c r="O190" s="34">
        <v>400</v>
      </c>
      <c r="P190" s="34" t="s">
        <v>17</v>
      </c>
      <c r="Q190" s="23"/>
      <c r="R190" s="35">
        <v>4.42</v>
      </c>
      <c r="S190" s="36" t="s">
        <v>18</v>
      </c>
      <c r="T190" s="23"/>
      <c r="U190" s="37" t="s">
        <v>19</v>
      </c>
      <c r="V190" s="34" t="s">
        <v>17</v>
      </c>
      <c r="W190" s="23"/>
      <c r="X190" s="31">
        <f>SUMIF('[1]2022Fiyat Listesi-SAP'!A:A,I:I,'[1]2022Fiyat Listesi-SAP'!C:C)</f>
        <v>1.04</v>
      </c>
      <c r="Y190" s="32" t="str">
        <f>VLOOKUP(I190,'[1]2022Fiyat Listesi-SAP'!A:D,4,FALSE)</f>
        <v>USD</v>
      </c>
      <c r="Z190" s="23"/>
      <c r="AA190" s="33">
        <f t="shared" si="2"/>
        <v>0</v>
      </c>
      <c r="AB190" s="38" t="s">
        <v>20</v>
      </c>
    </row>
    <row r="191" spans="3:28" s="25" customFormat="1" x14ac:dyDescent="0.3">
      <c r="C191" s="22">
        <v>4020</v>
      </c>
      <c r="D191" s="23"/>
      <c r="E191" s="24">
        <v>853690100000</v>
      </c>
      <c r="G191" s="22" t="s">
        <v>738</v>
      </c>
      <c r="H191" s="23"/>
      <c r="I191" s="26" t="s">
        <v>739</v>
      </c>
      <c r="J191" s="23"/>
      <c r="K191" s="26" t="s">
        <v>740</v>
      </c>
      <c r="L191" s="23"/>
      <c r="M191" s="26" t="s">
        <v>741</v>
      </c>
      <c r="N191" s="23"/>
      <c r="O191" s="34">
        <v>400</v>
      </c>
      <c r="P191" s="34" t="s">
        <v>17</v>
      </c>
      <c r="Q191" s="23"/>
      <c r="R191" s="35">
        <v>4.78</v>
      </c>
      <c r="S191" s="36" t="s">
        <v>18</v>
      </c>
      <c r="T191" s="23"/>
      <c r="U191" s="37" t="s">
        <v>19</v>
      </c>
      <c r="V191" s="34" t="s">
        <v>17</v>
      </c>
      <c r="W191" s="23"/>
      <c r="X191" s="31">
        <f>SUMIF('[1]2022Fiyat Listesi-SAP'!A:A,I:I,'[1]2022Fiyat Listesi-SAP'!C:C)</f>
        <v>1.23</v>
      </c>
      <c r="Y191" s="32" t="str">
        <f>VLOOKUP(I191,'[1]2022Fiyat Listesi-SAP'!A:D,4,FALSE)</f>
        <v>USD</v>
      </c>
      <c r="Z191" s="23"/>
      <c r="AA191" s="33">
        <f t="shared" si="2"/>
        <v>0</v>
      </c>
      <c r="AB191" s="38" t="s">
        <v>20</v>
      </c>
    </row>
    <row r="192" spans="3:28" s="25" customFormat="1" x14ac:dyDescent="0.3">
      <c r="C192" s="22">
        <v>4020</v>
      </c>
      <c r="D192" s="23"/>
      <c r="E192" s="24">
        <v>853690100000</v>
      </c>
      <c r="G192" s="22" t="s">
        <v>742</v>
      </c>
      <c r="H192" s="23"/>
      <c r="I192" s="26" t="s">
        <v>743</v>
      </c>
      <c r="J192" s="23"/>
      <c r="K192" s="26" t="s">
        <v>744</v>
      </c>
      <c r="L192" s="23"/>
      <c r="M192" s="26" t="s">
        <v>745</v>
      </c>
      <c r="N192" s="23"/>
      <c r="O192" s="34">
        <v>250</v>
      </c>
      <c r="P192" s="34" t="s">
        <v>17</v>
      </c>
      <c r="Q192" s="23"/>
      <c r="R192" s="35">
        <v>3.64</v>
      </c>
      <c r="S192" s="36" t="s">
        <v>18</v>
      </c>
      <c r="T192" s="23"/>
      <c r="U192" s="37" t="s">
        <v>19</v>
      </c>
      <c r="V192" s="34" t="s">
        <v>17</v>
      </c>
      <c r="W192" s="23"/>
      <c r="X192" s="31">
        <f>SUMIF('[1]2022Fiyat Listesi-SAP'!A:A,I:I,'[1]2022Fiyat Listesi-SAP'!C:C)</f>
        <v>1.5</v>
      </c>
      <c r="Y192" s="32" t="str">
        <f>VLOOKUP(I192,'[1]2022Fiyat Listesi-SAP'!A:D,4,FALSE)</f>
        <v>USD</v>
      </c>
      <c r="Z192" s="23"/>
      <c r="AA192" s="33">
        <f t="shared" si="2"/>
        <v>0</v>
      </c>
      <c r="AB192" s="38" t="s">
        <v>20</v>
      </c>
    </row>
    <row r="193" spans="3:28" s="25" customFormat="1" x14ac:dyDescent="0.3">
      <c r="C193" s="22">
        <v>4020</v>
      </c>
      <c r="D193" s="23"/>
      <c r="E193" s="24">
        <v>853690100000</v>
      </c>
      <c r="G193" s="22" t="s">
        <v>746</v>
      </c>
      <c r="H193" s="23"/>
      <c r="I193" s="26" t="s">
        <v>747</v>
      </c>
      <c r="J193" s="23"/>
      <c r="K193" s="26" t="s">
        <v>748</v>
      </c>
      <c r="L193" s="23"/>
      <c r="M193" s="26" t="s">
        <v>749</v>
      </c>
      <c r="N193" s="23"/>
      <c r="O193" s="34">
        <v>250</v>
      </c>
      <c r="P193" s="34" t="s">
        <v>17</v>
      </c>
      <c r="Q193" s="23"/>
      <c r="R193" s="35">
        <v>3.93</v>
      </c>
      <c r="S193" s="36" t="s">
        <v>18</v>
      </c>
      <c r="T193" s="23"/>
      <c r="U193" s="37" t="s">
        <v>19</v>
      </c>
      <c r="V193" s="34" t="s">
        <v>17</v>
      </c>
      <c r="W193" s="23"/>
      <c r="X193" s="31">
        <f>SUMIF('[1]2022Fiyat Listesi-SAP'!A:A,I:I,'[1]2022Fiyat Listesi-SAP'!C:C)</f>
        <v>1.5</v>
      </c>
      <c r="Y193" s="32" t="str">
        <f>VLOOKUP(I193,'[1]2022Fiyat Listesi-SAP'!A:D,4,FALSE)</f>
        <v>USD</v>
      </c>
      <c r="Z193" s="23"/>
      <c r="AA193" s="33">
        <f t="shared" si="2"/>
        <v>0</v>
      </c>
      <c r="AB193" s="38" t="s">
        <v>20</v>
      </c>
    </row>
    <row r="194" spans="3:28" s="25" customFormat="1" x14ac:dyDescent="0.3">
      <c r="C194" s="22">
        <v>4020</v>
      </c>
      <c r="D194" s="23"/>
      <c r="E194" s="24">
        <v>853690100000</v>
      </c>
      <c r="G194" s="22" t="s">
        <v>750</v>
      </c>
      <c r="H194" s="23"/>
      <c r="I194" s="26" t="s">
        <v>751</v>
      </c>
      <c r="J194" s="23"/>
      <c r="K194" s="26" t="s">
        <v>752</v>
      </c>
      <c r="L194" s="23"/>
      <c r="M194" s="26" t="s">
        <v>753</v>
      </c>
      <c r="N194" s="23"/>
      <c r="O194" s="34">
        <v>250</v>
      </c>
      <c r="P194" s="34" t="s">
        <v>17</v>
      </c>
      <c r="Q194" s="23"/>
      <c r="R194" s="35">
        <v>4.09</v>
      </c>
      <c r="S194" s="36" t="s">
        <v>18</v>
      </c>
      <c r="T194" s="23"/>
      <c r="U194" s="37" t="s">
        <v>19</v>
      </c>
      <c r="V194" s="34" t="s">
        <v>17</v>
      </c>
      <c r="W194" s="23"/>
      <c r="X194" s="31">
        <f>SUMIF('[1]2022Fiyat Listesi-SAP'!A:A,I:I,'[1]2022Fiyat Listesi-SAP'!C:C)</f>
        <v>1.675</v>
      </c>
      <c r="Y194" s="32" t="str">
        <f>VLOOKUP(I194,'[1]2022Fiyat Listesi-SAP'!A:D,4,FALSE)</f>
        <v>USD</v>
      </c>
      <c r="Z194" s="23"/>
      <c r="AA194" s="33">
        <f t="shared" si="2"/>
        <v>0</v>
      </c>
      <c r="AB194" s="38" t="s">
        <v>20</v>
      </c>
    </row>
    <row r="195" spans="3:28" s="25" customFormat="1" x14ac:dyDescent="0.3">
      <c r="C195" s="22">
        <v>4020</v>
      </c>
      <c r="D195" s="23"/>
      <c r="E195" s="24">
        <v>853690100000</v>
      </c>
      <c r="G195" s="22" t="s">
        <v>754</v>
      </c>
      <c r="H195" s="23"/>
      <c r="I195" s="26" t="s">
        <v>755</v>
      </c>
      <c r="J195" s="23"/>
      <c r="K195" s="26" t="s">
        <v>756</v>
      </c>
      <c r="L195" s="23"/>
      <c r="M195" s="26" t="s">
        <v>757</v>
      </c>
      <c r="N195" s="23"/>
      <c r="O195" s="34">
        <v>150</v>
      </c>
      <c r="P195" s="34" t="s">
        <v>17</v>
      </c>
      <c r="Q195" s="23"/>
      <c r="R195" s="35">
        <v>3.38</v>
      </c>
      <c r="S195" s="36" t="s">
        <v>18</v>
      </c>
      <c r="T195" s="23"/>
      <c r="U195" s="37" t="s">
        <v>19</v>
      </c>
      <c r="V195" s="34" t="s">
        <v>17</v>
      </c>
      <c r="W195" s="23"/>
      <c r="X195" s="31">
        <f>SUMIF('[1]2022Fiyat Listesi-SAP'!A:A,I:I,'[1]2022Fiyat Listesi-SAP'!C:C)</f>
        <v>2.2000000000000002</v>
      </c>
      <c r="Y195" s="32" t="str">
        <f>VLOOKUP(I195,'[1]2022Fiyat Listesi-SAP'!A:D,4,FALSE)</f>
        <v>USD</v>
      </c>
      <c r="Z195" s="23"/>
      <c r="AA195" s="33">
        <f t="shared" si="2"/>
        <v>0</v>
      </c>
      <c r="AB195" s="38" t="s">
        <v>20</v>
      </c>
    </row>
    <row r="196" spans="3:28" s="25" customFormat="1" x14ac:dyDescent="0.3">
      <c r="C196" s="22">
        <v>4020</v>
      </c>
      <c r="D196" s="23"/>
      <c r="E196" s="24">
        <v>853690100000</v>
      </c>
      <c r="G196" s="22" t="s">
        <v>758</v>
      </c>
      <c r="H196" s="23"/>
      <c r="I196" s="26" t="s">
        <v>759</v>
      </c>
      <c r="J196" s="23"/>
      <c r="K196" s="26" t="s">
        <v>760</v>
      </c>
      <c r="L196" s="23"/>
      <c r="M196" s="26" t="s">
        <v>761</v>
      </c>
      <c r="N196" s="23"/>
      <c r="O196" s="34">
        <v>150</v>
      </c>
      <c r="P196" s="34" t="s">
        <v>17</v>
      </c>
      <c r="Q196" s="23"/>
      <c r="R196" s="35">
        <v>3.71</v>
      </c>
      <c r="S196" s="36" t="s">
        <v>18</v>
      </c>
      <c r="T196" s="23"/>
      <c r="U196" s="37" t="s">
        <v>19</v>
      </c>
      <c r="V196" s="34" t="s">
        <v>17</v>
      </c>
      <c r="W196" s="23"/>
      <c r="X196" s="31">
        <f>SUMIF('[1]2022Fiyat Listesi-SAP'!A:A,I:I,'[1]2022Fiyat Listesi-SAP'!C:C)</f>
        <v>2.2000000000000002</v>
      </c>
      <c r="Y196" s="32" t="str">
        <f>VLOOKUP(I196,'[1]2022Fiyat Listesi-SAP'!A:D,4,FALSE)</f>
        <v>USD</v>
      </c>
      <c r="Z196" s="23"/>
      <c r="AA196" s="33">
        <f t="shared" si="2"/>
        <v>0</v>
      </c>
      <c r="AB196" s="38" t="s">
        <v>20</v>
      </c>
    </row>
    <row r="197" spans="3:28" s="25" customFormat="1" x14ac:dyDescent="0.3">
      <c r="C197" s="22">
        <v>4020</v>
      </c>
      <c r="D197" s="23"/>
      <c r="E197" s="24">
        <v>853690100000</v>
      </c>
      <c r="G197" s="22" t="s">
        <v>762</v>
      </c>
      <c r="H197" s="23"/>
      <c r="I197" s="26" t="s">
        <v>763</v>
      </c>
      <c r="J197" s="23"/>
      <c r="K197" s="26" t="s">
        <v>764</v>
      </c>
      <c r="L197" s="23"/>
      <c r="M197" s="26" t="s">
        <v>765</v>
      </c>
      <c r="N197" s="23"/>
      <c r="O197" s="34">
        <v>150</v>
      </c>
      <c r="P197" s="34" t="s">
        <v>17</v>
      </c>
      <c r="Q197" s="23"/>
      <c r="R197" s="35">
        <v>3.82</v>
      </c>
      <c r="S197" s="36" t="s">
        <v>18</v>
      </c>
      <c r="T197" s="23"/>
      <c r="U197" s="37" t="s">
        <v>19</v>
      </c>
      <c r="V197" s="34" t="s">
        <v>17</v>
      </c>
      <c r="W197" s="23"/>
      <c r="X197" s="31">
        <f>SUMIF('[1]2022Fiyat Listesi-SAP'!A:A,I:I,'[1]2022Fiyat Listesi-SAP'!C:C)</f>
        <v>2.645</v>
      </c>
      <c r="Y197" s="32" t="str">
        <f>VLOOKUP(I197,'[1]2022Fiyat Listesi-SAP'!A:D,4,FALSE)</f>
        <v>USD</v>
      </c>
      <c r="Z197" s="23"/>
      <c r="AA197" s="33">
        <f t="shared" si="2"/>
        <v>0</v>
      </c>
      <c r="AB197" s="38" t="s">
        <v>20</v>
      </c>
    </row>
    <row r="198" spans="3:28" s="25" customFormat="1" x14ac:dyDescent="0.3">
      <c r="C198" s="22">
        <v>4020</v>
      </c>
      <c r="D198" s="23"/>
      <c r="E198" s="24">
        <v>853690100000</v>
      </c>
      <c r="G198" s="22" t="s">
        <v>766</v>
      </c>
      <c r="H198" s="23"/>
      <c r="I198" s="26" t="s">
        <v>767</v>
      </c>
      <c r="J198" s="23"/>
      <c r="K198" s="26" t="s">
        <v>768</v>
      </c>
      <c r="L198" s="23"/>
      <c r="M198" s="26" t="s">
        <v>769</v>
      </c>
      <c r="N198" s="23"/>
      <c r="O198" s="34">
        <v>90</v>
      </c>
      <c r="P198" s="34" t="s">
        <v>17</v>
      </c>
      <c r="Q198" s="23"/>
      <c r="R198" s="35">
        <v>3.34</v>
      </c>
      <c r="S198" s="36" t="s">
        <v>18</v>
      </c>
      <c r="T198" s="23"/>
      <c r="U198" s="37" t="s">
        <v>19</v>
      </c>
      <c r="V198" s="34" t="s">
        <v>17</v>
      </c>
      <c r="W198" s="23"/>
      <c r="X198" s="31">
        <f>SUMIF('[1]2022Fiyat Listesi-SAP'!A:A,I:I,'[1]2022Fiyat Listesi-SAP'!C:C)</f>
        <v>3.49</v>
      </c>
      <c r="Y198" s="32" t="str">
        <f>VLOOKUP(I198,'[1]2022Fiyat Listesi-SAP'!A:D,4,FALSE)</f>
        <v>USD</v>
      </c>
      <c r="Z198" s="23"/>
      <c r="AA198" s="33">
        <f t="shared" si="2"/>
        <v>0</v>
      </c>
      <c r="AB198" s="38" t="s">
        <v>20</v>
      </c>
    </row>
    <row r="199" spans="3:28" s="25" customFormat="1" x14ac:dyDescent="0.3">
      <c r="C199" s="22">
        <v>4020</v>
      </c>
      <c r="D199" s="23"/>
      <c r="E199" s="24">
        <v>853690100000</v>
      </c>
      <c r="G199" s="22" t="s">
        <v>770</v>
      </c>
      <c r="H199" s="23"/>
      <c r="I199" s="26" t="s">
        <v>771</v>
      </c>
      <c r="J199" s="23"/>
      <c r="K199" s="26" t="s">
        <v>772</v>
      </c>
      <c r="L199" s="23"/>
      <c r="M199" s="26" t="s">
        <v>773</v>
      </c>
      <c r="N199" s="23"/>
      <c r="O199" s="34">
        <v>90</v>
      </c>
      <c r="P199" s="34" t="s">
        <v>17</v>
      </c>
      <c r="Q199" s="23"/>
      <c r="R199" s="35">
        <v>3.28</v>
      </c>
      <c r="S199" s="36" t="s">
        <v>18</v>
      </c>
      <c r="T199" s="23"/>
      <c r="U199" s="37" t="s">
        <v>19</v>
      </c>
      <c r="V199" s="34" t="s">
        <v>17</v>
      </c>
      <c r="W199" s="23"/>
      <c r="X199" s="31">
        <f>SUMIF('[1]2022Fiyat Listesi-SAP'!A:A,I:I,'[1]2022Fiyat Listesi-SAP'!C:C)</f>
        <v>3.49</v>
      </c>
      <c r="Y199" s="32" t="str">
        <f>VLOOKUP(I199,'[1]2022Fiyat Listesi-SAP'!A:D,4,FALSE)</f>
        <v>USD</v>
      </c>
      <c r="Z199" s="23"/>
      <c r="AA199" s="33">
        <f t="shared" si="2"/>
        <v>0</v>
      </c>
      <c r="AB199" s="38" t="s">
        <v>20</v>
      </c>
    </row>
    <row r="200" spans="3:28" s="25" customFormat="1" x14ac:dyDescent="0.3">
      <c r="C200" s="22">
        <v>4020</v>
      </c>
      <c r="D200" s="23"/>
      <c r="E200" s="24">
        <v>853690100000</v>
      </c>
      <c r="G200" s="22" t="s">
        <v>774</v>
      </c>
      <c r="H200" s="23"/>
      <c r="I200" s="26" t="s">
        <v>775</v>
      </c>
      <c r="J200" s="23"/>
      <c r="K200" s="26" t="s">
        <v>776</v>
      </c>
      <c r="L200" s="23"/>
      <c r="M200" s="26" t="s">
        <v>777</v>
      </c>
      <c r="N200" s="23"/>
      <c r="O200" s="34">
        <v>90</v>
      </c>
      <c r="P200" s="34" t="s">
        <v>17</v>
      </c>
      <c r="Q200" s="23"/>
      <c r="R200" s="35">
        <v>3.41</v>
      </c>
      <c r="S200" s="36" t="s">
        <v>18</v>
      </c>
      <c r="T200" s="23"/>
      <c r="U200" s="37" t="s">
        <v>19</v>
      </c>
      <c r="V200" s="34" t="s">
        <v>17</v>
      </c>
      <c r="W200" s="23"/>
      <c r="X200" s="31">
        <f>SUMIF('[1]2022Fiyat Listesi-SAP'!A:A,I:I,'[1]2022Fiyat Listesi-SAP'!C:C)</f>
        <v>3.4050000000000002</v>
      </c>
      <c r="Y200" s="32" t="str">
        <f>VLOOKUP(I200,'[1]2022Fiyat Listesi-SAP'!A:D,4,FALSE)</f>
        <v>USD</v>
      </c>
      <c r="Z200" s="23"/>
      <c r="AA200" s="33">
        <f t="shared" si="2"/>
        <v>0</v>
      </c>
      <c r="AB200" s="38" t="s">
        <v>20</v>
      </c>
    </row>
    <row r="201" spans="3:28" s="25" customFormat="1" x14ac:dyDescent="0.3">
      <c r="C201" s="22">
        <v>4020</v>
      </c>
      <c r="D201" s="23"/>
      <c r="E201" s="24">
        <v>853690100000</v>
      </c>
      <c r="G201" s="22" t="s">
        <v>778</v>
      </c>
      <c r="H201" s="23"/>
      <c r="I201" s="26" t="s">
        <v>779</v>
      </c>
      <c r="J201" s="23"/>
      <c r="K201" s="26" t="s">
        <v>780</v>
      </c>
      <c r="L201" s="23"/>
      <c r="M201" s="26" t="s">
        <v>781</v>
      </c>
      <c r="N201" s="23"/>
      <c r="O201" s="34">
        <v>90</v>
      </c>
      <c r="P201" s="34" t="s">
        <v>17</v>
      </c>
      <c r="Q201" s="23"/>
      <c r="R201" s="35">
        <v>3.47</v>
      </c>
      <c r="S201" s="36" t="s">
        <v>18</v>
      </c>
      <c r="T201" s="23"/>
      <c r="U201" s="37" t="s">
        <v>19</v>
      </c>
      <c r="V201" s="34" t="s">
        <v>17</v>
      </c>
      <c r="W201" s="23"/>
      <c r="X201" s="31">
        <f>SUMIF('[1]2022Fiyat Listesi-SAP'!A:A,I:I,'[1]2022Fiyat Listesi-SAP'!C:C)</f>
        <v>3.4050000000000002</v>
      </c>
      <c r="Y201" s="32" t="str">
        <f>VLOOKUP(I201,'[1]2022Fiyat Listesi-SAP'!A:D,4,FALSE)</f>
        <v>USD</v>
      </c>
      <c r="Z201" s="23"/>
      <c r="AA201" s="33">
        <f t="shared" si="2"/>
        <v>0</v>
      </c>
      <c r="AB201" s="38" t="s">
        <v>20</v>
      </c>
    </row>
    <row r="202" spans="3:28" s="25" customFormat="1" x14ac:dyDescent="0.3">
      <c r="C202" s="22">
        <v>4020</v>
      </c>
      <c r="D202" s="23"/>
      <c r="E202" s="24">
        <v>853690100000</v>
      </c>
      <c r="G202" s="22" t="s">
        <v>782</v>
      </c>
      <c r="H202" s="23"/>
      <c r="I202" s="26" t="s">
        <v>783</v>
      </c>
      <c r="J202" s="23"/>
      <c r="K202" s="26" t="s">
        <v>784</v>
      </c>
      <c r="L202" s="23"/>
      <c r="M202" s="26" t="s">
        <v>785</v>
      </c>
      <c r="N202" s="23"/>
      <c r="O202" s="34">
        <v>65</v>
      </c>
      <c r="P202" s="34" t="s">
        <v>17</v>
      </c>
      <c r="Q202" s="23"/>
      <c r="R202" s="35">
        <v>3.13</v>
      </c>
      <c r="S202" s="36" t="s">
        <v>18</v>
      </c>
      <c r="T202" s="23"/>
      <c r="U202" s="37" t="s">
        <v>19</v>
      </c>
      <c r="V202" s="34" t="s">
        <v>17</v>
      </c>
      <c r="W202" s="23"/>
      <c r="X202" s="31">
        <f>SUMIF('[1]2022Fiyat Listesi-SAP'!A:A,I:I,'[1]2022Fiyat Listesi-SAP'!C:C)</f>
        <v>4.0650000000000004</v>
      </c>
      <c r="Y202" s="32" t="str">
        <f>VLOOKUP(I202,'[1]2022Fiyat Listesi-SAP'!A:D,4,FALSE)</f>
        <v>USD</v>
      </c>
      <c r="Z202" s="23"/>
      <c r="AA202" s="33">
        <f t="shared" si="2"/>
        <v>0</v>
      </c>
      <c r="AB202" s="38" t="s">
        <v>20</v>
      </c>
    </row>
    <row r="203" spans="3:28" s="25" customFormat="1" x14ac:dyDescent="0.3">
      <c r="C203" s="22">
        <v>4020</v>
      </c>
      <c r="D203" s="23"/>
      <c r="E203" s="24">
        <v>853690100000</v>
      </c>
      <c r="G203" s="22" t="s">
        <v>786</v>
      </c>
      <c r="H203" s="23"/>
      <c r="I203" s="26" t="s">
        <v>787</v>
      </c>
      <c r="J203" s="23"/>
      <c r="K203" s="26" t="s">
        <v>788</v>
      </c>
      <c r="L203" s="23"/>
      <c r="M203" s="26" t="s">
        <v>789</v>
      </c>
      <c r="N203" s="23"/>
      <c r="O203" s="34">
        <v>65</v>
      </c>
      <c r="P203" s="34" t="s">
        <v>17</v>
      </c>
      <c r="Q203" s="23"/>
      <c r="R203" s="35">
        <v>3.34</v>
      </c>
      <c r="S203" s="36" t="s">
        <v>18</v>
      </c>
      <c r="T203" s="23"/>
      <c r="U203" s="37" t="s">
        <v>19</v>
      </c>
      <c r="V203" s="34" t="s">
        <v>17</v>
      </c>
      <c r="W203" s="23"/>
      <c r="X203" s="31">
        <f>SUMIF('[1]2022Fiyat Listesi-SAP'!A:A,I:I,'[1]2022Fiyat Listesi-SAP'!C:C)</f>
        <v>4.0650000000000004</v>
      </c>
      <c r="Y203" s="32" t="str">
        <f>VLOOKUP(I203,'[1]2022Fiyat Listesi-SAP'!A:D,4,FALSE)</f>
        <v>USD</v>
      </c>
      <c r="Z203" s="23"/>
      <c r="AA203" s="33">
        <f t="shared" ref="AA203:AA266" si="3">ROUNDUP((X203*$AC$9),3)</f>
        <v>0</v>
      </c>
      <c r="AB203" s="38" t="s">
        <v>20</v>
      </c>
    </row>
    <row r="204" spans="3:28" s="25" customFormat="1" x14ac:dyDescent="0.3">
      <c r="C204" s="22">
        <v>4020</v>
      </c>
      <c r="D204" s="23"/>
      <c r="E204" s="24">
        <v>853690100000</v>
      </c>
      <c r="G204" s="22" t="s">
        <v>790</v>
      </c>
      <c r="H204" s="23"/>
      <c r="I204" s="26" t="s">
        <v>791</v>
      </c>
      <c r="J204" s="23"/>
      <c r="K204" s="26" t="s">
        <v>792</v>
      </c>
      <c r="L204" s="23"/>
      <c r="M204" s="26" t="s">
        <v>793</v>
      </c>
      <c r="N204" s="23"/>
      <c r="O204" s="34">
        <v>65</v>
      </c>
      <c r="P204" s="34" t="s">
        <v>17</v>
      </c>
      <c r="Q204" s="23"/>
      <c r="R204" s="35">
        <v>3.23</v>
      </c>
      <c r="S204" s="36" t="s">
        <v>18</v>
      </c>
      <c r="T204" s="23"/>
      <c r="U204" s="37" t="s">
        <v>19</v>
      </c>
      <c r="V204" s="34" t="s">
        <v>17</v>
      </c>
      <c r="W204" s="23"/>
      <c r="X204" s="31">
        <f>SUMIF('[1]2022Fiyat Listesi-SAP'!A:A,I:I,'[1]2022Fiyat Listesi-SAP'!C:C)</f>
        <v>4.26</v>
      </c>
      <c r="Y204" s="32" t="str">
        <f>VLOOKUP(I204,'[1]2022Fiyat Listesi-SAP'!A:D,4,FALSE)</f>
        <v>USD</v>
      </c>
      <c r="Z204" s="23"/>
      <c r="AA204" s="33">
        <f t="shared" si="3"/>
        <v>0</v>
      </c>
      <c r="AB204" s="38" t="s">
        <v>20</v>
      </c>
    </row>
    <row r="205" spans="3:28" s="25" customFormat="1" x14ac:dyDescent="0.3">
      <c r="C205" s="22">
        <v>4020</v>
      </c>
      <c r="D205" s="23"/>
      <c r="E205" s="24">
        <v>853690100000</v>
      </c>
      <c r="G205" s="22" t="s">
        <v>794</v>
      </c>
      <c r="H205" s="23"/>
      <c r="I205" s="26" t="s">
        <v>795</v>
      </c>
      <c r="J205" s="23"/>
      <c r="K205" s="26" t="s">
        <v>796</v>
      </c>
      <c r="L205" s="23"/>
      <c r="M205" s="26" t="s">
        <v>797</v>
      </c>
      <c r="N205" s="23"/>
      <c r="O205" s="34">
        <v>50</v>
      </c>
      <c r="P205" s="34" t="s">
        <v>17</v>
      </c>
      <c r="Q205" s="23"/>
      <c r="R205" s="35">
        <v>3.06</v>
      </c>
      <c r="S205" s="36" t="s">
        <v>18</v>
      </c>
      <c r="T205" s="23"/>
      <c r="U205" s="37" t="s">
        <v>19</v>
      </c>
      <c r="V205" s="34" t="s">
        <v>17</v>
      </c>
      <c r="W205" s="23"/>
      <c r="X205" s="31">
        <f>SUMIF('[1]2022Fiyat Listesi-SAP'!A:A,I:I,'[1]2022Fiyat Listesi-SAP'!C:C)</f>
        <v>4.82</v>
      </c>
      <c r="Y205" s="32" t="str">
        <f>VLOOKUP(I205,'[1]2022Fiyat Listesi-SAP'!A:D,4,FALSE)</f>
        <v>USD</v>
      </c>
      <c r="Z205" s="23"/>
      <c r="AA205" s="33">
        <f t="shared" si="3"/>
        <v>0</v>
      </c>
      <c r="AB205" s="38" t="s">
        <v>20</v>
      </c>
    </row>
    <row r="206" spans="3:28" s="25" customFormat="1" x14ac:dyDescent="0.3">
      <c r="C206" s="22">
        <v>4020</v>
      </c>
      <c r="D206" s="23"/>
      <c r="E206" s="24">
        <v>853690100000</v>
      </c>
      <c r="G206" s="22" t="s">
        <v>798</v>
      </c>
      <c r="H206" s="23"/>
      <c r="I206" s="26" t="s">
        <v>799</v>
      </c>
      <c r="J206" s="23"/>
      <c r="K206" s="26" t="s">
        <v>800</v>
      </c>
      <c r="L206" s="23"/>
      <c r="M206" s="26" t="s">
        <v>801</v>
      </c>
      <c r="N206" s="23"/>
      <c r="O206" s="34">
        <v>50</v>
      </c>
      <c r="P206" s="34" t="s">
        <v>17</v>
      </c>
      <c r="Q206" s="23"/>
      <c r="R206" s="35">
        <v>3.05</v>
      </c>
      <c r="S206" s="36" t="s">
        <v>18</v>
      </c>
      <c r="T206" s="23"/>
      <c r="U206" s="37" t="s">
        <v>19</v>
      </c>
      <c r="V206" s="34" t="s">
        <v>17</v>
      </c>
      <c r="W206" s="23"/>
      <c r="X206" s="31">
        <f>SUMIF('[1]2022Fiyat Listesi-SAP'!A:A,I:I,'[1]2022Fiyat Listesi-SAP'!C:C)</f>
        <v>4.82</v>
      </c>
      <c r="Y206" s="32" t="str">
        <f>VLOOKUP(I206,'[1]2022Fiyat Listesi-SAP'!A:D,4,FALSE)</f>
        <v>USD</v>
      </c>
      <c r="Z206" s="23"/>
      <c r="AA206" s="33">
        <f t="shared" si="3"/>
        <v>0</v>
      </c>
      <c r="AB206" s="38" t="s">
        <v>20</v>
      </c>
    </row>
    <row r="207" spans="3:28" s="25" customFormat="1" x14ac:dyDescent="0.3">
      <c r="C207" s="22">
        <v>4020</v>
      </c>
      <c r="D207" s="23"/>
      <c r="E207" s="24">
        <v>853690100000</v>
      </c>
      <c r="G207" s="22" t="s">
        <v>802</v>
      </c>
      <c r="H207" s="23"/>
      <c r="I207" s="26" t="s">
        <v>803</v>
      </c>
      <c r="J207" s="23"/>
      <c r="K207" s="26" t="s">
        <v>804</v>
      </c>
      <c r="L207" s="23"/>
      <c r="M207" s="26" t="s">
        <v>805</v>
      </c>
      <c r="N207" s="23"/>
      <c r="O207" s="34">
        <v>50</v>
      </c>
      <c r="P207" s="34" t="s">
        <v>17</v>
      </c>
      <c r="Q207" s="23"/>
      <c r="R207" s="35">
        <v>3.07</v>
      </c>
      <c r="S207" s="36" t="s">
        <v>18</v>
      </c>
      <c r="T207" s="23"/>
      <c r="U207" s="37" t="s">
        <v>19</v>
      </c>
      <c r="V207" s="34" t="s">
        <v>17</v>
      </c>
      <c r="W207" s="23"/>
      <c r="X207" s="31">
        <f>SUMIF('[1]2022Fiyat Listesi-SAP'!A:A,I:I,'[1]2022Fiyat Listesi-SAP'!C:C)</f>
        <v>4.82</v>
      </c>
      <c r="Y207" s="32" t="str">
        <f>VLOOKUP(I207,'[1]2022Fiyat Listesi-SAP'!A:D,4,FALSE)</f>
        <v>USD</v>
      </c>
      <c r="Z207" s="23"/>
      <c r="AA207" s="33">
        <f t="shared" si="3"/>
        <v>0</v>
      </c>
      <c r="AB207" s="38" t="s">
        <v>20</v>
      </c>
    </row>
    <row r="208" spans="3:28" s="25" customFormat="1" x14ac:dyDescent="0.3">
      <c r="C208" s="22">
        <v>4020</v>
      </c>
      <c r="D208" s="23"/>
      <c r="E208" s="24">
        <v>853690100000</v>
      </c>
      <c r="G208" s="22" t="s">
        <v>806</v>
      </c>
      <c r="H208" s="23"/>
      <c r="I208" s="26" t="s">
        <v>807</v>
      </c>
      <c r="J208" s="23"/>
      <c r="K208" s="26" t="s">
        <v>808</v>
      </c>
      <c r="L208" s="23"/>
      <c r="M208" s="26" t="s">
        <v>809</v>
      </c>
      <c r="N208" s="23"/>
      <c r="O208" s="34">
        <v>40</v>
      </c>
      <c r="P208" s="34" t="s">
        <v>17</v>
      </c>
      <c r="Q208" s="23"/>
      <c r="R208" s="35">
        <v>3.02</v>
      </c>
      <c r="S208" s="36" t="s">
        <v>18</v>
      </c>
      <c r="T208" s="23"/>
      <c r="U208" s="37" t="s">
        <v>19</v>
      </c>
      <c r="V208" s="34" t="s">
        <v>17</v>
      </c>
      <c r="W208" s="23"/>
      <c r="X208" s="31">
        <f>SUMIF('[1]2022Fiyat Listesi-SAP'!A:A,I:I,'[1]2022Fiyat Listesi-SAP'!C:C)</f>
        <v>6.0150000000000006</v>
      </c>
      <c r="Y208" s="32" t="str">
        <f>VLOOKUP(I208,'[1]2022Fiyat Listesi-SAP'!A:D,4,FALSE)</f>
        <v>USD</v>
      </c>
      <c r="Z208" s="23"/>
      <c r="AA208" s="33">
        <f t="shared" si="3"/>
        <v>0</v>
      </c>
      <c r="AB208" s="38" t="s">
        <v>20</v>
      </c>
    </row>
    <row r="209" spans="3:28" s="25" customFormat="1" x14ac:dyDescent="0.3">
      <c r="C209" s="22">
        <v>4020</v>
      </c>
      <c r="D209" s="23"/>
      <c r="E209" s="24">
        <v>853690100000</v>
      </c>
      <c r="G209" s="22" t="s">
        <v>810</v>
      </c>
      <c r="H209" s="23"/>
      <c r="I209" s="26" t="s">
        <v>811</v>
      </c>
      <c r="J209" s="23"/>
      <c r="K209" s="26" t="s">
        <v>812</v>
      </c>
      <c r="L209" s="23"/>
      <c r="M209" s="26" t="s">
        <v>813</v>
      </c>
      <c r="N209" s="23"/>
      <c r="O209" s="34">
        <v>40</v>
      </c>
      <c r="P209" s="34" t="s">
        <v>17</v>
      </c>
      <c r="Q209" s="23"/>
      <c r="R209" s="35">
        <v>3</v>
      </c>
      <c r="S209" s="36" t="s">
        <v>18</v>
      </c>
      <c r="T209" s="23"/>
      <c r="U209" s="37" t="s">
        <v>19</v>
      </c>
      <c r="V209" s="34" t="s">
        <v>17</v>
      </c>
      <c r="W209" s="23"/>
      <c r="X209" s="31">
        <f>SUMIF('[1]2022Fiyat Listesi-SAP'!A:A,I:I,'[1]2022Fiyat Listesi-SAP'!C:C)</f>
        <v>6.0150000000000006</v>
      </c>
      <c r="Y209" s="32" t="str">
        <f>VLOOKUP(I209,'[1]2022Fiyat Listesi-SAP'!A:D,4,FALSE)</f>
        <v>USD</v>
      </c>
      <c r="Z209" s="23"/>
      <c r="AA209" s="33">
        <f t="shared" si="3"/>
        <v>0</v>
      </c>
      <c r="AB209" s="38" t="s">
        <v>20</v>
      </c>
    </row>
    <row r="210" spans="3:28" s="25" customFormat="1" x14ac:dyDescent="0.3">
      <c r="C210" s="22">
        <v>4020</v>
      </c>
      <c r="D210" s="23"/>
      <c r="E210" s="24">
        <v>853690100000</v>
      </c>
      <c r="G210" s="22" t="s">
        <v>814</v>
      </c>
      <c r="H210" s="23"/>
      <c r="I210" s="26" t="s">
        <v>815</v>
      </c>
      <c r="J210" s="23"/>
      <c r="K210" s="26" t="s">
        <v>816</v>
      </c>
      <c r="L210" s="23"/>
      <c r="M210" s="26" t="s">
        <v>817</v>
      </c>
      <c r="N210" s="23"/>
      <c r="O210" s="34">
        <v>30</v>
      </c>
      <c r="P210" s="34" t="s">
        <v>17</v>
      </c>
      <c r="Q210" s="23"/>
      <c r="R210" s="35">
        <v>2.29</v>
      </c>
      <c r="S210" s="36" t="s">
        <v>18</v>
      </c>
      <c r="T210" s="23"/>
      <c r="U210" s="37" t="s">
        <v>19</v>
      </c>
      <c r="V210" s="34" t="s">
        <v>17</v>
      </c>
      <c r="W210" s="23"/>
      <c r="X210" s="31">
        <f>SUMIF('[1]2022Fiyat Listesi-SAP'!A:A,I:I,'[1]2022Fiyat Listesi-SAP'!C:C)</f>
        <v>7.1050000000000004</v>
      </c>
      <c r="Y210" s="32" t="str">
        <f>VLOOKUP(I210,'[1]2022Fiyat Listesi-SAP'!A:D,4,FALSE)</f>
        <v>USD</v>
      </c>
      <c r="Z210" s="23"/>
      <c r="AA210" s="33">
        <f t="shared" si="3"/>
        <v>0</v>
      </c>
      <c r="AB210" s="38" t="s">
        <v>20</v>
      </c>
    </row>
    <row r="211" spans="3:28" s="25" customFormat="1" x14ac:dyDescent="0.3">
      <c r="C211" s="22">
        <v>4020</v>
      </c>
      <c r="D211" s="23"/>
      <c r="E211" s="24">
        <v>853690100000</v>
      </c>
      <c r="G211" s="22" t="s">
        <v>818</v>
      </c>
      <c r="H211" s="23"/>
      <c r="I211" s="26" t="s">
        <v>819</v>
      </c>
      <c r="J211" s="23"/>
      <c r="K211" s="26" t="s">
        <v>820</v>
      </c>
      <c r="L211" s="23"/>
      <c r="M211" s="26" t="s">
        <v>821</v>
      </c>
      <c r="N211" s="23"/>
      <c r="O211" s="34">
        <v>30</v>
      </c>
      <c r="P211" s="34" t="s">
        <v>17</v>
      </c>
      <c r="Q211" s="23"/>
      <c r="R211" s="35">
        <v>2.2999999999999998</v>
      </c>
      <c r="S211" s="36" t="s">
        <v>18</v>
      </c>
      <c r="T211" s="23"/>
      <c r="U211" s="37" t="s">
        <v>19</v>
      </c>
      <c r="V211" s="34" t="s">
        <v>17</v>
      </c>
      <c r="W211" s="23"/>
      <c r="X211" s="31">
        <f>SUMIF('[1]2022Fiyat Listesi-SAP'!A:A,I:I,'[1]2022Fiyat Listesi-SAP'!C:C)</f>
        <v>7.1050000000000004</v>
      </c>
      <c r="Y211" s="32" t="str">
        <f>VLOOKUP(I211,'[1]2022Fiyat Listesi-SAP'!A:D,4,FALSE)</f>
        <v>USD</v>
      </c>
      <c r="Z211" s="23"/>
      <c r="AA211" s="33">
        <f t="shared" si="3"/>
        <v>0</v>
      </c>
      <c r="AB211" s="38" t="s">
        <v>20</v>
      </c>
    </row>
    <row r="212" spans="3:28" s="25" customFormat="1" x14ac:dyDescent="0.3">
      <c r="C212" s="22">
        <v>4020</v>
      </c>
      <c r="D212" s="23"/>
      <c r="E212" s="24">
        <v>853690100000</v>
      </c>
      <c r="G212" s="22" t="s">
        <v>822</v>
      </c>
      <c r="H212" s="23"/>
      <c r="I212" s="26" t="s">
        <v>823</v>
      </c>
      <c r="J212" s="23"/>
      <c r="K212" s="26" t="s">
        <v>824</v>
      </c>
      <c r="L212" s="23"/>
      <c r="M212" s="26" t="s">
        <v>825</v>
      </c>
      <c r="N212" s="23"/>
      <c r="O212" s="34">
        <v>30</v>
      </c>
      <c r="P212" s="34" t="s">
        <v>17</v>
      </c>
      <c r="Q212" s="23"/>
      <c r="R212" s="35">
        <v>2.33</v>
      </c>
      <c r="S212" s="36" t="s">
        <v>18</v>
      </c>
      <c r="T212" s="23"/>
      <c r="U212" s="37" t="s">
        <v>19</v>
      </c>
      <c r="V212" s="34" t="s">
        <v>17</v>
      </c>
      <c r="W212" s="23"/>
      <c r="X212" s="31">
        <f>SUMIF('[1]2022Fiyat Listesi-SAP'!A:A,I:I,'[1]2022Fiyat Listesi-SAP'!C:C)</f>
        <v>7.1050000000000004</v>
      </c>
      <c r="Y212" s="32" t="str">
        <f>VLOOKUP(I212,'[1]2022Fiyat Listesi-SAP'!A:D,4,FALSE)</f>
        <v>USD</v>
      </c>
      <c r="Z212" s="23"/>
      <c r="AA212" s="33">
        <f t="shared" si="3"/>
        <v>0</v>
      </c>
      <c r="AB212" s="38" t="s">
        <v>20</v>
      </c>
    </row>
    <row r="213" spans="3:28" s="25" customFormat="1" x14ac:dyDescent="0.3">
      <c r="C213" s="22">
        <v>4020</v>
      </c>
      <c r="D213" s="23"/>
      <c r="E213" s="24">
        <v>853690100000</v>
      </c>
      <c r="G213" s="22" t="s">
        <v>826</v>
      </c>
      <c r="H213" s="23"/>
      <c r="I213" s="26" t="s">
        <v>827</v>
      </c>
      <c r="J213" s="23"/>
      <c r="K213" s="26" t="s">
        <v>828</v>
      </c>
      <c r="L213" s="23"/>
      <c r="M213" s="26" t="s">
        <v>829</v>
      </c>
      <c r="N213" s="23"/>
      <c r="O213" s="34">
        <v>30</v>
      </c>
      <c r="P213" s="34" t="s">
        <v>17</v>
      </c>
      <c r="Q213" s="23"/>
      <c r="R213" s="35">
        <v>2.98</v>
      </c>
      <c r="S213" s="36" t="s">
        <v>18</v>
      </c>
      <c r="T213" s="23"/>
      <c r="U213" s="37" t="s">
        <v>19</v>
      </c>
      <c r="V213" s="34" t="s">
        <v>17</v>
      </c>
      <c r="W213" s="23"/>
      <c r="X213" s="31">
        <f>SUMIF('[1]2022Fiyat Listesi-SAP'!A:A,I:I,'[1]2022Fiyat Listesi-SAP'!C:C)</f>
        <v>10.165000000000001</v>
      </c>
      <c r="Y213" s="32" t="str">
        <f>VLOOKUP(I213,'[1]2022Fiyat Listesi-SAP'!A:D,4,FALSE)</f>
        <v>USD</v>
      </c>
      <c r="Z213" s="23"/>
      <c r="AA213" s="33">
        <f t="shared" si="3"/>
        <v>0</v>
      </c>
      <c r="AB213" s="38" t="s">
        <v>20</v>
      </c>
    </row>
    <row r="214" spans="3:28" s="25" customFormat="1" x14ac:dyDescent="0.3">
      <c r="C214" s="22">
        <v>4020</v>
      </c>
      <c r="D214" s="23"/>
      <c r="E214" s="24">
        <v>853690100000</v>
      </c>
      <c r="G214" s="22" t="s">
        <v>830</v>
      </c>
      <c r="H214" s="23"/>
      <c r="I214" s="26" t="s">
        <v>831</v>
      </c>
      <c r="J214" s="23"/>
      <c r="K214" s="26" t="s">
        <v>832</v>
      </c>
      <c r="L214" s="23"/>
      <c r="M214" s="26" t="s">
        <v>833</v>
      </c>
      <c r="N214" s="23"/>
      <c r="O214" s="34">
        <v>30</v>
      </c>
      <c r="P214" s="34" t="s">
        <v>17</v>
      </c>
      <c r="Q214" s="23"/>
      <c r="R214" s="35">
        <v>2.97</v>
      </c>
      <c r="S214" s="36" t="s">
        <v>18</v>
      </c>
      <c r="T214" s="23"/>
      <c r="U214" s="37" t="s">
        <v>19</v>
      </c>
      <c r="V214" s="34" t="s">
        <v>17</v>
      </c>
      <c r="W214" s="23"/>
      <c r="X214" s="31">
        <f>SUMIF('[1]2022Fiyat Listesi-SAP'!A:A,I:I,'[1]2022Fiyat Listesi-SAP'!C:C)</f>
        <v>10.165000000000001</v>
      </c>
      <c r="Y214" s="32" t="str">
        <f>VLOOKUP(I214,'[1]2022Fiyat Listesi-SAP'!A:D,4,FALSE)</f>
        <v>USD</v>
      </c>
      <c r="Z214" s="23"/>
      <c r="AA214" s="33">
        <f t="shared" si="3"/>
        <v>0</v>
      </c>
      <c r="AB214" s="38" t="s">
        <v>20</v>
      </c>
    </row>
    <row r="215" spans="3:28" s="25" customFormat="1" x14ac:dyDescent="0.3">
      <c r="C215" s="22">
        <v>4020</v>
      </c>
      <c r="D215" s="23"/>
      <c r="E215" s="24">
        <v>853690100000</v>
      </c>
      <c r="G215" s="22" t="s">
        <v>834</v>
      </c>
      <c r="H215" s="23"/>
      <c r="I215" s="26" t="s">
        <v>835</v>
      </c>
      <c r="J215" s="23"/>
      <c r="K215" s="26" t="s">
        <v>836</v>
      </c>
      <c r="L215" s="23"/>
      <c r="M215" s="26" t="s">
        <v>837</v>
      </c>
      <c r="N215" s="23"/>
      <c r="O215" s="34">
        <v>30</v>
      </c>
      <c r="P215" s="34" t="s">
        <v>17</v>
      </c>
      <c r="Q215" s="23"/>
      <c r="R215" s="35">
        <v>2.98</v>
      </c>
      <c r="S215" s="36" t="s">
        <v>18</v>
      </c>
      <c r="T215" s="23"/>
      <c r="U215" s="37" t="s">
        <v>19</v>
      </c>
      <c r="V215" s="34" t="s">
        <v>17</v>
      </c>
      <c r="W215" s="23"/>
      <c r="X215" s="31">
        <f>SUMIF('[1]2022Fiyat Listesi-SAP'!A:A,I:I,'[1]2022Fiyat Listesi-SAP'!C:C)</f>
        <v>10.165000000000001</v>
      </c>
      <c r="Y215" s="32" t="str">
        <f>VLOOKUP(I215,'[1]2022Fiyat Listesi-SAP'!A:D,4,FALSE)</f>
        <v>USD</v>
      </c>
      <c r="Z215" s="23"/>
      <c r="AA215" s="33">
        <f t="shared" si="3"/>
        <v>0</v>
      </c>
      <c r="AB215" s="38" t="s">
        <v>20</v>
      </c>
    </row>
    <row r="216" spans="3:28" s="25" customFormat="1" x14ac:dyDescent="0.3">
      <c r="C216" s="22">
        <v>4020</v>
      </c>
      <c r="D216" s="23"/>
      <c r="E216" s="24">
        <v>853690100000</v>
      </c>
      <c r="G216" s="22" t="s">
        <v>838</v>
      </c>
      <c r="H216" s="23"/>
      <c r="I216" s="26" t="s">
        <v>839</v>
      </c>
      <c r="J216" s="23"/>
      <c r="K216" s="26" t="s">
        <v>840</v>
      </c>
      <c r="L216" s="23"/>
      <c r="M216" s="26" t="s">
        <v>841</v>
      </c>
      <c r="N216" s="23"/>
      <c r="O216" s="34">
        <v>25</v>
      </c>
      <c r="P216" s="34" t="s">
        <v>17</v>
      </c>
      <c r="Q216" s="23"/>
      <c r="R216" s="35">
        <v>3.06</v>
      </c>
      <c r="S216" s="36" t="s">
        <v>18</v>
      </c>
      <c r="T216" s="23"/>
      <c r="U216" s="37" t="s">
        <v>19</v>
      </c>
      <c r="V216" s="34" t="s">
        <v>17</v>
      </c>
      <c r="W216" s="23"/>
      <c r="X216" s="31">
        <f>SUMIF('[1]2022Fiyat Listesi-SAP'!A:A,I:I,'[1]2022Fiyat Listesi-SAP'!C:C)</f>
        <v>11.64</v>
      </c>
      <c r="Y216" s="32" t="str">
        <f>VLOOKUP(I216,'[1]2022Fiyat Listesi-SAP'!A:D,4,FALSE)</f>
        <v>USD</v>
      </c>
      <c r="Z216" s="23"/>
      <c r="AA216" s="33">
        <f t="shared" si="3"/>
        <v>0</v>
      </c>
      <c r="AB216" s="38" t="s">
        <v>20</v>
      </c>
    </row>
    <row r="217" spans="3:28" s="25" customFormat="1" x14ac:dyDescent="0.3">
      <c r="C217" s="22">
        <v>4020</v>
      </c>
      <c r="D217" s="23"/>
      <c r="E217" s="24">
        <v>853690100000</v>
      </c>
      <c r="G217" s="22" t="s">
        <v>842</v>
      </c>
      <c r="H217" s="23"/>
      <c r="I217" s="26" t="s">
        <v>843</v>
      </c>
      <c r="J217" s="23"/>
      <c r="K217" s="26" t="s">
        <v>844</v>
      </c>
      <c r="L217" s="23"/>
      <c r="M217" s="26" t="s">
        <v>845</v>
      </c>
      <c r="N217" s="23"/>
      <c r="O217" s="34">
        <v>25</v>
      </c>
      <c r="P217" s="34" t="s">
        <v>17</v>
      </c>
      <c r="Q217" s="23"/>
      <c r="R217" s="35">
        <v>3.04</v>
      </c>
      <c r="S217" s="36" t="s">
        <v>18</v>
      </c>
      <c r="T217" s="23"/>
      <c r="U217" s="37" t="s">
        <v>19</v>
      </c>
      <c r="V217" s="34" t="s">
        <v>17</v>
      </c>
      <c r="W217" s="23"/>
      <c r="X217" s="31">
        <f>SUMIF('[1]2022Fiyat Listesi-SAP'!A:A,I:I,'[1]2022Fiyat Listesi-SAP'!C:C)</f>
        <v>11.64</v>
      </c>
      <c r="Y217" s="32" t="str">
        <f>VLOOKUP(I217,'[1]2022Fiyat Listesi-SAP'!A:D,4,FALSE)</f>
        <v>USD</v>
      </c>
      <c r="Z217" s="23"/>
      <c r="AA217" s="33">
        <f t="shared" si="3"/>
        <v>0</v>
      </c>
      <c r="AB217" s="38" t="s">
        <v>20</v>
      </c>
    </row>
    <row r="218" spans="3:28" s="25" customFormat="1" x14ac:dyDescent="0.3">
      <c r="C218" s="22">
        <v>4020</v>
      </c>
      <c r="D218" s="23"/>
      <c r="E218" s="24">
        <v>853690100000</v>
      </c>
      <c r="G218" s="22" t="s">
        <v>846</v>
      </c>
      <c r="H218" s="23"/>
      <c r="I218" s="26" t="s">
        <v>847</v>
      </c>
      <c r="J218" s="23"/>
      <c r="K218" s="26" t="s">
        <v>848</v>
      </c>
      <c r="L218" s="23"/>
      <c r="M218" s="26" t="s">
        <v>849</v>
      </c>
      <c r="N218" s="23"/>
      <c r="O218" s="34">
        <v>25</v>
      </c>
      <c r="P218" s="34" t="s">
        <v>17</v>
      </c>
      <c r="Q218" s="23"/>
      <c r="R218" s="35">
        <v>2.99</v>
      </c>
      <c r="S218" s="36" t="s">
        <v>18</v>
      </c>
      <c r="T218" s="23"/>
      <c r="U218" s="37" t="s">
        <v>19</v>
      </c>
      <c r="V218" s="34" t="s">
        <v>17</v>
      </c>
      <c r="W218" s="23"/>
      <c r="X218" s="31">
        <f>SUMIF('[1]2022Fiyat Listesi-SAP'!A:A,I:I,'[1]2022Fiyat Listesi-SAP'!C:C)</f>
        <v>11.64</v>
      </c>
      <c r="Y218" s="32" t="str">
        <f>VLOOKUP(I218,'[1]2022Fiyat Listesi-SAP'!A:D,4,FALSE)</f>
        <v>USD</v>
      </c>
      <c r="Z218" s="23"/>
      <c r="AA218" s="33">
        <f t="shared" si="3"/>
        <v>0</v>
      </c>
      <c r="AB218" s="38" t="s">
        <v>20</v>
      </c>
    </row>
    <row r="219" spans="3:28" s="25" customFormat="1" x14ac:dyDescent="0.3">
      <c r="C219" s="22">
        <v>4020</v>
      </c>
      <c r="D219" s="23"/>
      <c r="E219" s="24">
        <v>853690100000</v>
      </c>
      <c r="G219" s="22" t="s">
        <v>850</v>
      </c>
      <c r="H219" s="23"/>
      <c r="I219" s="26" t="s">
        <v>851</v>
      </c>
      <c r="J219" s="23"/>
      <c r="K219" s="26" t="s">
        <v>291</v>
      </c>
      <c r="L219" s="23"/>
      <c r="M219" s="26" t="s">
        <v>292</v>
      </c>
      <c r="N219" s="23"/>
      <c r="O219" s="34">
        <v>600</v>
      </c>
      <c r="P219" s="34" t="s">
        <v>17</v>
      </c>
      <c r="Q219" s="23"/>
      <c r="R219" s="35">
        <v>4.32</v>
      </c>
      <c r="S219" s="36" t="s">
        <v>18</v>
      </c>
      <c r="T219" s="23"/>
      <c r="U219" s="37" t="s">
        <v>19</v>
      </c>
      <c r="V219" s="34" t="s">
        <v>17</v>
      </c>
      <c r="W219" s="23"/>
      <c r="X219" s="31">
        <f>SUMIF('[1]2022Fiyat Listesi-SAP'!A:A,I:I,'[1]2022Fiyat Listesi-SAP'!C:C)</f>
        <v>0.47500000000000003</v>
      </c>
      <c r="Y219" s="32" t="str">
        <f>VLOOKUP(I219,'[1]2022Fiyat Listesi-SAP'!A:D,4,FALSE)</f>
        <v>USD</v>
      </c>
      <c r="Z219" s="23"/>
      <c r="AA219" s="33">
        <f t="shared" si="3"/>
        <v>0</v>
      </c>
      <c r="AB219" s="38" t="s">
        <v>20</v>
      </c>
    </row>
    <row r="220" spans="3:28" s="25" customFormat="1" x14ac:dyDescent="0.3">
      <c r="C220" s="22">
        <v>4020</v>
      </c>
      <c r="D220" s="23"/>
      <c r="E220" s="24">
        <v>853690100000</v>
      </c>
      <c r="G220" s="22" t="s">
        <v>852</v>
      </c>
      <c r="H220" s="23"/>
      <c r="I220" s="26" t="s">
        <v>853</v>
      </c>
      <c r="J220" s="23"/>
      <c r="K220" s="26" t="s">
        <v>295</v>
      </c>
      <c r="L220" s="23"/>
      <c r="M220" s="26" t="s">
        <v>854</v>
      </c>
      <c r="N220" s="23"/>
      <c r="O220" s="34">
        <v>400</v>
      </c>
      <c r="P220" s="34" t="s">
        <v>17</v>
      </c>
      <c r="Q220" s="23"/>
      <c r="R220" s="35">
        <v>4</v>
      </c>
      <c r="S220" s="36" t="s">
        <v>18</v>
      </c>
      <c r="T220" s="23"/>
      <c r="U220" s="37" t="s">
        <v>19</v>
      </c>
      <c r="V220" s="34" t="s">
        <v>17</v>
      </c>
      <c r="W220" s="23"/>
      <c r="X220" s="31">
        <f>SUMIF('[1]2022Fiyat Listesi-SAP'!A:A,I:I,'[1]2022Fiyat Listesi-SAP'!C:C)</f>
        <v>0.66</v>
      </c>
      <c r="Y220" s="32" t="str">
        <f>VLOOKUP(I220,'[1]2022Fiyat Listesi-SAP'!A:D,4,FALSE)</f>
        <v>USD</v>
      </c>
      <c r="Z220" s="23"/>
      <c r="AA220" s="33">
        <f t="shared" si="3"/>
        <v>0</v>
      </c>
      <c r="AB220" s="38" t="s">
        <v>20</v>
      </c>
    </row>
    <row r="221" spans="3:28" s="25" customFormat="1" x14ac:dyDescent="0.3">
      <c r="C221" s="22">
        <v>4020</v>
      </c>
      <c r="D221" s="23"/>
      <c r="E221" s="24">
        <v>853690100000</v>
      </c>
      <c r="G221" s="22" t="s">
        <v>855</v>
      </c>
      <c r="H221" s="23"/>
      <c r="I221" s="26" t="s">
        <v>856</v>
      </c>
      <c r="J221" s="23"/>
      <c r="K221" s="26" t="s">
        <v>299</v>
      </c>
      <c r="L221" s="23"/>
      <c r="M221" s="26" t="s">
        <v>300</v>
      </c>
      <c r="N221" s="23"/>
      <c r="O221" s="34">
        <v>250</v>
      </c>
      <c r="P221" s="34" t="s">
        <v>17</v>
      </c>
      <c r="Q221" s="23"/>
      <c r="R221" s="35">
        <v>3.52</v>
      </c>
      <c r="S221" s="36" t="s">
        <v>18</v>
      </c>
      <c r="T221" s="23"/>
      <c r="U221" s="37" t="s">
        <v>19</v>
      </c>
      <c r="V221" s="34" t="s">
        <v>17</v>
      </c>
      <c r="W221" s="23"/>
      <c r="X221" s="31">
        <f>SUMIF('[1]2022Fiyat Listesi-SAP'!A:A,I:I,'[1]2022Fiyat Listesi-SAP'!C:C)</f>
        <v>0.995</v>
      </c>
      <c r="Y221" s="32" t="str">
        <f>VLOOKUP(I221,'[1]2022Fiyat Listesi-SAP'!A:D,4,FALSE)</f>
        <v>USD</v>
      </c>
      <c r="Z221" s="23"/>
      <c r="AA221" s="33">
        <f t="shared" si="3"/>
        <v>0</v>
      </c>
      <c r="AB221" s="38" t="s">
        <v>20</v>
      </c>
    </row>
    <row r="222" spans="3:28" s="25" customFormat="1" x14ac:dyDescent="0.3">
      <c r="C222" s="22">
        <v>4020</v>
      </c>
      <c r="D222" s="23"/>
      <c r="E222" s="24">
        <v>853690100000</v>
      </c>
      <c r="G222" s="22" t="s">
        <v>857</v>
      </c>
      <c r="H222" s="23"/>
      <c r="I222" s="26" t="s">
        <v>858</v>
      </c>
      <c r="J222" s="23"/>
      <c r="K222" s="26" t="s">
        <v>303</v>
      </c>
      <c r="L222" s="23"/>
      <c r="M222" s="26" t="s">
        <v>859</v>
      </c>
      <c r="N222" s="23"/>
      <c r="O222" s="34">
        <v>150</v>
      </c>
      <c r="P222" s="34" t="s">
        <v>17</v>
      </c>
      <c r="Q222" s="23"/>
      <c r="R222" s="35">
        <v>3.36</v>
      </c>
      <c r="S222" s="36" t="s">
        <v>18</v>
      </c>
      <c r="T222" s="23"/>
      <c r="U222" s="37" t="s">
        <v>19</v>
      </c>
      <c r="V222" s="34" t="s">
        <v>17</v>
      </c>
      <c r="W222" s="23"/>
      <c r="X222" s="31">
        <f>SUMIF('[1]2022Fiyat Listesi-SAP'!A:A,I:I,'[1]2022Fiyat Listesi-SAP'!C:C)</f>
        <v>1.3900000000000001</v>
      </c>
      <c r="Y222" s="32" t="str">
        <f>VLOOKUP(I222,'[1]2022Fiyat Listesi-SAP'!A:D,4,FALSE)</f>
        <v>USD</v>
      </c>
      <c r="Z222" s="23"/>
      <c r="AA222" s="33">
        <f t="shared" si="3"/>
        <v>0</v>
      </c>
      <c r="AB222" s="38" t="s">
        <v>20</v>
      </c>
    </row>
    <row r="223" spans="3:28" s="25" customFormat="1" x14ac:dyDescent="0.3">
      <c r="C223" s="22">
        <v>4020</v>
      </c>
      <c r="D223" s="23"/>
      <c r="E223" s="24">
        <v>853690100000</v>
      </c>
      <c r="G223" s="22" t="s">
        <v>860</v>
      </c>
      <c r="H223" s="23"/>
      <c r="I223" s="26" t="s">
        <v>861</v>
      </c>
      <c r="J223" s="23"/>
      <c r="K223" s="26" t="s">
        <v>307</v>
      </c>
      <c r="L223" s="23"/>
      <c r="M223" s="26" t="s">
        <v>308</v>
      </c>
      <c r="N223" s="23"/>
      <c r="O223" s="34">
        <v>90</v>
      </c>
      <c r="P223" s="34" t="s">
        <v>17</v>
      </c>
      <c r="Q223" s="23"/>
      <c r="R223" s="35">
        <v>3.02</v>
      </c>
      <c r="S223" s="36" t="s">
        <v>18</v>
      </c>
      <c r="T223" s="23"/>
      <c r="U223" s="37" t="s">
        <v>19</v>
      </c>
      <c r="V223" s="34" t="s">
        <v>17</v>
      </c>
      <c r="W223" s="23"/>
      <c r="X223" s="31">
        <f>SUMIF('[1]2022Fiyat Listesi-SAP'!A:A,I:I,'[1]2022Fiyat Listesi-SAP'!C:C)</f>
        <v>2.1750000000000003</v>
      </c>
      <c r="Y223" s="32" t="str">
        <f>VLOOKUP(I223,'[1]2022Fiyat Listesi-SAP'!A:D,4,FALSE)</f>
        <v>USD</v>
      </c>
      <c r="Z223" s="23"/>
      <c r="AA223" s="33">
        <f t="shared" si="3"/>
        <v>0</v>
      </c>
      <c r="AB223" s="38" t="s">
        <v>20</v>
      </c>
    </row>
    <row r="224" spans="3:28" s="25" customFormat="1" x14ac:dyDescent="0.3">
      <c r="C224" s="22">
        <v>4020</v>
      </c>
      <c r="D224" s="23"/>
      <c r="E224" s="24">
        <v>853690100000</v>
      </c>
      <c r="G224" s="22" t="s">
        <v>862</v>
      </c>
      <c r="H224" s="23"/>
      <c r="I224" s="26" t="s">
        <v>863</v>
      </c>
      <c r="J224" s="23"/>
      <c r="K224" s="26" t="s">
        <v>311</v>
      </c>
      <c r="L224" s="23"/>
      <c r="M224" s="26" t="s">
        <v>312</v>
      </c>
      <c r="N224" s="23"/>
      <c r="O224" s="34">
        <v>60</v>
      </c>
      <c r="P224" s="34" t="s">
        <v>17</v>
      </c>
      <c r="Q224" s="23"/>
      <c r="R224" s="35">
        <v>2.95</v>
      </c>
      <c r="S224" s="36" t="s">
        <v>18</v>
      </c>
      <c r="T224" s="23"/>
      <c r="U224" s="37" t="s">
        <v>19</v>
      </c>
      <c r="V224" s="34" t="s">
        <v>17</v>
      </c>
      <c r="W224" s="23"/>
      <c r="X224" s="31">
        <f>SUMIF('[1]2022Fiyat Listesi-SAP'!A:A,I:I,'[1]2022Fiyat Listesi-SAP'!C:C)</f>
        <v>3.0300000000000002</v>
      </c>
      <c r="Y224" s="32" t="str">
        <f>VLOOKUP(I224,'[1]2022Fiyat Listesi-SAP'!A:D,4,FALSE)</f>
        <v>USD</v>
      </c>
      <c r="Z224" s="23"/>
      <c r="AA224" s="33">
        <f t="shared" si="3"/>
        <v>0</v>
      </c>
      <c r="AB224" s="38" t="s">
        <v>20</v>
      </c>
    </row>
    <row r="225" spans="3:28" s="25" customFormat="1" x14ac:dyDescent="0.3">
      <c r="C225" s="22">
        <v>4020</v>
      </c>
      <c r="D225" s="23"/>
      <c r="E225" s="24">
        <v>853690100000</v>
      </c>
      <c r="G225" s="22" t="s">
        <v>864</v>
      </c>
      <c r="H225" s="23"/>
      <c r="I225" s="26" t="s">
        <v>865</v>
      </c>
      <c r="J225" s="23"/>
      <c r="K225" s="26" t="s">
        <v>315</v>
      </c>
      <c r="L225" s="23"/>
      <c r="M225" s="26" t="s">
        <v>866</v>
      </c>
      <c r="N225" s="23"/>
      <c r="O225" s="34">
        <v>50</v>
      </c>
      <c r="P225" s="34" t="s">
        <v>17</v>
      </c>
      <c r="Q225" s="23"/>
      <c r="R225" s="35">
        <v>2.9</v>
      </c>
      <c r="S225" s="36" t="s">
        <v>18</v>
      </c>
      <c r="T225" s="23"/>
      <c r="U225" s="37" t="s">
        <v>19</v>
      </c>
      <c r="V225" s="34" t="s">
        <v>17</v>
      </c>
      <c r="W225" s="23"/>
      <c r="X225" s="31">
        <f>SUMIF('[1]2022Fiyat Listesi-SAP'!A:A,I:I,'[1]2022Fiyat Listesi-SAP'!C:C)</f>
        <v>3.7850000000000001</v>
      </c>
      <c r="Y225" s="32" t="str">
        <f>VLOOKUP(I225,'[1]2022Fiyat Listesi-SAP'!A:D,4,FALSE)</f>
        <v>USD</v>
      </c>
      <c r="Z225" s="23"/>
      <c r="AA225" s="33">
        <f t="shared" si="3"/>
        <v>0</v>
      </c>
      <c r="AB225" s="38" t="s">
        <v>20</v>
      </c>
    </row>
    <row r="226" spans="3:28" s="25" customFormat="1" x14ac:dyDescent="0.3">
      <c r="C226" s="22">
        <v>4020</v>
      </c>
      <c r="D226" s="23"/>
      <c r="E226" s="24">
        <v>853690100000</v>
      </c>
      <c r="G226" s="22" t="s">
        <v>867</v>
      </c>
      <c r="H226" s="23"/>
      <c r="I226" s="26" t="s">
        <v>868</v>
      </c>
      <c r="J226" s="23"/>
      <c r="K226" s="26" t="s">
        <v>319</v>
      </c>
      <c r="L226" s="23"/>
      <c r="M226" s="26" t="s">
        <v>869</v>
      </c>
      <c r="N226" s="23"/>
      <c r="O226" s="34">
        <v>40</v>
      </c>
      <c r="P226" s="34" t="s">
        <v>17</v>
      </c>
      <c r="Q226" s="23"/>
      <c r="R226" s="35">
        <v>2.8</v>
      </c>
      <c r="S226" s="36" t="s">
        <v>18</v>
      </c>
      <c r="T226" s="23"/>
      <c r="U226" s="37" t="s">
        <v>19</v>
      </c>
      <c r="V226" s="34" t="s">
        <v>17</v>
      </c>
      <c r="W226" s="23"/>
      <c r="X226" s="31">
        <f>SUMIF('[1]2022Fiyat Listesi-SAP'!A:A,I:I,'[1]2022Fiyat Listesi-SAP'!C:C)</f>
        <v>4.415</v>
      </c>
      <c r="Y226" s="32" t="str">
        <f>VLOOKUP(I226,'[1]2022Fiyat Listesi-SAP'!A:D,4,FALSE)</f>
        <v>USD</v>
      </c>
      <c r="Z226" s="23"/>
      <c r="AA226" s="33">
        <f t="shared" si="3"/>
        <v>0</v>
      </c>
      <c r="AB226" s="38" t="s">
        <v>20</v>
      </c>
    </row>
    <row r="227" spans="3:28" s="25" customFormat="1" x14ac:dyDescent="0.3">
      <c r="C227" s="22">
        <v>4020</v>
      </c>
      <c r="D227" s="23"/>
      <c r="E227" s="24">
        <v>853690100000</v>
      </c>
      <c r="G227" s="22" t="s">
        <v>870</v>
      </c>
      <c r="H227" s="23"/>
      <c r="I227" s="26" t="s">
        <v>871</v>
      </c>
      <c r="J227" s="23"/>
      <c r="K227" s="26" t="s">
        <v>323</v>
      </c>
      <c r="L227" s="23"/>
      <c r="M227" s="26" t="s">
        <v>324</v>
      </c>
      <c r="N227" s="23"/>
      <c r="O227" s="34">
        <v>25</v>
      </c>
      <c r="P227" s="34" t="s">
        <v>17</v>
      </c>
      <c r="Q227" s="23"/>
      <c r="R227" s="35">
        <v>2.1</v>
      </c>
      <c r="S227" s="36" t="s">
        <v>18</v>
      </c>
      <c r="T227" s="23"/>
      <c r="U227" s="37" t="s">
        <v>19</v>
      </c>
      <c r="V227" s="34" t="s">
        <v>17</v>
      </c>
      <c r="W227" s="23"/>
      <c r="X227" s="31">
        <f>SUMIF('[1]2022Fiyat Listesi-SAP'!A:A,I:I,'[1]2022Fiyat Listesi-SAP'!C:C)</f>
        <v>6.76</v>
      </c>
      <c r="Y227" s="32" t="str">
        <f>VLOOKUP(I227,'[1]2022Fiyat Listesi-SAP'!A:D,4,FALSE)</f>
        <v>USD</v>
      </c>
      <c r="Z227" s="23"/>
      <c r="AA227" s="33">
        <f t="shared" si="3"/>
        <v>0</v>
      </c>
      <c r="AB227" s="38" t="s">
        <v>20</v>
      </c>
    </row>
    <row r="228" spans="3:28" s="25" customFormat="1" x14ac:dyDescent="0.3">
      <c r="C228" s="22">
        <v>4020</v>
      </c>
      <c r="D228" s="23"/>
      <c r="E228" s="24">
        <v>853690100000</v>
      </c>
      <c r="G228" s="22" t="s">
        <v>872</v>
      </c>
      <c r="H228" s="23"/>
      <c r="I228" s="26" t="s">
        <v>873</v>
      </c>
      <c r="J228" s="23"/>
      <c r="K228" s="26" t="s">
        <v>327</v>
      </c>
      <c r="L228" s="23"/>
      <c r="M228" s="26" t="s">
        <v>328</v>
      </c>
      <c r="N228" s="23"/>
      <c r="O228" s="34">
        <v>20</v>
      </c>
      <c r="P228" s="34" t="s">
        <v>17</v>
      </c>
      <c r="Q228" s="23"/>
      <c r="R228" s="35">
        <v>2.02</v>
      </c>
      <c r="S228" s="36" t="s">
        <v>18</v>
      </c>
      <c r="T228" s="23"/>
      <c r="U228" s="37" t="s">
        <v>19</v>
      </c>
      <c r="V228" s="34" t="s">
        <v>17</v>
      </c>
      <c r="W228" s="23"/>
      <c r="X228" s="31">
        <f>SUMIF('[1]2022Fiyat Listesi-SAP'!A:A,I:I,'[1]2022Fiyat Listesi-SAP'!C:C)</f>
        <v>8.2100000000000009</v>
      </c>
      <c r="Y228" s="32" t="str">
        <f>VLOOKUP(I228,'[1]2022Fiyat Listesi-SAP'!A:D,4,FALSE)</f>
        <v>USD</v>
      </c>
      <c r="Z228" s="23"/>
      <c r="AA228" s="33">
        <f t="shared" si="3"/>
        <v>0</v>
      </c>
      <c r="AB228" s="38" t="s">
        <v>20</v>
      </c>
    </row>
    <row r="229" spans="3:28" s="25" customFormat="1" x14ac:dyDescent="0.3">
      <c r="C229" s="22">
        <v>4020</v>
      </c>
      <c r="D229" s="23"/>
      <c r="E229" s="24">
        <v>853690100000</v>
      </c>
      <c r="G229" s="22" t="s">
        <v>874</v>
      </c>
      <c r="H229" s="23"/>
      <c r="I229" s="26" t="s">
        <v>875</v>
      </c>
      <c r="J229" s="23"/>
      <c r="K229" s="26" t="s">
        <v>331</v>
      </c>
      <c r="L229" s="23"/>
      <c r="M229" s="26" t="s">
        <v>332</v>
      </c>
      <c r="N229" s="23"/>
      <c r="O229" s="34">
        <v>18</v>
      </c>
      <c r="P229" s="34" t="s">
        <v>17</v>
      </c>
      <c r="Q229" s="23"/>
      <c r="R229" s="35">
        <v>2.76</v>
      </c>
      <c r="S229" s="36" t="s">
        <v>18</v>
      </c>
      <c r="T229" s="23"/>
      <c r="U229" s="37" t="s">
        <v>19</v>
      </c>
      <c r="V229" s="34" t="s">
        <v>17</v>
      </c>
      <c r="W229" s="23"/>
      <c r="X229" s="31">
        <f>SUMIF('[1]2022Fiyat Listesi-SAP'!A:A,I:I,'[1]2022Fiyat Listesi-SAP'!C:C)</f>
        <v>11.245000000000001</v>
      </c>
      <c r="Y229" s="32" t="str">
        <f>VLOOKUP(I229,'[1]2022Fiyat Listesi-SAP'!A:D,4,FALSE)</f>
        <v>USD</v>
      </c>
      <c r="Z229" s="23"/>
      <c r="AA229" s="33">
        <f t="shared" si="3"/>
        <v>0</v>
      </c>
      <c r="AB229" s="38" t="s">
        <v>20</v>
      </c>
    </row>
    <row r="230" spans="3:28" s="25" customFormat="1" x14ac:dyDescent="0.3">
      <c r="C230" s="22">
        <v>4020</v>
      </c>
      <c r="D230" s="23"/>
      <c r="E230" s="24">
        <v>853690100000</v>
      </c>
      <c r="G230" s="22" t="s">
        <v>876</v>
      </c>
      <c r="H230" s="23"/>
      <c r="I230" s="26" t="s">
        <v>877</v>
      </c>
      <c r="J230" s="23"/>
      <c r="K230" s="26" t="s">
        <v>335</v>
      </c>
      <c r="L230" s="23"/>
      <c r="M230" s="26" t="s">
        <v>336</v>
      </c>
      <c r="N230" s="23"/>
      <c r="O230" s="34">
        <v>10</v>
      </c>
      <c r="P230" s="34" t="s">
        <v>17</v>
      </c>
      <c r="Q230" s="23"/>
      <c r="R230" s="35">
        <v>2</v>
      </c>
      <c r="S230" s="36" t="s">
        <v>18</v>
      </c>
      <c r="T230" s="23"/>
      <c r="U230" s="37" t="s">
        <v>19</v>
      </c>
      <c r="V230" s="34" t="s">
        <v>17</v>
      </c>
      <c r="W230" s="23"/>
      <c r="X230" s="31">
        <f>SUMIF('[1]2022Fiyat Listesi-SAP'!A:A,I:I,'[1]2022Fiyat Listesi-SAP'!C:C)</f>
        <v>12.49</v>
      </c>
      <c r="Y230" s="32" t="str">
        <f>VLOOKUP(I230,'[1]2022Fiyat Listesi-SAP'!A:D,4,FALSE)</f>
        <v>USD</v>
      </c>
      <c r="Z230" s="23"/>
      <c r="AA230" s="33">
        <f t="shared" si="3"/>
        <v>0</v>
      </c>
      <c r="AB230" s="38" t="s">
        <v>20</v>
      </c>
    </row>
    <row r="231" spans="3:28" s="25" customFormat="1" x14ac:dyDescent="0.3">
      <c r="C231" s="22">
        <v>4020</v>
      </c>
      <c r="D231" s="23"/>
      <c r="E231" s="24">
        <v>853690100000</v>
      </c>
      <c r="G231" s="22" t="s">
        <v>878</v>
      </c>
      <c r="H231" s="23"/>
      <c r="I231" s="26" t="s">
        <v>879</v>
      </c>
      <c r="J231" s="23"/>
      <c r="K231" s="26" t="s">
        <v>339</v>
      </c>
      <c r="L231" s="23"/>
      <c r="M231" s="26" t="s">
        <v>340</v>
      </c>
      <c r="N231" s="23"/>
      <c r="O231" s="34">
        <v>5</v>
      </c>
      <c r="P231" s="34" t="s">
        <v>17</v>
      </c>
      <c r="Q231" s="23"/>
      <c r="R231" s="35">
        <v>2.2999999999999998</v>
      </c>
      <c r="S231" s="36" t="s">
        <v>18</v>
      </c>
      <c r="T231" s="23"/>
      <c r="U231" s="37" t="s">
        <v>19</v>
      </c>
      <c r="V231" s="34" t="s">
        <v>17</v>
      </c>
      <c r="W231" s="23"/>
      <c r="X231" s="31">
        <f>SUMIF('[1]2022Fiyat Listesi-SAP'!A:A,I:I,'[1]2022Fiyat Listesi-SAP'!C:C)</f>
        <v>21.594999999999999</v>
      </c>
      <c r="Y231" s="32" t="str">
        <f>VLOOKUP(I231,'[1]2022Fiyat Listesi-SAP'!A:D,4,FALSE)</f>
        <v>USD</v>
      </c>
      <c r="Z231" s="23"/>
      <c r="AA231" s="33">
        <f t="shared" si="3"/>
        <v>0</v>
      </c>
      <c r="AB231" s="38" t="s">
        <v>20</v>
      </c>
    </row>
    <row r="232" spans="3:28" s="25" customFormat="1" x14ac:dyDescent="0.3">
      <c r="C232" s="22">
        <v>4020</v>
      </c>
      <c r="D232" s="23"/>
      <c r="E232" s="24">
        <v>853690100000</v>
      </c>
      <c r="G232" s="22" t="s">
        <v>880</v>
      </c>
      <c r="H232" s="23"/>
      <c r="I232" s="26" t="s">
        <v>881</v>
      </c>
      <c r="J232" s="23"/>
      <c r="K232" s="26" t="s">
        <v>882</v>
      </c>
      <c r="L232" s="23"/>
      <c r="M232" s="26" t="s">
        <v>883</v>
      </c>
      <c r="N232" s="23"/>
      <c r="O232" s="34">
        <v>400</v>
      </c>
      <c r="P232" s="34" t="s">
        <v>17</v>
      </c>
      <c r="Q232" s="23"/>
      <c r="R232" s="35">
        <v>0.88074550043389832</v>
      </c>
      <c r="S232" s="36" t="s">
        <v>18</v>
      </c>
      <c r="T232" s="23"/>
      <c r="U232" s="37" t="s">
        <v>19</v>
      </c>
      <c r="V232" s="34" t="s">
        <v>17</v>
      </c>
      <c r="W232" s="23"/>
      <c r="X232" s="31">
        <f>SUMIF('[1]2022Fiyat Listesi-SAP'!A:A,I:I,'[1]2022Fiyat Listesi-SAP'!C:C)</f>
        <v>1.5250000000000001</v>
      </c>
      <c r="Y232" s="32" t="str">
        <f>VLOOKUP(I232,'[1]2022Fiyat Listesi-SAP'!A:D,4,FALSE)</f>
        <v>USD</v>
      </c>
      <c r="Z232" s="23"/>
      <c r="AA232" s="33">
        <f t="shared" si="3"/>
        <v>0</v>
      </c>
      <c r="AB232" s="38" t="s">
        <v>20</v>
      </c>
    </row>
    <row r="233" spans="3:28" s="25" customFormat="1" x14ac:dyDescent="0.3">
      <c r="C233" s="22">
        <v>4020</v>
      </c>
      <c r="D233" s="23"/>
      <c r="E233" s="24">
        <v>853690100000</v>
      </c>
      <c r="G233" s="22" t="s">
        <v>884</v>
      </c>
      <c r="H233" s="23"/>
      <c r="I233" s="26" t="s">
        <v>885</v>
      </c>
      <c r="J233" s="23"/>
      <c r="K233" s="26" t="s">
        <v>886</v>
      </c>
      <c r="L233" s="23"/>
      <c r="M233" s="26" t="s">
        <v>887</v>
      </c>
      <c r="N233" s="23"/>
      <c r="O233" s="34">
        <v>400</v>
      </c>
      <c r="P233" s="34" t="s">
        <v>17</v>
      </c>
      <c r="Q233" s="23"/>
      <c r="R233" s="35">
        <v>0.88074550043389832</v>
      </c>
      <c r="S233" s="36" t="s">
        <v>18</v>
      </c>
      <c r="T233" s="23"/>
      <c r="U233" s="37" t="s">
        <v>19</v>
      </c>
      <c r="V233" s="34" t="s">
        <v>17</v>
      </c>
      <c r="W233" s="23"/>
      <c r="X233" s="31">
        <f>SUMIF('[1]2022Fiyat Listesi-SAP'!A:A,I:I,'[1]2022Fiyat Listesi-SAP'!C:C)</f>
        <v>1.85</v>
      </c>
      <c r="Y233" s="32" t="str">
        <f>VLOOKUP(I233,'[1]2022Fiyat Listesi-SAP'!A:D,4,FALSE)</f>
        <v>USD</v>
      </c>
      <c r="Z233" s="23"/>
      <c r="AA233" s="33">
        <f t="shared" si="3"/>
        <v>0</v>
      </c>
      <c r="AB233" s="38" t="s">
        <v>20</v>
      </c>
    </row>
    <row r="234" spans="3:28" s="25" customFormat="1" x14ac:dyDescent="0.3">
      <c r="C234" s="22">
        <v>4020</v>
      </c>
      <c r="D234" s="23"/>
      <c r="E234" s="24">
        <v>853690100000</v>
      </c>
      <c r="G234" s="22" t="s">
        <v>888</v>
      </c>
      <c r="H234" s="23"/>
      <c r="I234" s="26" t="s">
        <v>889</v>
      </c>
      <c r="J234" s="23"/>
      <c r="K234" s="26" t="s">
        <v>890</v>
      </c>
      <c r="L234" s="23"/>
      <c r="M234" s="26" t="s">
        <v>891</v>
      </c>
      <c r="N234" s="23"/>
      <c r="O234" s="34">
        <v>250</v>
      </c>
      <c r="P234" s="34" t="s">
        <v>17</v>
      </c>
      <c r="Q234" s="23"/>
      <c r="R234" s="35">
        <v>1.0694766790983052</v>
      </c>
      <c r="S234" s="36" t="s">
        <v>18</v>
      </c>
      <c r="T234" s="23"/>
      <c r="U234" s="37" t="s">
        <v>19</v>
      </c>
      <c r="V234" s="34" t="s">
        <v>17</v>
      </c>
      <c r="W234" s="23"/>
      <c r="X234" s="31">
        <f>SUMIF('[1]2022Fiyat Listesi-SAP'!A:A,I:I,'[1]2022Fiyat Listesi-SAP'!C:C)</f>
        <v>1.9850000000000001</v>
      </c>
      <c r="Y234" s="32" t="str">
        <f>VLOOKUP(I234,'[1]2022Fiyat Listesi-SAP'!A:D,4,FALSE)</f>
        <v>USD</v>
      </c>
      <c r="Z234" s="23"/>
      <c r="AA234" s="33">
        <f t="shared" si="3"/>
        <v>0</v>
      </c>
      <c r="AB234" s="38" t="s">
        <v>20</v>
      </c>
    </row>
    <row r="235" spans="3:28" s="25" customFormat="1" x14ac:dyDescent="0.3">
      <c r="C235" s="22">
        <v>4020</v>
      </c>
      <c r="D235" s="23"/>
      <c r="E235" s="24">
        <v>853690100000</v>
      </c>
      <c r="G235" s="22" t="s">
        <v>892</v>
      </c>
      <c r="H235" s="23"/>
      <c r="I235" s="26" t="s">
        <v>893</v>
      </c>
      <c r="J235" s="23"/>
      <c r="K235" s="26" t="s">
        <v>894</v>
      </c>
      <c r="L235" s="23"/>
      <c r="M235" s="26" t="s">
        <v>895</v>
      </c>
      <c r="N235" s="23"/>
      <c r="O235" s="34">
        <v>250</v>
      </c>
      <c r="P235" s="34" t="s">
        <v>17</v>
      </c>
      <c r="Q235" s="23"/>
      <c r="R235" s="35">
        <v>1.0694766790983052</v>
      </c>
      <c r="S235" s="36" t="s">
        <v>18</v>
      </c>
      <c r="T235" s="23"/>
      <c r="U235" s="37" t="s">
        <v>19</v>
      </c>
      <c r="V235" s="34" t="s">
        <v>17</v>
      </c>
      <c r="W235" s="23"/>
      <c r="X235" s="31">
        <f>SUMIF('[1]2022Fiyat Listesi-SAP'!A:A,I:I,'[1]2022Fiyat Listesi-SAP'!C:C)</f>
        <v>2.4500000000000002</v>
      </c>
      <c r="Y235" s="32" t="str">
        <f>VLOOKUP(I235,'[1]2022Fiyat Listesi-SAP'!A:D,4,FALSE)</f>
        <v>USD</v>
      </c>
      <c r="Z235" s="23"/>
      <c r="AA235" s="33">
        <f t="shared" si="3"/>
        <v>0</v>
      </c>
      <c r="AB235" s="38" t="s">
        <v>20</v>
      </c>
    </row>
    <row r="236" spans="3:28" s="25" customFormat="1" x14ac:dyDescent="0.3">
      <c r="C236" s="22">
        <v>4020</v>
      </c>
      <c r="D236" s="23"/>
      <c r="E236" s="24">
        <v>853690100000</v>
      </c>
      <c r="G236" s="22" t="s">
        <v>896</v>
      </c>
      <c r="H236" s="23"/>
      <c r="I236" s="26" t="s">
        <v>897</v>
      </c>
      <c r="J236" s="23"/>
      <c r="K236" s="26" t="s">
        <v>898</v>
      </c>
      <c r="L236" s="23"/>
      <c r="M236" s="26" t="s">
        <v>899</v>
      </c>
      <c r="N236" s="23"/>
      <c r="O236" s="34">
        <v>250</v>
      </c>
      <c r="P236" s="34" t="s">
        <v>17</v>
      </c>
      <c r="Q236" s="23"/>
      <c r="R236" s="35">
        <v>1.0694766790983052</v>
      </c>
      <c r="S236" s="36" t="s">
        <v>18</v>
      </c>
      <c r="T236" s="23"/>
      <c r="U236" s="37" t="s">
        <v>19</v>
      </c>
      <c r="V236" s="34" t="s">
        <v>17</v>
      </c>
      <c r="W236" s="23"/>
      <c r="X236" s="31">
        <f>SUMIF('[1]2022Fiyat Listesi-SAP'!A:A,I:I,'[1]2022Fiyat Listesi-SAP'!C:C)</f>
        <v>1.9850000000000001</v>
      </c>
      <c r="Y236" s="32" t="str">
        <f>VLOOKUP(I236,'[1]2022Fiyat Listesi-SAP'!A:D,4,FALSE)</f>
        <v>USD</v>
      </c>
      <c r="Z236" s="23"/>
      <c r="AA236" s="33">
        <f t="shared" si="3"/>
        <v>0</v>
      </c>
      <c r="AB236" s="38" t="s">
        <v>20</v>
      </c>
    </row>
    <row r="237" spans="3:28" s="25" customFormat="1" x14ac:dyDescent="0.3">
      <c r="C237" s="22">
        <v>4020</v>
      </c>
      <c r="D237" s="23"/>
      <c r="E237" s="24">
        <v>853690100000</v>
      </c>
      <c r="G237" s="22" t="s">
        <v>900</v>
      </c>
      <c r="H237" s="23"/>
      <c r="I237" s="26" t="s">
        <v>901</v>
      </c>
      <c r="J237" s="23"/>
      <c r="K237" s="26" t="s">
        <v>902</v>
      </c>
      <c r="L237" s="23"/>
      <c r="M237" s="26" t="s">
        <v>903</v>
      </c>
      <c r="N237" s="23"/>
      <c r="O237" s="34">
        <v>250</v>
      </c>
      <c r="P237" s="34" t="s">
        <v>17</v>
      </c>
      <c r="Q237" s="23"/>
      <c r="R237" s="35">
        <v>1.0694766790983052</v>
      </c>
      <c r="S237" s="36" t="s">
        <v>18</v>
      </c>
      <c r="T237" s="23"/>
      <c r="U237" s="37" t="s">
        <v>19</v>
      </c>
      <c r="V237" s="34" t="s">
        <v>17</v>
      </c>
      <c r="W237" s="23"/>
      <c r="X237" s="31">
        <f>SUMIF('[1]2022Fiyat Listesi-SAP'!A:A,I:I,'[1]2022Fiyat Listesi-SAP'!C:C)</f>
        <v>2.4500000000000002</v>
      </c>
      <c r="Y237" s="32" t="str">
        <f>VLOOKUP(I237,'[1]2022Fiyat Listesi-SAP'!A:D,4,FALSE)</f>
        <v>USD</v>
      </c>
      <c r="Z237" s="23"/>
      <c r="AA237" s="33">
        <f t="shared" si="3"/>
        <v>0</v>
      </c>
      <c r="AB237" s="38" t="s">
        <v>20</v>
      </c>
    </row>
    <row r="238" spans="3:28" s="25" customFormat="1" x14ac:dyDescent="0.3">
      <c r="C238" s="22">
        <v>4020</v>
      </c>
      <c r="D238" s="23"/>
      <c r="E238" s="24">
        <v>853690100000</v>
      </c>
      <c r="G238" s="22" t="s">
        <v>904</v>
      </c>
      <c r="H238" s="23"/>
      <c r="I238" s="26" t="s">
        <v>905</v>
      </c>
      <c r="J238" s="23"/>
      <c r="K238" s="26" t="s">
        <v>906</v>
      </c>
      <c r="L238" s="23"/>
      <c r="M238" s="26" t="s">
        <v>907</v>
      </c>
      <c r="N238" s="23"/>
      <c r="O238" s="34">
        <v>150</v>
      </c>
      <c r="P238" s="34" t="s">
        <v>17</v>
      </c>
      <c r="Q238" s="23"/>
      <c r="R238" s="35">
        <v>1.5046068965745769</v>
      </c>
      <c r="S238" s="36" t="s">
        <v>18</v>
      </c>
      <c r="T238" s="23"/>
      <c r="U238" s="37" t="s">
        <v>19</v>
      </c>
      <c r="V238" s="34" t="s">
        <v>17</v>
      </c>
      <c r="W238" s="23"/>
      <c r="X238" s="31">
        <f>SUMIF('[1]2022Fiyat Listesi-SAP'!A:A,I:I,'[1]2022Fiyat Listesi-SAP'!C:C)</f>
        <v>3.5100000000000002</v>
      </c>
      <c r="Y238" s="32" t="str">
        <f>VLOOKUP(I238,'[1]2022Fiyat Listesi-SAP'!A:D,4,FALSE)</f>
        <v>USD</v>
      </c>
      <c r="Z238" s="23"/>
      <c r="AA238" s="33">
        <f t="shared" si="3"/>
        <v>0</v>
      </c>
      <c r="AB238" s="38" t="s">
        <v>20</v>
      </c>
    </row>
    <row r="239" spans="3:28" s="25" customFormat="1" x14ac:dyDescent="0.3">
      <c r="C239" s="22">
        <v>4020</v>
      </c>
      <c r="D239" s="23"/>
      <c r="E239" s="24">
        <v>853690100000</v>
      </c>
      <c r="G239" s="22" t="s">
        <v>908</v>
      </c>
      <c r="H239" s="23"/>
      <c r="I239" s="26" t="s">
        <v>909</v>
      </c>
      <c r="J239" s="23"/>
      <c r="K239" s="26" t="s">
        <v>910</v>
      </c>
      <c r="L239" s="23"/>
      <c r="M239" s="26" t="s">
        <v>911</v>
      </c>
      <c r="N239" s="23"/>
      <c r="O239" s="34">
        <v>150</v>
      </c>
      <c r="P239" s="34" t="s">
        <v>17</v>
      </c>
      <c r="Q239" s="23"/>
      <c r="R239" s="35">
        <v>1.5046068965745769</v>
      </c>
      <c r="S239" s="36" t="s">
        <v>18</v>
      </c>
      <c r="T239" s="23"/>
      <c r="U239" s="37" t="s">
        <v>19</v>
      </c>
      <c r="V239" s="34" t="s">
        <v>17</v>
      </c>
      <c r="W239" s="23"/>
      <c r="X239" s="31">
        <f>SUMIF('[1]2022Fiyat Listesi-SAP'!A:A,I:I,'[1]2022Fiyat Listesi-SAP'!C:C)</f>
        <v>3.77</v>
      </c>
      <c r="Y239" s="32" t="str">
        <f>VLOOKUP(I239,'[1]2022Fiyat Listesi-SAP'!A:D,4,FALSE)</f>
        <v>USD</v>
      </c>
      <c r="Z239" s="23"/>
      <c r="AA239" s="33">
        <f t="shared" si="3"/>
        <v>0</v>
      </c>
      <c r="AB239" s="38" t="s">
        <v>20</v>
      </c>
    </row>
    <row r="240" spans="3:28" s="25" customFormat="1" x14ac:dyDescent="0.3">
      <c r="C240" s="22">
        <v>4020</v>
      </c>
      <c r="D240" s="23"/>
      <c r="E240" s="24">
        <v>853690100000</v>
      </c>
      <c r="G240" s="22" t="s">
        <v>912</v>
      </c>
      <c r="H240" s="23"/>
      <c r="I240" s="26" t="s">
        <v>913</v>
      </c>
      <c r="J240" s="23"/>
      <c r="K240" s="26" t="s">
        <v>914</v>
      </c>
      <c r="L240" s="23"/>
      <c r="M240" s="26" t="s">
        <v>915</v>
      </c>
      <c r="N240" s="23"/>
      <c r="O240" s="34">
        <v>150</v>
      </c>
      <c r="P240" s="34" t="s">
        <v>17</v>
      </c>
      <c r="Q240" s="23"/>
      <c r="R240" s="35">
        <v>1.5046068965745769</v>
      </c>
      <c r="S240" s="36" t="s">
        <v>18</v>
      </c>
      <c r="T240" s="23"/>
      <c r="U240" s="37" t="s">
        <v>19</v>
      </c>
      <c r="V240" s="34" t="s">
        <v>17</v>
      </c>
      <c r="W240" s="23"/>
      <c r="X240" s="31">
        <f>SUMIF('[1]2022Fiyat Listesi-SAP'!A:A,I:I,'[1]2022Fiyat Listesi-SAP'!C:C)</f>
        <v>4.17</v>
      </c>
      <c r="Y240" s="32" t="str">
        <f>VLOOKUP(I240,'[1]2022Fiyat Listesi-SAP'!A:D,4,FALSE)</f>
        <v>USD</v>
      </c>
      <c r="Z240" s="23"/>
      <c r="AA240" s="33">
        <f t="shared" si="3"/>
        <v>0</v>
      </c>
      <c r="AB240" s="38" t="s">
        <v>20</v>
      </c>
    </row>
    <row r="241" spans="3:28" s="25" customFormat="1" x14ac:dyDescent="0.3">
      <c r="C241" s="22">
        <v>4020</v>
      </c>
      <c r="D241" s="23"/>
      <c r="E241" s="24">
        <v>853690100000</v>
      </c>
      <c r="G241" s="22" t="s">
        <v>916</v>
      </c>
      <c r="H241" s="23"/>
      <c r="I241" s="26" t="s">
        <v>917</v>
      </c>
      <c r="J241" s="23"/>
      <c r="K241" s="26" t="s">
        <v>918</v>
      </c>
      <c r="L241" s="23"/>
      <c r="M241" s="26" t="s">
        <v>919</v>
      </c>
      <c r="N241" s="23"/>
      <c r="O241" s="34">
        <v>150</v>
      </c>
      <c r="P241" s="34" t="s">
        <v>17</v>
      </c>
      <c r="Q241" s="23"/>
      <c r="R241" s="35">
        <v>1.5046068965745769</v>
      </c>
      <c r="S241" s="36" t="s">
        <v>18</v>
      </c>
      <c r="T241" s="23"/>
      <c r="U241" s="37" t="s">
        <v>19</v>
      </c>
      <c r="V241" s="34" t="s">
        <v>17</v>
      </c>
      <c r="W241" s="23"/>
      <c r="X241" s="31">
        <f>SUMIF('[1]2022Fiyat Listesi-SAP'!A:A,I:I,'[1]2022Fiyat Listesi-SAP'!C:C)</f>
        <v>3.77</v>
      </c>
      <c r="Y241" s="32" t="str">
        <f>VLOOKUP(I241,'[1]2022Fiyat Listesi-SAP'!A:D,4,FALSE)</f>
        <v>USD</v>
      </c>
      <c r="Z241" s="23"/>
      <c r="AA241" s="33">
        <f t="shared" si="3"/>
        <v>0</v>
      </c>
      <c r="AB241" s="38" t="s">
        <v>20</v>
      </c>
    </row>
    <row r="242" spans="3:28" s="25" customFormat="1" x14ac:dyDescent="0.3">
      <c r="C242" s="22">
        <v>4020</v>
      </c>
      <c r="D242" s="23"/>
      <c r="E242" s="24">
        <v>853690100000</v>
      </c>
      <c r="G242" s="22" t="s">
        <v>920</v>
      </c>
      <c r="H242" s="23"/>
      <c r="I242" s="26" t="s">
        <v>921</v>
      </c>
      <c r="J242" s="23"/>
      <c r="K242" s="26" t="s">
        <v>922</v>
      </c>
      <c r="L242" s="23"/>
      <c r="M242" s="26" t="s">
        <v>923</v>
      </c>
      <c r="N242" s="23"/>
      <c r="O242" s="34">
        <v>150</v>
      </c>
      <c r="P242" s="34" t="s">
        <v>17</v>
      </c>
      <c r="Q242" s="23"/>
      <c r="R242" s="35">
        <v>1.5046068965745769</v>
      </c>
      <c r="S242" s="36" t="s">
        <v>18</v>
      </c>
      <c r="T242" s="23"/>
      <c r="U242" s="37" t="s">
        <v>19</v>
      </c>
      <c r="V242" s="34" t="s">
        <v>17</v>
      </c>
      <c r="W242" s="23"/>
      <c r="X242" s="31">
        <f>SUMIF('[1]2022Fiyat Listesi-SAP'!A:A,I:I,'[1]2022Fiyat Listesi-SAP'!C:C)</f>
        <v>4.17</v>
      </c>
      <c r="Y242" s="32" t="str">
        <f>VLOOKUP(I242,'[1]2022Fiyat Listesi-SAP'!A:D,4,FALSE)</f>
        <v>USD</v>
      </c>
      <c r="Z242" s="23"/>
      <c r="AA242" s="33">
        <f t="shared" si="3"/>
        <v>0</v>
      </c>
      <c r="AB242" s="38" t="s">
        <v>20</v>
      </c>
    </row>
    <row r="243" spans="3:28" s="25" customFormat="1" x14ac:dyDescent="0.3">
      <c r="C243" s="22">
        <v>4020</v>
      </c>
      <c r="D243" s="23"/>
      <c r="E243" s="24">
        <v>853690100000</v>
      </c>
      <c r="G243" s="22" t="s">
        <v>924</v>
      </c>
      <c r="H243" s="23"/>
      <c r="I243" s="26" t="s">
        <v>925</v>
      </c>
      <c r="J243" s="23"/>
      <c r="K243" s="26" t="s">
        <v>926</v>
      </c>
      <c r="L243" s="23"/>
      <c r="M243" s="26" t="s">
        <v>927</v>
      </c>
      <c r="N243" s="23"/>
      <c r="O243" s="34">
        <v>120</v>
      </c>
      <c r="P243" s="34" t="s">
        <v>17</v>
      </c>
      <c r="Q243" s="23"/>
      <c r="R243" s="35">
        <v>2.0131325724203393</v>
      </c>
      <c r="S243" s="36" t="s">
        <v>18</v>
      </c>
      <c r="T243" s="23"/>
      <c r="U243" s="37" t="s">
        <v>19</v>
      </c>
      <c r="V243" s="34" t="s">
        <v>17</v>
      </c>
      <c r="W243" s="23"/>
      <c r="X243" s="31">
        <f>SUMIF('[1]2022Fiyat Listesi-SAP'!A:A,I:I,'[1]2022Fiyat Listesi-SAP'!C:C)</f>
        <v>5.95</v>
      </c>
      <c r="Y243" s="32" t="str">
        <f>VLOOKUP(I243,'[1]2022Fiyat Listesi-SAP'!A:D,4,FALSE)</f>
        <v>USD</v>
      </c>
      <c r="Z243" s="23"/>
      <c r="AA243" s="33">
        <f t="shared" si="3"/>
        <v>0</v>
      </c>
      <c r="AB243" s="38" t="s">
        <v>20</v>
      </c>
    </row>
    <row r="244" spans="3:28" s="25" customFormat="1" x14ac:dyDescent="0.3">
      <c r="C244" s="22">
        <v>4020</v>
      </c>
      <c r="D244" s="23"/>
      <c r="E244" s="24">
        <v>853690100000</v>
      </c>
      <c r="G244" s="22" t="s">
        <v>928</v>
      </c>
      <c r="H244" s="23"/>
      <c r="I244" s="26" t="s">
        <v>929</v>
      </c>
      <c r="J244" s="23"/>
      <c r="K244" s="26" t="s">
        <v>930</v>
      </c>
      <c r="L244" s="23"/>
      <c r="M244" s="26" t="s">
        <v>931</v>
      </c>
      <c r="N244" s="23"/>
      <c r="O244" s="34">
        <v>120</v>
      </c>
      <c r="P244" s="34" t="s">
        <v>17</v>
      </c>
      <c r="Q244" s="23"/>
      <c r="R244" s="35">
        <v>2.0131325724203393</v>
      </c>
      <c r="S244" s="36" t="s">
        <v>18</v>
      </c>
      <c r="T244" s="23"/>
      <c r="U244" s="37" t="s">
        <v>19</v>
      </c>
      <c r="V244" s="34" t="s">
        <v>17</v>
      </c>
      <c r="W244" s="23"/>
      <c r="X244" s="31">
        <f>SUMIF('[1]2022Fiyat Listesi-SAP'!A:A,I:I,'[1]2022Fiyat Listesi-SAP'!C:C)</f>
        <v>6.415</v>
      </c>
      <c r="Y244" s="32" t="str">
        <f>VLOOKUP(I244,'[1]2022Fiyat Listesi-SAP'!A:D,4,FALSE)</f>
        <v>USD</v>
      </c>
      <c r="Z244" s="23"/>
      <c r="AA244" s="33">
        <f t="shared" si="3"/>
        <v>0</v>
      </c>
      <c r="AB244" s="38" t="s">
        <v>20</v>
      </c>
    </row>
    <row r="245" spans="3:28" s="25" customFormat="1" x14ac:dyDescent="0.3">
      <c r="C245" s="22">
        <v>4020</v>
      </c>
      <c r="D245" s="23"/>
      <c r="E245" s="24">
        <v>853690100000</v>
      </c>
      <c r="G245" s="22" t="s">
        <v>932</v>
      </c>
      <c r="H245" s="23"/>
      <c r="I245" s="26" t="s">
        <v>933</v>
      </c>
      <c r="J245" s="23"/>
      <c r="K245" s="26" t="s">
        <v>934</v>
      </c>
      <c r="L245" s="23"/>
      <c r="M245" s="26" t="s">
        <v>935</v>
      </c>
      <c r="N245" s="23"/>
      <c r="O245" s="34">
        <v>120</v>
      </c>
      <c r="P245" s="34" t="s">
        <v>17</v>
      </c>
      <c r="Q245" s="23"/>
      <c r="R245" s="35">
        <v>2.0131325724203393</v>
      </c>
      <c r="S245" s="36" t="s">
        <v>18</v>
      </c>
      <c r="T245" s="23"/>
      <c r="U245" s="37" t="s">
        <v>19</v>
      </c>
      <c r="V245" s="34" t="s">
        <v>17</v>
      </c>
      <c r="W245" s="23"/>
      <c r="X245" s="31">
        <f>SUMIF('[1]2022Fiyat Listesi-SAP'!A:A,I:I,'[1]2022Fiyat Listesi-SAP'!C:C)</f>
        <v>5.95</v>
      </c>
      <c r="Y245" s="32" t="str">
        <f>VLOOKUP(I245,'[1]2022Fiyat Listesi-SAP'!A:D,4,FALSE)</f>
        <v>USD</v>
      </c>
      <c r="Z245" s="23"/>
      <c r="AA245" s="33">
        <f t="shared" si="3"/>
        <v>0</v>
      </c>
      <c r="AB245" s="38" t="s">
        <v>20</v>
      </c>
    </row>
    <row r="246" spans="3:28" s="25" customFormat="1" x14ac:dyDescent="0.3">
      <c r="C246" s="22">
        <v>4020</v>
      </c>
      <c r="D246" s="23"/>
      <c r="E246" s="24">
        <v>853690100000</v>
      </c>
      <c r="G246" s="22" t="s">
        <v>936</v>
      </c>
      <c r="H246" s="23"/>
      <c r="I246" s="26" t="s">
        <v>937</v>
      </c>
      <c r="J246" s="23"/>
      <c r="K246" s="26" t="s">
        <v>938</v>
      </c>
      <c r="L246" s="23"/>
      <c r="M246" s="26" t="s">
        <v>939</v>
      </c>
      <c r="N246" s="23"/>
      <c r="O246" s="34">
        <v>120</v>
      </c>
      <c r="P246" s="34" t="s">
        <v>17</v>
      </c>
      <c r="Q246" s="23"/>
      <c r="R246" s="35">
        <v>2.0131325724203393</v>
      </c>
      <c r="S246" s="36" t="s">
        <v>18</v>
      </c>
      <c r="T246" s="23"/>
      <c r="U246" s="37" t="s">
        <v>19</v>
      </c>
      <c r="V246" s="34" t="s">
        <v>17</v>
      </c>
      <c r="W246" s="23"/>
      <c r="X246" s="31">
        <f>SUMIF('[1]2022Fiyat Listesi-SAP'!A:A,I:I,'[1]2022Fiyat Listesi-SAP'!C:C)</f>
        <v>6.415</v>
      </c>
      <c r="Y246" s="32" t="str">
        <f>VLOOKUP(I246,'[1]2022Fiyat Listesi-SAP'!A:D,4,FALSE)</f>
        <v>USD</v>
      </c>
      <c r="Z246" s="23"/>
      <c r="AA246" s="33">
        <f t="shared" si="3"/>
        <v>0</v>
      </c>
      <c r="AB246" s="38" t="s">
        <v>20</v>
      </c>
    </row>
    <row r="247" spans="3:28" s="25" customFormat="1" x14ac:dyDescent="0.3">
      <c r="C247" s="22">
        <v>4020</v>
      </c>
      <c r="D247" s="23"/>
      <c r="E247" s="24">
        <v>853690100000</v>
      </c>
      <c r="G247" s="22" t="s">
        <v>940</v>
      </c>
      <c r="H247" s="23"/>
      <c r="I247" s="26" t="s">
        <v>941</v>
      </c>
      <c r="J247" s="23"/>
      <c r="K247" s="26" t="s">
        <v>942</v>
      </c>
      <c r="L247" s="23"/>
      <c r="M247" s="26" t="s">
        <v>943</v>
      </c>
      <c r="N247" s="23"/>
      <c r="O247" s="34">
        <v>120</v>
      </c>
      <c r="P247" s="34" t="s">
        <v>17</v>
      </c>
      <c r="Q247" s="23"/>
      <c r="R247" s="35">
        <v>2.0131325724203393</v>
      </c>
      <c r="S247" s="36" t="s">
        <v>18</v>
      </c>
      <c r="T247" s="23"/>
      <c r="U247" s="37" t="s">
        <v>19</v>
      </c>
      <c r="V247" s="34" t="s">
        <v>17</v>
      </c>
      <c r="W247" s="23"/>
      <c r="X247" s="31">
        <f>SUMIF('[1]2022Fiyat Listesi-SAP'!A:A,I:I,'[1]2022Fiyat Listesi-SAP'!C:C)</f>
        <v>5.95</v>
      </c>
      <c r="Y247" s="32" t="str">
        <f>VLOOKUP(I247,'[1]2022Fiyat Listesi-SAP'!A:D,4,FALSE)</f>
        <v>USD</v>
      </c>
      <c r="Z247" s="23"/>
      <c r="AA247" s="33">
        <f t="shared" si="3"/>
        <v>0</v>
      </c>
      <c r="AB247" s="38" t="s">
        <v>20</v>
      </c>
    </row>
    <row r="248" spans="3:28" s="25" customFormat="1" x14ac:dyDescent="0.3">
      <c r="C248" s="22">
        <v>4020</v>
      </c>
      <c r="D248" s="23"/>
      <c r="E248" s="24">
        <v>853690100000</v>
      </c>
      <c r="G248" s="22" t="s">
        <v>944</v>
      </c>
      <c r="H248" s="23"/>
      <c r="I248" s="26" t="s">
        <v>945</v>
      </c>
      <c r="J248" s="23"/>
      <c r="K248" s="26" t="s">
        <v>946</v>
      </c>
      <c r="L248" s="23"/>
      <c r="M248" s="26" t="s">
        <v>947</v>
      </c>
      <c r="N248" s="23"/>
      <c r="O248" s="34">
        <v>120</v>
      </c>
      <c r="P248" s="34" t="s">
        <v>17</v>
      </c>
      <c r="Q248" s="23"/>
      <c r="R248" s="35">
        <v>2.0131325724203393</v>
      </c>
      <c r="S248" s="36" t="s">
        <v>18</v>
      </c>
      <c r="T248" s="23"/>
      <c r="U248" s="37" t="s">
        <v>19</v>
      </c>
      <c r="V248" s="34" t="s">
        <v>17</v>
      </c>
      <c r="W248" s="23"/>
      <c r="X248" s="31">
        <f>SUMIF('[1]2022Fiyat Listesi-SAP'!A:A,I:I,'[1]2022Fiyat Listesi-SAP'!C:C)</f>
        <v>6.415</v>
      </c>
      <c r="Y248" s="32" t="str">
        <f>VLOOKUP(I248,'[1]2022Fiyat Listesi-SAP'!A:D,4,FALSE)</f>
        <v>USD</v>
      </c>
      <c r="Z248" s="23"/>
      <c r="AA248" s="33">
        <f t="shared" si="3"/>
        <v>0</v>
      </c>
      <c r="AB248" s="38" t="s">
        <v>20</v>
      </c>
    </row>
    <row r="249" spans="3:28" s="25" customFormat="1" x14ac:dyDescent="0.3">
      <c r="C249" s="22">
        <v>4020</v>
      </c>
      <c r="D249" s="23"/>
      <c r="E249" s="24">
        <v>853690100000</v>
      </c>
      <c r="G249" s="22" t="s">
        <v>948</v>
      </c>
      <c r="H249" s="23"/>
      <c r="I249" s="26" t="s">
        <v>949</v>
      </c>
      <c r="J249" s="23"/>
      <c r="K249" s="26" t="s">
        <v>950</v>
      </c>
      <c r="L249" s="23"/>
      <c r="M249" s="26" t="s">
        <v>951</v>
      </c>
      <c r="N249" s="23"/>
      <c r="O249" s="34">
        <v>120</v>
      </c>
      <c r="P249" s="34" t="s">
        <v>17</v>
      </c>
      <c r="Q249" s="23"/>
      <c r="R249" s="35">
        <v>2.0131325724203393</v>
      </c>
      <c r="S249" s="36" t="s">
        <v>18</v>
      </c>
      <c r="T249" s="23"/>
      <c r="U249" s="37" t="s">
        <v>19</v>
      </c>
      <c r="V249" s="34" t="s">
        <v>17</v>
      </c>
      <c r="W249" s="23"/>
      <c r="X249" s="31">
        <f>SUMIF('[1]2022Fiyat Listesi-SAP'!A:A,I:I,'[1]2022Fiyat Listesi-SAP'!C:C)</f>
        <v>5.95</v>
      </c>
      <c r="Y249" s="32" t="str">
        <f>VLOOKUP(I249,'[1]2022Fiyat Listesi-SAP'!A:D,4,FALSE)</f>
        <v>USD</v>
      </c>
      <c r="Z249" s="23"/>
      <c r="AA249" s="33">
        <f t="shared" si="3"/>
        <v>0</v>
      </c>
      <c r="AB249" s="38" t="s">
        <v>20</v>
      </c>
    </row>
    <row r="250" spans="3:28" s="25" customFormat="1" x14ac:dyDescent="0.3">
      <c r="C250" s="22">
        <v>4020</v>
      </c>
      <c r="D250" s="23"/>
      <c r="E250" s="24">
        <v>853690100000</v>
      </c>
      <c r="G250" s="22" t="s">
        <v>952</v>
      </c>
      <c r="H250" s="23"/>
      <c r="I250" s="26" t="s">
        <v>953</v>
      </c>
      <c r="J250" s="23"/>
      <c r="K250" s="26" t="s">
        <v>954</v>
      </c>
      <c r="L250" s="23"/>
      <c r="M250" s="26" t="s">
        <v>955</v>
      </c>
      <c r="N250" s="23"/>
      <c r="O250" s="34">
        <v>120</v>
      </c>
      <c r="P250" s="34" t="s">
        <v>17</v>
      </c>
      <c r="Q250" s="23"/>
      <c r="R250" s="35">
        <v>2.0131325724203393</v>
      </c>
      <c r="S250" s="36" t="s">
        <v>18</v>
      </c>
      <c r="T250" s="23"/>
      <c r="U250" s="37" t="s">
        <v>19</v>
      </c>
      <c r="V250" s="34" t="s">
        <v>17</v>
      </c>
      <c r="W250" s="23"/>
      <c r="X250" s="31">
        <f>SUMIF('[1]2022Fiyat Listesi-SAP'!A:A,I:I,'[1]2022Fiyat Listesi-SAP'!C:C)</f>
        <v>6.415</v>
      </c>
      <c r="Y250" s="32" t="str">
        <f>VLOOKUP(I250,'[1]2022Fiyat Listesi-SAP'!A:D,4,FALSE)</f>
        <v>USD</v>
      </c>
      <c r="Z250" s="23"/>
      <c r="AA250" s="33">
        <f t="shared" si="3"/>
        <v>0</v>
      </c>
      <c r="AB250" s="38" t="s">
        <v>20</v>
      </c>
    </row>
    <row r="251" spans="3:28" s="25" customFormat="1" x14ac:dyDescent="0.3">
      <c r="C251" s="22">
        <v>4020</v>
      </c>
      <c r="D251" s="23"/>
      <c r="E251" s="24">
        <v>853690100000</v>
      </c>
      <c r="G251" s="22" t="s">
        <v>956</v>
      </c>
      <c r="H251" s="23"/>
      <c r="I251" s="26" t="s">
        <v>957</v>
      </c>
      <c r="J251" s="23"/>
      <c r="K251" s="26" t="s">
        <v>958</v>
      </c>
      <c r="L251" s="23"/>
      <c r="M251" s="26" t="s">
        <v>959</v>
      </c>
      <c r="N251" s="23"/>
      <c r="O251" s="34">
        <v>80</v>
      </c>
      <c r="P251" s="34" t="s">
        <v>17</v>
      </c>
      <c r="Q251" s="23"/>
      <c r="R251" s="35">
        <v>2.6894192959677965</v>
      </c>
      <c r="S251" s="36" t="s">
        <v>18</v>
      </c>
      <c r="T251" s="23"/>
      <c r="U251" s="37" t="s">
        <v>19</v>
      </c>
      <c r="V251" s="34" t="s">
        <v>17</v>
      </c>
      <c r="W251" s="23"/>
      <c r="X251" s="31">
        <f>SUMIF('[1]2022Fiyat Listesi-SAP'!A:A,I:I,'[1]2022Fiyat Listesi-SAP'!C:C)</f>
        <v>7.2750000000000004</v>
      </c>
      <c r="Y251" s="32" t="str">
        <f>VLOOKUP(I251,'[1]2022Fiyat Listesi-SAP'!A:D,4,FALSE)</f>
        <v>USD</v>
      </c>
      <c r="Z251" s="23"/>
      <c r="AA251" s="33">
        <f t="shared" si="3"/>
        <v>0</v>
      </c>
      <c r="AB251" s="38" t="s">
        <v>20</v>
      </c>
    </row>
    <row r="252" spans="3:28" s="25" customFormat="1" x14ac:dyDescent="0.3">
      <c r="C252" s="22">
        <v>4020</v>
      </c>
      <c r="D252" s="23"/>
      <c r="E252" s="24">
        <v>853690100000</v>
      </c>
      <c r="G252" s="22" t="s">
        <v>960</v>
      </c>
      <c r="H252" s="23"/>
      <c r="I252" s="26" t="s">
        <v>961</v>
      </c>
      <c r="J252" s="23"/>
      <c r="K252" s="26" t="s">
        <v>962</v>
      </c>
      <c r="L252" s="23"/>
      <c r="M252" s="26" t="s">
        <v>963</v>
      </c>
      <c r="N252" s="23"/>
      <c r="O252" s="34">
        <v>80</v>
      </c>
      <c r="P252" s="34" t="s">
        <v>17</v>
      </c>
      <c r="Q252" s="23"/>
      <c r="R252" s="35">
        <v>2.6894192959677965</v>
      </c>
      <c r="S252" s="36" t="s">
        <v>18</v>
      </c>
      <c r="T252" s="23"/>
      <c r="U252" s="37" t="s">
        <v>19</v>
      </c>
      <c r="V252" s="34" t="s">
        <v>17</v>
      </c>
      <c r="W252" s="23"/>
      <c r="X252" s="31">
        <f>SUMIF('[1]2022Fiyat Listesi-SAP'!A:A,I:I,'[1]2022Fiyat Listesi-SAP'!C:C)</f>
        <v>7.74</v>
      </c>
      <c r="Y252" s="32" t="str">
        <f>VLOOKUP(I252,'[1]2022Fiyat Listesi-SAP'!A:D,4,FALSE)</f>
        <v>USD</v>
      </c>
      <c r="Z252" s="23"/>
      <c r="AA252" s="33">
        <f t="shared" si="3"/>
        <v>0</v>
      </c>
      <c r="AB252" s="38" t="s">
        <v>20</v>
      </c>
    </row>
    <row r="253" spans="3:28" s="25" customFormat="1" x14ac:dyDescent="0.3">
      <c r="C253" s="22">
        <v>4020</v>
      </c>
      <c r="D253" s="23"/>
      <c r="E253" s="24">
        <v>853690100000</v>
      </c>
      <c r="G253" s="22" t="s">
        <v>964</v>
      </c>
      <c r="H253" s="23"/>
      <c r="I253" s="26" t="s">
        <v>965</v>
      </c>
      <c r="J253" s="23"/>
      <c r="K253" s="26" t="s">
        <v>966</v>
      </c>
      <c r="L253" s="23"/>
      <c r="M253" s="26" t="s">
        <v>967</v>
      </c>
      <c r="N253" s="23"/>
      <c r="O253" s="34">
        <v>80</v>
      </c>
      <c r="P253" s="34" t="s">
        <v>17</v>
      </c>
      <c r="Q253" s="23"/>
      <c r="R253" s="35">
        <v>2.6894192959677965</v>
      </c>
      <c r="S253" s="36" t="s">
        <v>18</v>
      </c>
      <c r="T253" s="23"/>
      <c r="U253" s="37" t="s">
        <v>19</v>
      </c>
      <c r="V253" s="34" t="s">
        <v>17</v>
      </c>
      <c r="W253" s="23"/>
      <c r="X253" s="31">
        <f>SUMIF('[1]2022Fiyat Listesi-SAP'!A:A,I:I,'[1]2022Fiyat Listesi-SAP'!C:C)</f>
        <v>7.2750000000000004</v>
      </c>
      <c r="Y253" s="32" t="str">
        <f>VLOOKUP(I253,'[1]2022Fiyat Listesi-SAP'!A:D,4,FALSE)</f>
        <v>USD</v>
      </c>
      <c r="Z253" s="23"/>
      <c r="AA253" s="33">
        <f t="shared" si="3"/>
        <v>0</v>
      </c>
      <c r="AB253" s="38" t="s">
        <v>20</v>
      </c>
    </row>
    <row r="254" spans="3:28" s="25" customFormat="1" x14ac:dyDescent="0.3">
      <c r="C254" s="22">
        <v>4020</v>
      </c>
      <c r="D254" s="23"/>
      <c r="E254" s="24">
        <v>853690100000</v>
      </c>
      <c r="G254" s="22" t="s">
        <v>968</v>
      </c>
      <c r="H254" s="23"/>
      <c r="I254" s="26" t="s">
        <v>969</v>
      </c>
      <c r="J254" s="23"/>
      <c r="K254" s="26" t="s">
        <v>970</v>
      </c>
      <c r="L254" s="23"/>
      <c r="M254" s="26" t="s">
        <v>971</v>
      </c>
      <c r="N254" s="23"/>
      <c r="O254" s="34">
        <v>80</v>
      </c>
      <c r="P254" s="34" t="s">
        <v>17</v>
      </c>
      <c r="Q254" s="23"/>
      <c r="R254" s="35">
        <v>2.6894192959677965</v>
      </c>
      <c r="S254" s="36" t="s">
        <v>18</v>
      </c>
      <c r="T254" s="23"/>
      <c r="U254" s="37" t="s">
        <v>19</v>
      </c>
      <c r="V254" s="34" t="s">
        <v>17</v>
      </c>
      <c r="W254" s="23"/>
      <c r="X254" s="31">
        <f>SUMIF('[1]2022Fiyat Listesi-SAP'!A:A,I:I,'[1]2022Fiyat Listesi-SAP'!C:C)</f>
        <v>7.74</v>
      </c>
      <c r="Y254" s="32" t="str">
        <f>VLOOKUP(I254,'[1]2022Fiyat Listesi-SAP'!A:D,4,FALSE)</f>
        <v>USD</v>
      </c>
      <c r="Z254" s="23"/>
      <c r="AA254" s="33">
        <f t="shared" si="3"/>
        <v>0</v>
      </c>
      <c r="AB254" s="38" t="s">
        <v>20</v>
      </c>
    </row>
    <row r="255" spans="3:28" s="25" customFormat="1" x14ac:dyDescent="0.3">
      <c r="C255" s="22">
        <v>4020</v>
      </c>
      <c r="D255" s="23"/>
      <c r="E255" s="24">
        <v>853690100000</v>
      </c>
      <c r="G255" s="22" t="s">
        <v>972</v>
      </c>
      <c r="H255" s="23"/>
      <c r="I255" s="26" t="s">
        <v>973</v>
      </c>
      <c r="J255" s="23"/>
      <c r="K255" s="26" t="s">
        <v>974</v>
      </c>
      <c r="L255" s="23"/>
      <c r="M255" s="26" t="s">
        <v>975</v>
      </c>
      <c r="N255" s="23"/>
      <c r="O255" s="34">
        <v>80</v>
      </c>
      <c r="P255" s="34" t="s">
        <v>17</v>
      </c>
      <c r="Q255" s="23"/>
      <c r="R255" s="35">
        <v>2.6894192959677965</v>
      </c>
      <c r="S255" s="36" t="s">
        <v>18</v>
      </c>
      <c r="T255" s="23"/>
      <c r="U255" s="37" t="s">
        <v>19</v>
      </c>
      <c r="V255" s="34" t="s">
        <v>17</v>
      </c>
      <c r="W255" s="23"/>
      <c r="X255" s="31">
        <f>SUMIF('[1]2022Fiyat Listesi-SAP'!A:A,I:I,'[1]2022Fiyat Listesi-SAP'!C:C)</f>
        <v>7.2750000000000004</v>
      </c>
      <c r="Y255" s="32" t="str">
        <f>VLOOKUP(I255,'[1]2022Fiyat Listesi-SAP'!A:D,4,FALSE)</f>
        <v>USD</v>
      </c>
      <c r="Z255" s="23"/>
      <c r="AA255" s="33">
        <f t="shared" si="3"/>
        <v>0</v>
      </c>
      <c r="AB255" s="38" t="s">
        <v>20</v>
      </c>
    </row>
    <row r="256" spans="3:28" s="25" customFormat="1" x14ac:dyDescent="0.3">
      <c r="C256" s="22">
        <v>4020</v>
      </c>
      <c r="D256" s="23"/>
      <c r="E256" s="24">
        <v>853690100000</v>
      </c>
      <c r="G256" s="22" t="s">
        <v>976</v>
      </c>
      <c r="H256" s="23"/>
      <c r="I256" s="26" t="s">
        <v>977</v>
      </c>
      <c r="J256" s="23"/>
      <c r="K256" s="26" t="s">
        <v>978</v>
      </c>
      <c r="L256" s="23"/>
      <c r="M256" s="26" t="s">
        <v>979</v>
      </c>
      <c r="N256" s="23"/>
      <c r="O256" s="34">
        <v>80</v>
      </c>
      <c r="P256" s="34" t="s">
        <v>17</v>
      </c>
      <c r="Q256" s="23"/>
      <c r="R256" s="35">
        <v>2.6894192959677965</v>
      </c>
      <c r="S256" s="36" t="s">
        <v>18</v>
      </c>
      <c r="T256" s="23"/>
      <c r="U256" s="37" t="s">
        <v>19</v>
      </c>
      <c r="V256" s="34" t="s">
        <v>17</v>
      </c>
      <c r="W256" s="23"/>
      <c r="X256" s="31">
        <f>SUMIF('[1]2022Fiyat Listesi-SAP'!A:A,I:I,'[1]2022Fiyat Listesi-SAP'!C:C)</f>
        <v>7.74</v>
      </c>
      <c r="Y256" s="32" t="str">
        <f>VLOOKUP(I256,'[1]2022Fiyat Listesi-SAP'!A:D,4,FALSE)</f>
        <v>USD</v>
      </c>
      <c r="Z256" s="23"/>
      <c r="AA256" s="33">
        <f t="shared" si="3"/>
        <v>0</v>
      </c>
      <c r="AB256" s="38" t="s">
        <v>20</v>
      </c>
    </row>
    <row r="257" spans="3:28" s="25" customFormat="1" x14ac:dyDescent="0.3">
      <c r="C257" s="22">
        <v>4020</v>
      </c>
      <c r="D257" s="23"/>
      <c r="E257" s="24">
        <v>853690100000</v>
      </c>
      <c r="G257" s="22" t="s">
        <v>980</v>
      </c>
      <c r="H257" s="23"/>
      <c r="I257" s="26" t="s">
        <v>981</v>
      </c>
      <c r="J257" s="23"/>
      <c r="K257" s="26" t="s">
        <v>982</v>
      </c>
      <c r="L257" s="23"/>
      <c r="M257" s="26" t="s">
        <v>983</v>
      </c>
      <c r="N257" s="23"/>
      <c r="O257" s="34">
        <v>80</v>
      </c>
      <c r="P257" s="34" t="s">
        <v>17</v>
      </c>
      <c r="Q257" s="23"/>
      <c r="R257" s="35">
        <v>2.6894192959677965</v>
      </c>
      <c r="S257" s="36" t="s">
        <v>18</v>
      </c>
      <c r="T257" s="23"/>
      <c r="U257" s="37" t="s">
        <v>19</v>
      </c>
      <c r="V257" s="34" t="s">
        <v>17</v>
      </c>
      <c r="W257" s="23"/>
      <c r="X257" s="31">
        <f>SUMIF('[1]2022Fiyat Listesi-SAP'!A:A,I:I,'[1]2022Fiyat Listesi-SAP'!C:C)</f>
        <v>7.74</v>
      </c>
      <c r="Y257" s="32" t="str">
        <f>VLOOKUP(I257,'[1]2022Fiyat Listesi-SAP'!A:D,4,FALSE)</f>
        <v>USD</v>
      </c>
      <c r="Z257" s="23"/>
      <c r="AA257" s="33">
        <f t="shared" si="3"/>
        <v>0</v>
      </c>
      <c r="AB257" s="38" t="s">
        <v>20</v>
      </c>
    </row>
    <row r="258" spans="3:28" s="25" customFormat="1" x14ac:dyDescent="0.3">
      <c r="C258" s="22">
        <v>4020</v>
      </c>
      <c r="D258" s="23"/>
      <c r="E258" s="24">
        <v>853690100000</v>
      </c>
      <c r="G258" s="22" t="s">
        <v>984</v>
      </c>
      <c r="H258" s="23"/>
      <c r="I258" s="26" t="s">
        <v>985</v>
      </c>
      <c r="J258" s="23"/>
      <c r="K258" s="26" t="s">
        <v>986</v>
      </c>
      <c r="L258" s="23"/>
      <c r="M258" s="26" t="s">
        <v>987</v>
      </c>
      <c r="N258" s="23"/>
      <c r="O258" s="34">
        <v>80</v>
      </c>
      <c r="P258" s="34" t="s">
        <v>17</v>
      </c>
      <c r="Q258" s="23"/>
      <c r="R258" s="35">
        <v>2.6894192959677965</v>
      </c>
      <c r="S258" s="36" t="s">
        <v>18</v>
      </c>
      <c r="T258" s="23"/>
      <c r="U258" s="37" t="s">
        <v>19</v>
      </c>
      <c r="V258" s="34" t="s">
        <v>17</v>
      </c>
      <c r="W258" s="23"/>
      <c r="X258" s="31">
        <f>SUMIF('[1]2022Fiyat Listesi-SAP'!A:A,I:I,'[1]2022Fiyat Listesi-SAP'!C:C)</f>
        <v>8.1349999999999998</v>
      </c>
      <c r="Y258" s="32" t="str">
        <f>VLOOKUP(I258,'[1]2022Fiyat Listesi-SAP'!A:D,4,FALSE)</f>
        <v>USD</v>
      </c>
      <c r="Z258" s="23"/>
      <c r="AA258" s="33">
        <f t="shared" si="3"/>
        <v>0</v>
      </c>
      <c r="AB258" s="38" t="s">
        <v>20</v>
      </c>
    </row>
    <row r="259" spans="3:28" s="25" customFormat="1" x14ac:dyDescent="0.3">
      <c r="C259" s="22">
        <v>4020</v>
      </c>
      <c r="D259" s="23"/>
      <c r="E259" s="24">
        <v>853690100000</v>
      </c>
      <c r="G259" s="22" t="s">
        <v>988</v>
      </c>
      <c r="H259" s="23"/>
      <c r="I259" s="26" t="s">
        <v>989</v>
      </c>
      <c r="J259" s="23"/>
      <c r="K259" s="26" t="s">
        <v>990</v>
      </c>
      <c r="L259" s="23"/>
      <c r="M259" s="26" t="s">
        <v>991</v>
      </c>
      <c r="N259" s="23"/>
      <c r="O259" s="34">
        <v>60</v>
      </c>
      <c r="P259" s="34" t="s">
        <v>17</v>
      </c>
      <c r="Q259" s="23"/>
      <c r="R259" s="35">
        <v>2.9725160639644077</v>
      </c>
      <c r="S259" s="36" t="s">
        <v>18</v>
      </c>
      <c r="T259" s="23"/>
      <c r="U259" s="37" t="s">
        <v>19</v>
      </c>
      <c r="V259" s="34" t="s">
        <v>17</v>
      </c>
      <c r="W259" s="23"/>
      <c r="X259" s="31">
        <f>SUMIF('[1]2022Fiyat Listesi-SAP'!A:A,I:I,'[1]2022Fiyat Listesi-SAP'!C:C)</f>
        <v>7.2750000000000004</v>
      </c>
      <c r="Y259" s="32" t="str">
        <f>VLOOKUP(I259,'[1]2022Fiyat Listesi-SAP'!A:D,4,FALSE)</f>
        <v>USD</v>
      </c>
      <c r="Z259" s="23"/>
      <c r="AA259" s="33">
        <f t="shared" si="3"/>
        <v>0</v>
      </c>
      <c r="AB259" s="38" t="s">
        <v>20</v>
      </c>
    </row>
    <row r="260" spans="3:28" s="25" customFormat="1" x14ac:dyDescent="0.3">
      <c r="C260" s="22">
        <v>4020</v>
      </c>
      <c r="D260" s="23"/>
      <c r="E260" s="24">
        <v>853690100000</v>
      </c>
      <c r="G260" s="22" t="s">
        <v>992</v>
      </c>
      <c r="H260" s="23"/>
      <c r="I260" s="26" t="s">
        <v>993</v>
      </c>
      <c r="J260" s="23"/>
      <c r="K260" s="26" t="s">
        <v>994</v>
      </c>
      <c r="L260" s="23"/>
      <c r="M260" s="26" t="s">
        <v>995</v>
      </c>
      <c r="N260" s="23"/>
      <c r="O260" s="34">
        <v>60</v>
      </c>
      <c r="P260" s="34" t="s">
        <v>17</v>
      </c>
      <c r="Q260" s="23"/>
      <c r="R260" s="35">
        <v>2.9725160639644077</v>
      </c>
      <c r="S260" s="36" t="s">
        <v>18</v>
      </c>
      <c r="T260" s="23"/>
      <c r="U260" s="37" t="s">
        <v>19</v>
      </c>
      <c r="V260" s="34" t="s">
        <v>17</v>
      </c>
      <c r="W260" s="23"/>
      <c r="X260" s="31">
        <f>SUMIF('[1]2022Fiyat Listesi-SAP'!A:A,I:I,'[1]2022Fiyat Listesi-SAP'!C:C)</f>
        <v>7.74</v>
      </c>
      <c r="Y260" s="32" t="str">
        <f>VLOOKUP(I260,'[1]2022Fiyat Listesi-SAP'!A:D,4,FALSE)</f>
        <v>USD</v>
      </c>
      <c r="Z260" s="23"/>
      <c r="AA260" s="33">
        <f t="shared" si="3"/>
        <v>0</v>
      </c>
      <c r="AB260" s="38" t="s">
        <v>20</v>
      </c>
    </row>
    <row r="261" spans="3:28" s="25" customFormat="1" x14ac:dyDescent="0.3">
      <c r="C261" s="22">
        <v>4020</v>
      </c>
      <c r="D261" s="23"/>
      <c r="E261" s="24">
        <v>853690100000</v>
      </c>
      <c r="G261" s="22" t="s">
        <v>996</v>
      </c>
      <c r="H261" s="23"/>
      <c r="I261" s="26" t="s">
        <v>997</v>
      </c>
      <c r="J261" s="23"/>
      <c r="K261" s="26" t="s">
        <v>998</v>
      </c>
      <c r="L261" s="23"/>
      <c r="M261" s="26" t="s">
        <v>999</v>
      </c>
      <c r="N261" s="23"/>
      <c r="O261" s="34">
        <v>60</v>
      </c>
      <c r="P261" s="34" t="s">
        <v>17</v>
      </c>
      <c r="Q261" s="23"/>
      <c r="R261" s="35">
        <v>2.9725160639644077</v>
      </c>
      <c r="S261" s="36" t="s">
        <v>18</v>
      </c>
      <c r="T261" s="23"/>
      <c r="U261" s="37" t="s">
        <v>19</v>
      </c>
      <c r="V261" s="34" t="s">
        <v>17</v>
      </c>
      <c r="W261" s="23"/>
      <c r="X261" s="31">
        <f>SUMIF('[1]2022Fiyat Listesi-SAP'!A:A,I:I,'[1]2022Fiyat Listesi-SAP'!C:C)</f>
        <v>7.2750000000000004</v>
      </c>
      <c r="Y261" s="32" t="str">
        <f>VLOOKUP(I261,'[1]2022Fiyat Listesi-SAP'!A:D,4,FALSE)</f>
        <v>USD</v>
      </c>
      <c r="Z261" s="23"/>
      <c r="AA261" s="33">
        <f t="shared" si="3"/>
        <v>0</v>
      </c>
      <c r="AB261" s="38" t="s">
        <v>20</v>
      </c>
    </row>
    <row r="262" spans="3:28" s="25" customFormat="1" x14ac:dyDescent="0.3">
      <c r="C262" s="22">
        <v>4020</v>
      </c>
      <c r="D262" s="23"/>
      <c r="E262" s="24">
        <v>853690100000</v>
      </c>
      <c r="G262" s="22" t="s">
        <v>1000</v>
      </c>
      <c r="H262" s="23"/>
      <c r="I262" s="26" t="s">
        <v>1001</v>
      </c>
      <c r="J262" s="23"/>
      <c r="K262" s="26" t="s">
        <v>1002</v>
      </c>
      <c r="L262" s="23"/>
      <c r="M262" s="26" t="s">
        <v>1003</v>
      </c>
      <c r="N262" s="23"/>
      <c r="O262" s="34">
        <v>60</v>
      </c>
      <c r="P262" s="34" t="s">
        <v>17</v>
      </c>
      <c r="Q262" s="23"/>
      <c r="R262" s="35">
        <v>2.9725160639644077</v>
      </c>
      <c r="S262" s="36" t="s">
        <v>18</v>
      </c>
      <c r="T262" s="23"/>
      <c r="U262" s="37" t="s">
        <v>19</v>
      </c>
      <c r="V262" s="34" t="s">
        <v>17</v>
      </c>
      <c r="W262" s="23"/>
      <c r="X262" s="31">
        <f>SUMIF('[1]2022Fiyat Listesi-SAP'!A:A,I:I,'[1]2022Fiyat Listesi-SAP'!C:C)</f>
        <v>7.74</v>
      </c>
      <c r="Y262" s="32" t="str">
        <f>VLOOKUP(I262,'[1]2022Fiyat Listesi-SAP'!A:D,4,FALSE)</f>
        <v>USD</v>
      </c>
      <c r="Z262" s="23"/>
      <c r="AA262" s="33">
        <f t="shared" si="3"/>
        <v>0</v>
      </c>
      <c r="AB262" s="38" t="s">
        <v>20</v>
      </c>
    </row>
    <row r="263" spans="3:28" s="25" customFormat="1" x14ac:dyDescent="0.3">
      <c r="C263" s="22">
        <v>4020</v>
      </c>
      <c r="D263" s="23"/>
      <c r="E263" s="24">
        <v>853690100000</v>
      </c>
      <c r="G263" s="22" t="s">
        <v>1004</v>
      </c>
      <c r="H263" s="23"/>
      <c r="I263" s="26" t="s">
        <v>1005</v>
      </c>
      <c r="J263" s="23"/>
      <c r="K263" s="26" t="s">
        <v>1006</v>
      </c>
      <c r="L263" s="23"/>
      <c r="M263" s="26" t="s">
        <v>1007</v>
      </c>
      <c r="N263" s="23"/>
      <c r="O263" s="34">
        <v>60</v>
      </c>
      <c r="P263" s="34" t="s">
        <v>17</v>
      </c>
      <c r="Q263" s="23"/>
      <c r="R263" s="35">
        <v>2.9725160639644077</v>
      </c>
      <c r="S263" s="36" t="s">
        <v>18</v>
      </c>
      <c r="T263" s="23"/>
      <c r="U263" s="37" t="s">
        <v>19</v>
      </c>
      <c r="V263" s="34" t="s">
        <v>17</v>
      </c>
      <c r="W263" s="23"/>
      <c r="X263" s="31">
        <f>SUMIF('[1]2022Fiyat Listesi-SAP'!A:A,I:I,'[1]2022Fiyat Listesi-SAP'!C:C)</f>
        <v>7.74</v>
      </c>
      <c r="Y263" s="32" t="str">
        <f>VLOOKUP(I263,'[1]2022Fiyat Listesi-SAP'!A:D,4,FALSE)</f>
        <v>USD</v>
      </c>
      <c r="Z263" s="23"/>
      <c r="AA263" s="33">
        <f t="shared" si="3"/>
        <v>0</v>
      </c>
      <c r="AB263" s="38" t="s">
        <v>20</v>
      </c>
    </row>
    <row r="264" spans="3:28" s="25" customFormat="1" x14ac:dyDescent="0.3">
      <c r="C264" s="22">
        <v>4020</v>
      </c>
      <c r="D264" s="23"/>
      <c r="E264" s="24">
        <v>853690100000</v>
      </c>
      <c r="G264" s="22" t="s">
        <v>1008</v>
      </c>
      <c r="H264" s="23"/>
      <c r="I264" s="26" t="s">
        <v>1009</v>
      </c>
      <c r="J264" s="23"/>
      <c r="K264" s="26" t="s">
        <v>1010</v>
      </c>
      <c r="L264" s="23"/>
      <c r="M264" s="26" t="s">
        <v>1011</v>
      </c>
      <c r="N264" s="23"/>
      <c r="O264" s="34">
        <v>60</v>
      </c>
      <c r="P264" s="34" t="s">
        <v>17</v>
      </c>
      <c r="Q264" s="23"/>
      <c r="R264" s="35">
        <v>2.9725160639644077</v>
      </c>
      <c r="S264" s="36" t="s">
        <v>18</v>
      </c>
      <c r="T264" s="23"/>
      <c r="U264" s="37" t="s">
        <v>19</v>
      </c>
      <c r="V264" s="34" t="s">
        <v>17</v>
      </c>
      <c r="W264" s="23"/>
      <c r="X264" s="31">
        <f>SUMIF('[1]2022Fiyat Listesi-SAP'!A:A,I:I,'[1]2022Fiyat Listesi-SAP'!C:C)</f>
        <v>8.1349999999999998</v>
      </c>
      <c r="Y264" s="32" t="str">
        <f>VLOOKUP(I264,'[1]2022Fiyat Listesi-SAP'!A:D,4,FALSE)</f>
        <v>USD</v>
      </c>
      <c r="Z264" s="23"/>
      <c r="AA264" s="33">
        <f t="shared" si="3"/>
        <v>0</v>
      </c>
      <c r="AB264" s="38" t="s">
        <v>20</v>
      </c>
    </row>
    <row r="265" spans="3:28" s="25" customFormat="1" x14ac:dyDescent="0.3">
      <c r="C265" s="22">
        <v>4020</v>
      </c>
      <c r="D265" s="23"/>
      <c r="E265" s="24">
        <v>853690100000</v>
      </c>
      <c r="G265" s="22" t="s">
        <v>1012</v>
      </c>
      <c r="H265" s="23"/>
      <c r="I265" s="26" t="s">
        <v>1013</v>
      </c>
      <c r="J265" s="23"/>
      <c r="K265" s="26" t="s">
        <v>1014</v>
      </c>
      <c r="L265" s="23"/>
      <c r="M265" s="26" t="s">
        <v>1015</v>
      </c>
      <c r="N265" s="23"/>
      <c r="O265" s="34">
        <v>50</v>
      </c>
      <c r="P265" s="34" t="s">
        <v>17</v>
      </c>
      <c r="Q265" s="23"/>
      <c r="R265" s="35">
        <v>3.2556128319610176</v>
      </c>
      <c r="S265" s="36" t="s">
        <v>18</v>
      </c>
      <c r="T265" s="23"/>
      <c r="U265" s="37" t="s">
        <v>19</v>
      </c>
      <c r="V265" s="34" t="s">
        <v>17</v>
      </c>
      <c r="W265" s="23"/>
      <c r="X265" s="31">
        <f>SUMIF('[1]2022Fiyat Listesi-SAP'!A:A,I:I,'[1]2022Fiyat Listesi-SAP'!C:C)</f>
        <v>8.5150000000000006</v>
      </c>
      <c r="Y265" s="32" t="str">
        <f>VLOOKUP(I265,'[1]2022Fiyat Listesi-SAP'!A:D,4,FALSE)</f>
        <v>USD</v>
      </c>
      <c r="Z265" s="23"/>
      <c r="AA265" s="33">
        <f t="shared" si="3"/>
        <v>0</v>
      </c>
      <c r="AB265" s="38" t="s">
        <v>20</v>
      </c>
    </row>
    <row r="266" spans="3:28" s="25" customFormat="1" x14ac:dyDescent="0.3">
      <c r="C266" s="22">
        <v>4020</v>
      </c>
      <c r="D266" s="23"/>
      <c r="E266" s="24">
        <v>853690100000</v>
      </c>
      <c r="G266" s="22" t="s">
        <v>1016</v>
      </c>
      <c r="H266" s="23"/>
      <c r="I266" s="26" t="s">
        <v>1017</v>
      </c>
      <c r="J266" s="23"/>
      <c r="K266" s="26" t="s">
        <v>1018</v>
      </c>
      <c r="L266" s="23"/>
      <c r="M266" s="26" t="s">
        <v>1019</v>
      </c>
      <c r="N266" s="23"/>
      <c r="O266" s="34">
        <v>50</v>
      </c>
      <c r="P266" s="34" t="s">
        <v>17</v>
      </c>
      <c r="Q266" s="23"/>
      <c r="R266" s="35">
        <v>3.2556128319610176</v>
      </c>
      <c r="S266" s="36" t="s">
        <v>18</v>
      </c>
      <c r="T266" s="23"/>
      <c r="U266" s="37" t="s">
        <v>19</v>
      </c>
      <c r="V266" s="34" t="s">
        <v>17</v>
      </c>
      <c r="W266" s="23"/>
      <c r="X266" s="31">
        <f>SUMIF('[1]2022Fiyat Listesi-SAP'!A:A,I:I,'[1]2022Fiyat Listesi-SAP'!C:C)</f>
        <v>8.9700000000000006</v>
      </c>
      <c r="Y266" s="32" t="str">
        <f>VLOOKUP(I266,'[1]2022Fiyat Listesi-SAP'!A:D,4,FALSE)</f>
        <v>USD</v>
      </c>
      <c r="Z266" s="23"/>
      <c r="AA266" s="33">
        <f t="shared" si="3"/>
        <v>0</v>
      </c>
      <c r="AB266" s="38" t="s">
        <v>20</v>
      </c>
    </row>
    <row r="267" spans="3:28" s="25" customFormat="1" x14ac:dyDescent="0.3">
      <c r="C267" s="22">
        <v>4020</v>
      </c>
      <c r="D267" s="23"/>
      <c r="E267" s="24">
        <v>853690100000</v>
      </c>
      <c r="G267" s="22" t="s">
        <v>1020</v>
      </c>
      <c r="H267" s="23"/>
      <c r="I267" s="26" t="s">
        <v>1021</v>
      </c>
      <c r="J267" s="23"/>
      <c r="K267" s="26" t="s">
        <v>1022</v>
      </c>
      <c r="L267" s="23"/>
      <c r="M267" s="26" t="s">
        <v>1023</v>
      </c>
      <c r="N267" s="23"/>
      <c r="O267" s="34">
        <v>50</v>
      </c>
      <c r="P267" s="34" t="s">
        <v>17</v>
      </c>
      <c r="Q267" s="23"/>
      <c r="R267" s="35">
        <v>3.2556128319610176</v>
      </c>
      <c r="S267" s="36" t="s">
        <v>18</v>
      </c>
      <c r="T267" s="23"/>
      <c r="U267" s="37" t="s">
        <v>19</v>
      </c>
      <c r="V267" s="34" t="s">
        <v>17</v>
      </c>
      <c r="W267" s="23"/>
      <c r="X267" s="31">
        <f>SUMIF('[1]2022Fiyat Listesi-SAP'!A:A,I:I,'[1]2022Fiyat Listesi-SAP'!C:C)</f>
        <v>9.4550000000000001</v>
      </c>
      <c r="Y267" s="32" t="str">
        <f>VLOOKUP(I267,'[1]2022Fiyat Listesi-SAP'!A:D,4,FALSE)</f>
        <v>USD</v>
      </c>
      <c r="Z267" s="23"/>
      <c r="AA267" s="33">
        <f t="shared" ref="AA267:AA330" si="4">ROUNDUP((X267*$AC$9),3)</f>
        <v>0</v>
      </c>
      <c r="AB267" s="38" t="s">
        <v>20</v>
      </c>
    </row>
    <row r="268" spans="3:28" s="25" customFormat="1" x14ac:dyDescent="0.3">
      <c r="C268" s="22">
        <v>4020</v>
      </c>
      <c r="D268" s="23"/>
      <c r="E268" s="24">
        <v>853690100000</v>
      </c>
      <c r="G268" s="22" t="s">
        <v>1024</v>
      </c>
      <c r="H268" s="23"/>
      <c r="I268" s="26" t="s">
        <v>1025</v>
      </c>
      <c r="J268" s="23"/>
      <c r="K268" s="26" t="s">
        <v>1026</v>
      </c>
      <c r="L268" s="23"/>
      <c r="M268" s="26" t="s">
        <v>1027</v>
      </c>
      <c r="N268" s="23"/>
      <c r="O268" s="34">
        <v>50</v>
      </c>
      <c r="P268" s="34" t="s">
        <v>17</v>
      </c>
      <c r="Q268" s="23"/>
      <c r="R268" s="35">
        <v>3.2556128319610176</v>
      </c>
      <c r="S268" s="36" t="s">
        <v>18</v>
      </c>
      <c r="T268" s="23"/>
      <c r="U268" s="37" t="s">
        <v>19</v>
      </c>
      <c r="V268" s="34" t="s">
        <v>17</v>
      </c>
      <c r="W268" s="23"/>
      <c r="X268" s="31">
        <f>SUMIF('[1]2022Fiyat Listesi-SAP'!A:A,I:I,'[1]2022Fiyat Listesi-SAP'!C:C)</f>
        <v>9.8650000000000002</v>
      </c>
      <c r="Y268" s="32" t="str">
        <f>VLOOKUP(I268,'[1]2022Fiyat Listesi-SAP'!A:D,4,FALSE)</f>
        <v>USD</v>
      </c>
      <c r="Z268" s="23"/>
      <c r="AA268" s="33">
        <f t="shared" si="4"/>
        <v>0</v>
      </c>
      <c r="AB268" s="38" t="s">
        <v>20</v>
      </c>
    </row>
    <row r="269" spans="3:28" s="25" customFormat="1" x14ac:dyDescent="0.3">
      <c r="C269" s="22">
        <v>4020</v>
      </c>
      <c r="D269" s="23"/>
      <c r="E269" s="24">
        <v>853690100000</v>
      </c>
      <c r="G269" s="22" t="s">
        <v>1028</v>
      </c>
      <c r="H269" s="23"/>
      <c r="I269" s="26" t="s">
        <v>1029</v>
      </c>
      <c r="J269" s="23"/>
      <c r="K269" s="26" t="s">
        <v>1030</v>
      </c>
      <c r="L269" s="23"/>
      <c r="M269" s="26" t="s">
        <v>1031</v>
      </c>
      <c r="N269" s="23"/>
      <c r="O269" s="34">
        <v>50</v>
      </c>
      <c r="P269" s="34" t="s">
        <v>17</v>
      </c>
      <c r="Q269" s="23"/>
      <c r="R269" s="35">
        <v>3.2556128319610176</v>
      </c>
      <c r="S269" s="36" t="s">
        <v>18</v>
      </c>
      <c r="T269" s="23"/>
      <c r="U269" s="37" t="s">
        <v>19</v>
      </c>
      <c r="V269" s="34" t="s">
        <v>17</v>
      </c>
      <c r="W269" s="23"/>
      <c r="X269" s="31">
        <f>SUMIF('[1]2022Fiyat Listesi-SAP'!A:A,I:I,'[1]2022Fiyat Listesi-SAP'!C:C)</f>
        <v>8.9700000000000006</v>
      </c>
      <c r="Y269" s="32" t="str">
        <f>VLOOKUP(I269,'[1]2022Fiyat Listesi-SAP'!A:D,4,FALSE)</f>
        <v>USD</v>
      </c>
      <c r="Z269" s="23"/>
      <c r="AA269" s="33">
        <f t="shared" si="4"/>
        <v>0</v>
      </c>
      <c r="AB269" s="38" t="s">
        <v>20</v>
      </c>
    </row>
    <row r="270" spans="3:28" s="25" customFormat="1" x14ac:dyDescent="0.3">
      <c r="C270" s="22">
        <v>4020</v>
      </c>
      <c r="D270" s="23"/>
      <c r="E270" s="24">
        <v>853690100000</v>
      </c>
      <c r="G270" s="22" t="s">
        <v>1032</v>
      </c>
      <c r="H270" s="23"/>
      <c r="I270" s="26" t="s">
        <v>1033</v>
      </c>
      <c r="J270" s="23"/>
      <c r="K270" s="26" t="s">
        <v>1034</v>
      </c>
      <c r="L270" s="23"/>
      <c r="M270" s="26" t="s">
        <v>1035</v>
      </c>
      <c r="N270" s="23"/>
      <c r="O270" s="34">
        <v>50</v>
      </c>
      <c r="P270" s="34" t="s">
        <v>17</v>
      </c>
      <c r="Q270" s="23"/>
      <c r="R270" s="35">
        <v>3.2556128319610176</v>
      </c>
      <c r="S270" s="36" t="s">
        <v>18</v>
      </c>
      <c r="T270" s="23"/>
      <c r="U270" s="37" t="s">
        <v>19</v>
      </c>
      <c r="V270" s="34" t="s">
        <v>17</v>
      </c>
      <c r="W270" s="23"/>
      <c r="X270" s="31">
        <f>SUMIF('[1]2022Fiyat Listesi-SAP'!A:A,I:I,'[1]2022Fiyat Listesi-SAP'!C:C)</f>
        <v>9.4550000000000001</v>
      </c>
      <c r="Y270" s="32" t="str">
        <f>VLOOKUP(I270,'[1]2022Fiyat Listesi-SAP'!A:D,4,FALSE)</f>
        <v>USD</v>
      </c>
      <c r="Z270" s="23"/>
      <c r="AA270" s="33">
        <f t="shared" si="4"/>
        <v>0</v>
      </c>
      <c r="AB270" s="38" t="s">
        <v>20</v>
      </c>
    </row>
    <row r="271" spans="3:28" s="25" customFormat="1" x14ac:dyDescent="0.3">
      <c r="C271" s="22">
        <v>4020</v>
      </c>
      <c r="D271" s="23"/>
      <c r="E271" s="24">
        <v>853690100000</v>
      </c>
      <c r="G271" s="22" t="s">
        <v>1036</v>
      </c>
      <c r="H271" s="23"/>
      <c r="I271" s="26" t="s">
        <v>1037</v>
      </c>
      <c r="J271" s="23"/>
      <c r="K271" s="26" t="s">
        <v>1038</v>
      </c>
      <c r="L271" s="23"/>
      <c r="M271" s="26" t="s">
        <v>1039</v>
      </c>
      <c r="N271" s="23"/>
      <c r="O271" s="34">
        <v>30</v>
      </c>
      <c r="P271" s="34" t="s">
        <v>17</v>
      </c>
      <c r="Q271" s="23"/>
      <c r="R271" s="35">
        <v>3.5387095999576292</v>
      </c>
      <c r="S271" s="36" t="s">
        <v>18</v>
      </c>
      <c r="T271" s="23"/>
      <c r="U271" s="37" t="s">
        <v>19</v>
      </c>
      <c r="V271" s="34" t="s">
        <v>17</v>
      </c>
      <c r="W271" s="23"/>
      <c r="X271" s="31">
        <f>SUMIF('[1]2022Fiyat Listesi-SAP'!A:A,I:I,'[1]2022Fiyat Listesi-SAP'!C:C)</f>
        <v>9.1750000000000007</v>
      </c>
      <c r="Y271" s="32" t="str">
        <f>VLOOKUP(I271,'[1]2022Fiyat Listesi-SAP'!A:D,4,FALSE)</f>
        <v>USD</v>
      </c>
      <c r="Z271" s="23"/>
      <c r="AA271" s="33">
        <f t="shared" si="4"/>
        <v>0</v>
      </c>
      <c r="AB271" s="38" t="s">
        <v>20</v>
      </c>
    </row>
    <row r="272" spans="3:28" s="25" customFormat="1" x14ac:dyDescent="0.3">
      <c r="C272" s="22">
        <v>4020</v>
      </c>
      <c r="D272" s="23"/>
      <c r="E272" s="24">
        <v>853690100000</v>
      </c>
      <c r="G272" s="22" t="s">
        <v>1040</v>
      </c>
      <c r="H272" s="23"/>
      <c r="I272" s="26" t="s">
        <v>1041</v>
      </c>
      <c r="J272" s="23"/>
      <c r="K272" s="26" t="s">
        <v>1042</v>
      </c>
      <c r="L272" s="23"/>
      <c r="M272" s="26" t="s">
        <v>1043</v>
      </c>
      <c r="N272" s="23"/>
      <c r="O272" s="34">
        <v>30</v>
      </c>
      <c r="P272" s="34" t="s">
        <v>17</v>
      </c>
      <c r="Q272" s="23"/>
      <c r="R272" s="35">
        <v>3.5387095999576292</v>
      </c>
      <c r="S272" s="36" t="s">
        <v>18</v>
      </c>
      <c r="T272" s="23"/>
      <c r="U272" s="37" t="s">
        <v>19</v>
      </c>
      <c r="V272" s="34" t="s">
        <v>17</v>
      </c>
      <c r="W272" s="23"/>
      <c r="X272" s="31">
        <f>SUMIF('[1]2022Fiyat Listesi-SAP'!A:A,I:I,'[1]2022Fiyat Listesi-SAP'!C:C)</f>
        <v>9.8650000000000002</v>
      </c>
      <c r="Y272" s="32" t="str">
        <f>VLOOKUP(I272,'[1]2022Fiyat Listesi-SAP'!A:D,4,FALSE)</f>
        <v>USD</v>
      </c>
      <c r="Z272" s="23"/>
      <c r="AA272" s="33">
        <f t="shared" si="4"/>
        <v>0</v>
      </c>
      <c r="AB272" s="38" t="s">
        <v>20</v>
      </c>
    </row>
    <row r="273" spans="3:28" s="25" customFormat="1" x14ac:dyDescent="0.3">
      <c r="C273" s="22">
        <v>4020</v>
      </c>
      <c r="D273" s="23"/>
      <c r="E273" s="24">
        <v>853690100000</v>
      </c>
      <c r="G273" s="22" t="s">
        <v>1044</v>
      </c>
      <c r="H273" s="23"/>
      <c r="I273" s="26" t="s">
        <v>1045</v>
      </c>
      <c r="J273" s="23"/>
      <c r="K273" s="26" t="s">
        <v>1046</v>
      </c>
      <c r="L273" s="23"/>
      <c r="M273" s="26" t="s">
        <v>1047</v>
      </c>
      <c r="N273" s="23"/>
      <c r="O273" s="34">
        <v>30</v>
      </c>
      <c r="P273" s="34" t="s">
        <v>17</v>
      </c>
      <c r="Q273" s="23"/>
      <c r="R273" s="35">
        <v>3.5387095999576292</v>
      </c>
      <c r="S273" s="36" t="s">
        <v>18</v>
      </c>
      <c r="T273" s="23"/>
      <c r="U273" s="37" t="s">
        <v>19</v>
      </c>
      <c r="V273" s="34" t="s">
        <v>17</v>
      </c>
      <c r="W273" s="23"/>
      <c r="X273" s="31">
        <f>SUMIF('[1]2022Fiyat Listesi-SAP'!A:A,I:I,'[1]2022Fiyat Listesi-SAP'!C:C)</f>
        <v>10.35</v>
      </c>
      <c r="Y273" s="32" t="str">
        <f>VLOOKUP(I273,'[1]2022Fiyat Listesi-SAP'!A:D,4,FALSE)</f>
        <v>USD</v>
      </c>
      <c r="Z273" s="23"/>
      <c r="AA273" s="33">
        <f t="shared" si="4"/>
        <v>0</v>
      </c>
      <c r="AB273" s="38" t="s">
        <v>20</v>
      </c>
    </row>
    <row r="274" spans="3:28" s="25" customFormat="1" x14ac:dyDescent="0.3">
      <c r="C274" s="22">
        <v>4020</v>
      </c>
      <c r="D274" s="23"/>
      <c r="E274" s="24">
        <v>853690100000</v>
      </c>
      <c r="G274" s="22" t="s">
        <v>1048</v>
      </c>
      <c r="H274" s="23"/>
      <c r="I274" s="26" t="s">
        <v>1049</v>
      </c>
      <c r="J274" s="23"/>
      <c r="K274" s="26" t="s">
        <v>1050</v>
      </c>
      <c r="L274" s="23"/>
      <c r="M274" s="26" t="s">
        <v>1051</v>
      </c>
      <c r="N274" s="23"/>
      <c r="O274" s="34">
        <v>30</v>
      </c>
      <c r="P274" s="34" t="s">
        <v>17</v>
      </c>
      <c r="Q274" s="23"/>
      <c r="R274" s="35">
        <v>3.5387095999576292</v>
      </c>
      <c r="S274" s="36" t="s">
        <v>18</v>
      </c>
      <c r="T274" s="23"/>
      <c r="U274" s="37" t="s">
        <v>19</v>
      </c>
      <c r="V274" s="34" t="s">
        <v>17</v>
      </c>
      <c r="W274" s="23"/>
      <c r="X274" s="31">
        <f>SUMIF('[1]2022Fiyat Listesi-SAP'!A:A,I:I,'[1]2022Fiyat Listesi-SAP'!C:C)</f>
        <v>10.35</v>
      </c>
      <c r="Y274" s="32" t="str">
        <f>VLOOKUP(I274,'[1]2022Fiyat Listesi-SAP'!A:D,4,FALSE)</f>
        <v>USD</v>
      </c>
      <c r="Z274" s="23"/>
      <c r="AA274" s="33">
        <f t="shared" si="4"/>
        <v>0</v>
      </c>
      <c r="AB274" s="38" t="s">
        <v>20</v>
      </c>
    </row>
    <row r="275" spans="3:28" s="25" customFormat="1" x14ac:dyDescent="0.3">
      <c r="C275" s="22">
        <v>4020</v>
      </c>
      <c r="D275" s="23"/>
      <c r="E275" s="24">
        <v>853690100000</v>
      </c>
      <c r="G275" s="22" t="s">
        <v>1052</v>
      </c>
      <c r="H275" s="23"/>
      <c r="I275" s="26" t="s">
        <v>1053</v>
      </c>
      <c r="J275" s="23"/>
      <c r="K275" s="26" t="s">
        <v>1054</v>
      </c>
      <c r="L275" s="23"/>
      <c r="M275" s="26" t="s">
        <v>1055</v>
      </c>
      <c r="N275" s="23"/>
      <c r="O275" s="34">
        <v>30</v>
      </c>
      <c r="P275" s="34" t="s">
        <v>17</v>
      </c>
      <c r="Q275" s="23"/>
      <c r="R275" s="35">
        <v>3.5387095999576292</v>
      </c>
      <c r="S275" s="36" t="s">
        <v>18</v>
      </c>
      <c r="T275" s="23"/>
      <c r="U275" s="37" t="s">
        <v>19</v>
      </c>
      <c r="V275" s="34" t="s">
        <v>17</v>
      </c>
      <c r="W275" s="23"/>
      <c r="X275" s="31">
        <f>SUMIF('[1]2022Fiyat Listesi-SAP'!A:A,I:I,'[1]2022Fiyat Listesi-SAP'!C:C)</f>
        <v>10.835000000000001</v>
      </c>
      <c r="Y275" s="32" t="str">
        <f>VLOOKUP(I275,'[1]2022Fiyat Listesi-SAP'!A:D,4,FALSE)</f>
        <v>USD</v>
      </c>
      <c r="Z275" s="23"/>
      <c r="AA275" s="33">
        <f t="shared" si="4"/>
        <v>0</v>
      </c>
      <c r="AB275" s="38" t="s">
        <v>20</v>
      </c>
    </row>
    <row r="276" spans="3:28" s="25" customFormat="1" x14ac:dyDescent="0.3">
      <c r="C276" s="22">
        <v>4020</v>
      </c>
      <c r="D276" s="23"/>
      <c r="E276" s="24">
        <v>853690100000</v>
      </c>
      <c r="G276" s="22" t="s">
        <v>1056</v>
      </c>
      <c r="H276" s="23"/>
      <c r="I276" s="26" t="s">
        <v>1057</v>
      </c>
      <c r="J276" s="23"/>
      <c r="K276" s="26" t="s">
        <v>1058</v>
      </c>
      <c r="L276" s="23"/>
      <c r="M276" s="26" t="s">
        <v>1059</v>
      </c>
      <c r="N276" s="23"/>
      <c r="O276" s="34">
        <v>30</v>
      </c>
      <c r="P276" s="34" t="s">
        <v>17</v>
      </c>
      <c r="Q276" s="23"/>
      <c r="R276" s="35">
        <v>3.5387095999576292</v>
      </c>
      <c r="S276" s="36" t="s">
        <v>18</v>
      </c>
      <c r="T276" s="23"/>
      <c r="U276" s="37" t="s">
        <v>19</v>
      </c>
      <c r="V276" s="34" t="s">
        <v>17</v>
      </c>
      <c r="W276" s="23"/>
      <c r="X276" s="31">
        <f>SUMIF('[1]2022Fiyat Listesi-SAP'!A:A,I:I,'[1]2022Fiyat Listesi-SAP'!C:C)</f>
        <v>9.8650000000000002</v>
      </c>
      <c r="Y276" s="32" t="str">
        <f>VLOOKUP(I276,'[1]2022Fiyat Listesi-SAP'!A:D,4,FALSE)</f>
        <v>USD</v>
      </c>
      <c r="Z276" s="23"/>
      <c r="AA276" s="33">
        <f t="shared" si="4"/>
        <v>0</v>
      </c>
      <c r="AB276" s="38" t="s">
        <v>20</v>
      </c>
    </row>
    <row r="277" spans="3:28" s="25" customFormat="1" x14ac:dyDescent="0.3">
      <c r="C277" s="22">
        <v>4020</v>
      </c>
      <c r="D277" s="23"/>
      <c r="E277" s="24">
        <v>853690100000</v>
      </c>
      <c r="G277" s="22" t="s">
        <v>1060</v>
      </c>
      <c r="H277" s="23"/>
      <c r="I277" s="26" t="s">
        <v>1061</v>
      </c>
      <c r="J277" s="23"/>
      <c r="K277" s="26" t="s">
        <v>1062</v>
      </c>
      <c r="L277" s="23"/>
      <c r="M277" s="26" t="s">
        <v>1063</v>
      </c>
      <c r="N277" s="23"/>
      <c r="O277" s="34">
        <v>30</v>
      </c>
      <c r="P277" s="34" t="s">
        <v>17</v>
      </c>
      <c r="Q277" s="23"/>
      <c r="R277" s="35">
        <v>3.5387095999576292</v>
      </c>
      <c r="S277" s="36" t="s">
        <v>18</v>
      </c>
      <c r="T277" s="23"/>
      <c r="U277" s="37" t="s">
        <v>19</v>
      </c>
      <c r="V277" s="34" t="s">
        <v>17</v>
      </c>
      <c r="W277" s="23"/>
      <c r="X277" s="31">
        <f>SUMIF('[1]2022Fiyat Listesi-SAP'!A:A,I:I,'[1]2022Fiyat Listesi-SAP'!C:C)</f>
        <v>10.35</v>
      </c>
      <c r="Y277" s="32" t="str">
        <f>VLOOKUP(I277,'[1]2022Fiyat Listesi-SAP'!A:D,4,FALSE)</f>
        <v>USD</v>
      </c>
      <c r="Z277" s="23"/>
      <c r="AA277" s="33">
        <f t="shared" si="4"/>
        <v>0</v>
      </c>
      <c r="AB277" s="38" t="s">
        <v>20</v>
      </c>
    </row>
    <row r="278" spans="3:28" s="25" customFormat="1" x14ac:dyDescent="0.3">
      <c r="C278" s="22">
        <v>4020</v>
      </c>
      <c r="D278" s="23"/>
      <c r="E278" s="24">
        <v>853690100000</v>
      </c>
      <c r="G278" s="22" t="s">
        <v>1064</v>
      </c>
      <c r="H278" s="23"/>
      <c r="I278" s="26" t="s">
        <v>1065</v>
      </c>
      <c r="J278" s="23"/>
      <c r="K278" s="26" t="s">
        <v>1066</v>
      </c>
      <c r="L278" s="23"/>
      <c r="M278" s="26" t="s">
        <v>1067</v>
      </c>
      <c r="N278" s="23"/>
      <c r="O278" s="34">
        <v>25</v>
      </c>
      <c r="P278" s="34" t="s">
        <v>17</v>
      </c>
      <c r="Q278" s="23"/>
      <c r="R278" s="35">
        <v>4.5085781569830505</v>
      </c>
      <c r="S278" s="36" t="s">
        <v>18</v>
      </c>
      <c r="T278" s="23"/>
      <c r="U278" s="37" t="s">
        <v>19</v>
      </c>
      <c r="V278" s="34" t="s">
        <v>17</v>
      </c>
      <c r="W278" s="23"/>
      <c r="X278" s="31">
        <f>SUMIF('[1]2022Fiyat Listesi-SAP'!A:A,I:I,'[1]2022Fiyat Listesi-SAP'!C:C)</f>
        <v>11.935</v>
      </c>
      <c r="Y278" s="32" t="str">
        <f>VLOOKUP(I278,'[1]2022Fiyat Listesi-SAP'!A:D,4,FALSE)</f>
        <v>USD</v>
      </c>
      <c r="Z278" s="23"/>
      <c r="AA278" s="33">
        <f t="shared" si="4"/>
        <v>0</v>
      </c>
      <c r="AB278" s="38" t="s">
        <v>20</v>
      </c>
    </row>
    <row r="279" spans="3:28" s="25" customFormat="1" x14ac:dyDescent="0.3">
      <c r="C279" s="22">
        <v>4020</v>
      </c>
      <c r="D279" s="23"/>
      <c r="E279" s="24">
        <v>853690100000</v>
      </c>
      <c r="G279" s="22" t="s">
        <v>1068</v>
      </c>
      <c r="H279" s="23"/>
      <c r="I279" s="26" t="s">
        <v>1069</v>
      </c>
      <c r="J279" s="23"/>
      <c r="K279" s="26" t="s">
        <v>1070</v>
      </c>
      <c r="L279" s="23"/>
      <c r="M279" s="26" t="s">
        <v>1071</v>
      </c>
      <c r="N279" s="23"/>
      <c r="O279" s="34">
        <v>25</v>
      </c>
      <c r="P279" s="34" t="s">
        <v>17</v>
      </c>
      <c r="Q279" s="23"/>
      <c r="R279" s="35">
        <v>4.5085781569830505</v>
      </c>
      <c r="S279" s="36" t="s">
        <v>18</v>
      </c>
      <c r="T279" s="23"/>
      <c r="U279" s="37" t="s">
        <v>19</v>
      </c>
      <c r="V279" s="34" t="s">
        <v>17</v>
      </c>
      <c r="W279" s="23"/>
      <c r="X279" s="31">
        <f>SUMIF('[1]2022Fiyat Listesi-SAP'!A:A,I:I,'[1]2022Fiyat Listesi-SAP'!C:C)</f>
        <v>12.905000000000001</v>
      </c>
      <c r="Y279" s="32" t="str">
        <f>VLOOKUP(I279,'[1]2022Fiyat Listesi-SAP'!A:D,4,FALSE)</f>
        <v>USD</v>
      </c>
      <c r="Z279" s="23"/>
      <c r="AA279" s="33">
        <f t="shared" si="4"/>
        <v>0</v>
      </c>
      <c r="AB279" s="38" t="s">
        <v>20</v>
      </c>
    </row>
    <row r="280" spans="3:28" s="25" customFormat="1" x14ac:dyDescent="0.3">
      <c r="C280" s="22">
        <v>4020</v>
      </c>
      <c r="D280" s="23"/>
      <c r="E280" s="24">
        <v>853690100000</v>
      </c>
      <c r="G280" s="22" t="s">
        <v>1072</v>
      </c>
      <c r="H280" s="23"/>
      <c r="I280" s="26" t="s">
        <v>1073</v>
      </c>
      <c r="J280" s="23"/>
      <c r="K280" s="26" t="s">
        <v>1074</v>
      </c>
      <c r="L280" s="23"/>
      <c r="M280" s="26" t="s">
        <v>1075</v>
      </c>
      <c r="N280" s="23"/>
      <c r="O280" s="34">
        <v>25</v>
      </c>
      <c r="P280" s="34" t="s">
        <v>17</v>
      </c>
      <c r="Q280" s="23"/>
      <c r="R280" s="35">
        <v>4.5085781569830505</v>
      </c>
      <c r="S280" s="36" t="s">
        <v>18</v>
      </c>
      <c r="T280" s="23"/>
      <c r="U280" s="37" t="s">
        <v>19</v>
      </c>
      <c r="V280" s="34" t="s">
        <v>17</v>
      </c>
      <c r="W280" s="23"/>
      <c r="X280" s="31">
        <f>SUMIF('[1]2022Fiyat Listesi-SAP'!A:A,I:I,'[1]2022Fiyat Listesi-SAP'!C:C)</f>
        <v>13.315</v>
      </c>
      <c r="Y280" s="32" t="str">
        <f>VLOOKUP(I280,'[1]2022Fiyat Listesi-SAP'!A:D,4,FALSE)</f>
        <v>USD</v>
      </c>
      <c r="Z280" s="23"/>
      <c r="AA280" s="33">
        <f t="shared" si="4"/>
        <v>0</v>
      </c>
      <c r="AB280" s="38" t="s">
        <v>20</v>
      </c>
    </row>
    <row r="281" spans="3:28" s="25" customFormat="1" x14ac:dyDescent="0.3">
      <c r="C281" s="22">
        <v>4020</v>
      </c>
      <c r="D281" s="23"/>
      <c r="E281" s="24">
        <v>853690100000</v>
      </c>
      <c r="G281" s="22" t="s">
        <v>1076</v>
      </c>
      <c r="H281" s="23"/>
      <c r="I281" s="26" t="s">
        <v>1077</v>
      </c>
      <c r="J281" s="23"/>
      <c r="K281" s="26" t="s">
        <v>1078</v>
      </c>
      <c r="L281" s="23"/>
      <c r="M281" s="26" t="s">
        <v>1079</v>
      </c>
      <c r="N281" s="23"/>
      <c r="O281" s="34">
        <v>25</v>
      </c>
      <c r="P281" s="34" t="s">
        <v>17</v>
      </c>
      <c r="Q281" s="23"/>
      <c r="R281" s="35">
        <v>4.5085781569830505</v>
      </c>
      <c r="S281" s="36" t="s">
        <v>18</v>
      </c>
      <c r="T281" s="23"/>
      <c r="U281" s="37" t="s">
        <v>19</v>
      </c>
      <c r="V281" s="34" t="s">
        <v>17</v>
      </c>
      <c r="W281" s="23"/>
      <c r="X281" s="31">
        <f>SUMIF('[1]2022Fiyat Listesi-SAP'!A:A,I:I,'[1]2022Fiyat Listesi-SAP'!C:C)</f>
        <v>12.905000000000001</v>
      </c>
      <c r="Y281" s="32" t="str">
        <f>VLOOKUP(I281,'[1]2022Fiyat Listesi-SAP'!A:D,4,FALSE)</f>
        <v>USD</v>
      </c>
      <c r="Z281" s="23"/>
      <c r="AA281" s="33">
        <f t="shared" si="4"/>
        <v>0</v>
      </c>
      <c r="AB281" s="38" t="s">
        <v>20</v>
      </c>
    </row>
    <row r="282" spans="3:28" s="25" customFormat="1" x14ac:dyDescent="0.3">
      <c r="C282" s="22">
        <v>4020</v>
      </c>
      <c r="D282" s="23"/>
      <c r="E282" s="24">
        <v>853690100000</v>
      </c>
      <c r="G282" s="22" t="s">
        <v>1080</v>
      </c>
      <c r="H282" s="23"/>
      <c r="I282" s="26" t="s">
        <v>1081</v>
      </c>
      <c r="J282" s="23"/>
      <c r="K282" s="26" t="s">
        <v>1082</v>
      </c>
      <c r="L282" s="23"/>
      <c r="M282" s="26" t="s">
        <v>1083</v>
      </c>
      <c r="N282" s="23"/>
      <c r="O282" s="34">
        <v>25</v>
      </c>
      <c r="P282" s="34" t="s">
        <v>17</v>
      </c>
      <c r="Q282" s="23"/>
      <c r="R282" s="35">
        <v>4.5085781569830505</v>
      </c>
      <c r="S282" s="36" t="s">
        <v>18</v>
      </c>
      <c r="T282" s="23"/>
      <c r="U282" s="37" t="s">
        <v>19</v>
      </c>
      <c r="V282" s="34" t="s">
        <v>17</v>
      </c>
      <c r="W282" s="23"/>
      <c r="X282" s="31">
        <f>SUMIF('[1]2022Fiyat Listesi-SAP'!A:A,I:I,'[1]2022Fiyat Listesi-SAP'!C:C)</f>
        <v>13.315</v>
      </c>
      <c r="Y282" s="32" t="str">
        <f>VLOOKUP(I282,'[1]2022Fiyat Listesi-SAP'!A:D,4,FALSE)</f>
        <v>USD</v>
      </c>
      <c r="Z282" s="23"/>
      <c r="AA282" s="33">
        <f t="shared" si="4"/>
        <v>0</v>
      </c>
      <c r="AB282" s="38" t="s">
        <v>20</v>
      </c>
    </row>
    <row r="283" spans="3:28" s="25" customFormat="1" x14ac:dyDescent="0.3">
      <c r="C283" s="22">
        <v>4020</v>
      </c>
      <c r="D283" s="23"/>
      <c r="E283" s="24">
        <v>853690100000</v>
      </c>
      <c r="G283" s="22" t="s">
        <v>1084</v>
      </c>
      <c r="H283" s="23"/>
      <c r="I283" s="26" t="s">
        <v>1085</v>
      </c>
      <c r="J283" s="23"/>
      <c r="K283" s="26" t="s">
        <v>1086</v>
      </c>
      <c r="L283" s="23"/>
      <c r="M283" s="26" t="s">
        <v>1087</v>
      </c>
      <c r="N283" s="23"/>
      <c r="O283" s="34">
        <v>25</v>
      </c>
      <c r="P283" s="34" t="s">
        <v>17</v>
      </c>
      <c r="Q283" s="23"/>
      <c r="R283" s="35">
        <v>5.1905268158904363</v>
      </c>
      <c r="S283" s="36" t="s">
        <v>18</v>
      </c>
      <c r="T283" s="23"/>
      <c r="U283" s="37" t="s">
        <v>19</v>
      </c>
      <c r="V283" s="34" t="s">
        <v>17</v>
      </c>
      <c r="W283" s="23"/>
      <c r="X283" s="31">
        <f>SUMIF('[1]2022Fiyat Listesi-SAP'!A:A,I:I,'[1]2022Fiyat Listesi-SAP'!C:C)</f>
        <v>16.835000000000001</v>
      </c>
      <c r="Y283" s="32" t="str">
        <f>VLOOKUP(I283,'[1]2022Fiyat Listesi-SAP'!A:D,4,FALSE)</f>
        <v>USD</v>
      </c>
      <c r="Z283" s="23"/>
      <c r="AA283" s="33">
        <f t="shared" si="4"/>
        <v>0</v>
      </c>
      <c r="AB283" s="38" t="s">
        <v>20</v>
      </c>
    </row>
    <row r="284" spans="3:28" s="25" customFormat="1" x14ac:dyDescent="0.3">
      <c r="C284" s="22">
        <v>4020</v>
      </c>
      <c r="D284" s="23"/>
      <c r="E284" s="24">
        <v>853690100000</v>
      </c>
      <c r="G284" s="22" t="s">
        <v>1088</v>
      </c>
      <c r="H284" s="23"/>
      <c r="I284" s="26" t="s">
        <v>1089</v>
      </c>
      <c r="J284" s="23"/>
      <c r="K284" s="26" t="s">
        <v>1090</v>
      </c>
      <c r="L284" s="23"/>
      <c r="M284" s="26" t="s">
        <v>1091</v>
      </c>
      <c r="N284" s="23"/>
      <c r="O284" s="34">
        <v>25</v>
      </c>
      <c r="P284" s="34" t="s">
        <v>17</v>
      </c>
      <c r="Q284" s="23"/>
      <c r="R284" s="35">
        <v>5.1905268158904363</v>
      </c>
      <c r="S284" s="36" t="s">
        <v>18</v>
      </c>
      <c r="T284" s="23"/>
      <c r="U284" s="37" t="s">
        <v>19</v>
      </c>
      <c r="V284" s="34" t="s">
        <v>17</v>
      </c>
      <c r="W284" s="23"/>
      <c r="X284" s="31">
        <f>SUMIF('[1]2022Fiyat Listesi-SAP'!A:A,I:I,'[1]2022Fiyat Listesi-SAP'!C:C)</f>
        <v>17.525000000000002</v>
      </c>
      <c r="Y284" s="32" t="str">
        <f>VLOOKUP(I284,'[1]2022Fiyat Listesi-SAP'!A:D,4,FALSE)</f>
        <v>USD</v>
      </c>
      <c r="Z284" s="23"/>
      <c r="AA284" s="33">
        <f t="shared" si="4"/>
        <v>0</v>
      </c>
      <c r="AB284" s="38" t="s">
        <v>20</v>
      </c>
    </row>
    <row r="285" spans="3:28" s="25" customFormat="1" x14ac:dyDescent="0.3">
      <c r="C285" s="22">
        <v>4020</v>
      </c>
      <c r="D285" s="23"/>
      <c r="E285" s="24">
        <v>853690100000</v>
      </c>
      <c r="G285" s="22" t="s">
        <v>1092</v>
      </c>
      <c r="H285" s="23"/>
      <c r="I285" s="26" t="s">
        <v>1093</v>
      </c>
      <c r="J285" s="23"/>
      <c r="K285" s="26" t="s">
        <v>1094</v>
      </c>
      <c r="L285" s="23"/>
      <c r="M285" s="26" t="s">
        <v>1095</v>
      </c>
      <c r="N285" s="23"/>
      <c r="O285" s="34">
        <v>25</v>
      </c>
      <c r="P285" s="34" t="s">
        <v>17</v>
      </c>
      <c r="Q285" s="23"/>
      <c r="R285" s="35">
        <v>5.1905268158904363</v>
      </c>
      <c r="S285" s="36" t="s">
        <v>18</v>
      </c>
      <c r="T285" s="23"/>
      <c r="U285" s="37" t="s">
        <v>19</v>
      </c>
      <c r="V285" s="34" t="s">
        <v>17</v>
      </c>
      <c r="W285" s="23"/>
      <c r="X285" s="31">
        <f>SUMIF('[1]2022Fiyat Listesi-SAP'!A:A,I:I,'[1]2022Fiyat Listesi-SAP'!C:C)</f>
        <v>17.940000000000001</v>
      </c>
      <c r="Y285" s="32" t="str">
        <f>VLOOKUP(I285,'[1]2022Fiyat Listesi-SAP'!A:D,4,FALSE)</f>
        <v>USD</v>
      </c>
      <c r="Z285" s="23"/>
      <c r="AA285" s="33">
        <f t="shared" si="4"/>
        <v>0</v>
      </c>
      <c r="AB285" s="38" t="s">
        <v>20</v>
      </c>
    </row>
    <row r="286" spans="3:28" s="25" customFormat="1" x14ac:dyDescent="0.3">
      <c r="C286" s="22">
        <v>4020</v>
      </c>
      <c r="D286" s="23"/>
      <c r="E286" s="24">
        <v>853690100000</v>
      </c>
      <c r="G286" s="22" t="s">
        <v>1096</v>
      </c>
      <c r="H286" s="23"/>
      <c r="I286" s="26" t="s">
        <v>1097</v>
      </c>
      <c r="J286" s="23"/>
      <c r="K286" s="26" t="s">
        <v>1098</v>
      </c>
      <c r="L286" s="23"/>
      <c r="M286" s="26" t="s">
        <v>1099</v>
      </c>
      <c r="N286" s="23"/>
      <c r="O286" s="34">
        <v>25</v>
      </c>
      <c r="P286" s="34" t="s">
        <v>17</v>
      </c>
      <c r="Q286" s="23"/>
      <c r="R286" s="35">
        <v>5.1905268158904363</v>
      </c>
      <c r="S286" s="36" t="s">
        <v>18</v>
      </c>
      <c r="T286" s="23"/>
      <c r="U286" s="37" t="s">
        <v>19</v>
      </c>
      <c r="V286" s="34" t="s">
        <v>17</v>
      </c>
      <c r="W286" s="23"/>
      <c r="X286" s="31">
        <f>SUMIF('[1]2022Fiyat Listesi-SAP'!A:A,I:I,'[1]2022Fiyat Listesi-SAP'!C:C)</f>
        <v>17.525000000000002</v>
      </c>
      <c r="Y286" s="32" t="str">
        <f>VLOOKUP(I286,'[1]2022Fiyat Listesi-SAP'!A:D,4,FALSE)</f>
        <v>USD</v>
      </c>
      <c r="Z286" s="23"/>
      <c r="AA286" s="33">
        <f t="shared" si="4"/>
        <v>0</v>
      </c>
      <c r="AB286" s="38" t="s">
        <v>20</v>
      </c>
    </row>
    <row r="287" spans="3:28" s="25" customFormat="1" x14ac:dyDescent="0.3">
      <c r="C287" s="22">
        <v>4020</v>
      </c>
      <c r="D287" s="23"/>
      <c r="E287" s="24">
        <v>853690100000</v>
      </c>
      <c r="G287" s="22" t="s">
        <v>1100</v>
      </c>
      <c r="H287" s="23"/>
      <c r="I287" s="26" t="s">
        <v>1101</v>
      </c>
      <c r="J287" s="23"/>
      <c r="K287" s="26" t="s">
        <v>1102</v>
      </c>
      <c r="L287" s="23"/>
      <c r="M287" s="26" t="s">
        <v>1103</v>
      </c>
      <c r="N287" s="23"/>
      <c r="O287" s="34">
        <v>25</v>
      </c>
      <c r="P287" s="34" t="s">
        <v>17</v>
      </c>
      <c r="Q287" s="23"/>
      <c r="R287" s="35">
        <v>5.1905268158904363</v>
      </c>
      <c r="S287" s="36" t="s">
        <v>18</v>
      </c>
      <c r="T287" s="23"/>
      <c r="U287" s="37" t="s">
        <v>19</v>
      </c>
      <c r="V287" s="34" t="s">
        <v>17</v>
      </c>
      <c r="W287" s="23"/>
      <c r="X287" s="31">
        <f>SUMIF('[1]2022Fiyat Listesi-SAP'!A:A,I:I,'[1]2022Fiyat Listesi-SAP'!C:C)</f>
        <v>17.940000000000001</v>
      </c>
      <c r="Y287" s="32" t="str">
        <f>VLOOKUP(I287,'[1]2022Fiyat Listesi-SAP'!A:D,4,FALSE)</f>
        <v>USD</v>
      </c>
      <c r="Z287" s="23"/>
      <c r="AA287" s="33">
        <f t="shared" si="4"/>
        <v>0</v>
      </c>
      <c r="AB287" s="38" t="s">
        <v>20</v>
      </c>
    </row>
    <row r="288" spans="3:28" s="25" customFormat="1" x14ac:dyDescent="0.3">
      <c r="C288" s="22">
        <v>4020</v>
      </c>
      <c r="D288" s="23"/>
      <c r="E288" s="24">
        <v>853690100000</v>
      </c>
      <c r="G288" s="22" t="s">
        <v>1104</v>
      </c>
      <c r="H288" s="23"/>
      <c r="I288" s="26" t="s">
        <v>1105</v>
      </c>
      <c r="J288" s="23"/>
      <c r="K288" s="26" t="s">
        <v>1106</v>
      </c>
      <c r="L288" s="23"/>
      <c r="M288" s="26" t="s">
        <v>1107</v>
      </c>
      <c r="N288" s="23"/>
      <c r="O288" s="34">
        <v>500</v>
      </c>
      <c r="P288" s="34" t="s">
        <v>17</v>
      </c>
      <c r="Q288" s="23"/>
      <c r="R288" s="35">
        <v>1.6</v>
      </c>
      <c r="S288" s="36" t="s">
        <v>18</v>
      </c>
      <c r="T288" s="23"/>
      <c r="U288" s="37" t="s">
        <v>19</v>
      </c>
      <c r="V288" s="34" t="s">
        <v>17</v>
      </c>
      <c r="W288" s="23"/>
      <c r="X288" s="31">
        <f>SUMIF('[1]2022Fiyat Listesi-SAP'!A:A,I:I,'[1]2022Fiyat Listesi-SAP'!C:C)</f>
        <v>0.42499999999999999</v>
      </c>
      <c r="Y288" s="32" t="str">
        <f>VLOOKUP(I288,'[1]2022Fiyat Listesi-SAP'!A:D,4,FALSE)</f>
        <v>USD</v>
      </c>
      <c r="Z288" s="23"/>
      <c r="AA288" s="33">
        <f t="shared" si="4"/>
        <v>0</v>
      </c>
      <c r="AB288" s="38" t="s">
        <v>20</v>
      </c>
    </row>
    <row r="289" spans="3:28" s="25" customFormat="1" x14ac:dyDescent="0.3">
      <c r="C289" s="22">
        <v>4020</v>
      </c>
      <c r="D289" s="23"/>
      <c r="E289" s="24">
        <v>853690100000</v>
      </c>
      <c r="G289" s="22" t="s">
        <v>1108</v>
      </c>
      <c r="H289" s="23"/>
      <c r="I289" s="26" t="s">
        <v>1109</v>
      </c>
      <c r="J289" s="23"/>
      <c r="K289" s="26" t="s">
        <v>1110</v>
      </c>
      <c r="L289" s="23"/>
      <c r="M289" s="26" t="s">
        <v>1111</v>
      </c>
      <c r="N289" s="23"/>
      <c r="O289" s="34">
        <v>500</v>
      </c>
      <c r="P289" s="34" t="s">
        <v>17</v>
      </c>
      <c r="Q289" s="23"/>
      <c r="R289" s="35">
        <v>1.6</v>
      </c>
      <c r="S289" s="36" t="s">
        <v>18</v>
      </c>
      <c r="T289" s="23"/>
      <c r="U289" s="37" t="s">
        <v>19</v>
      </c>
      <c r="V289" s="34" t="s">
        <v>17</v>
      </c>
      <c r="W289" s="23"/>
      <c r="X289" s="31">
        <f>SUMIF('[1]2022Fiyat Listesi-SAP'!A:A,I:I,'[1]2022Fiyat Listesi-SAP'!C:C)</f>
        <v>0.42499999999999999</v>
      </c>
      <c r="Y289" s="32" t="str">
        <f>VLOOKUP(I289,'[1]2022Fiyat Listesi-SAP'!A:D,4,FALSE)</f>
        <v>USD</v>
      </c>
      <c r="Z289" s="23"/>
      <c r="AA289" s="33">
        <f t="shared" si="4"/>
        <v>0</v>
      </c>
      <c r="AB289" s="38" t="s">
        <v>20</v>
      </c>
    </row>
    <row r="290" spans="3:28" s="25" customFormat="1" x14ac:dyDescent="0.3">
      <c r="C290" s="22">
        <v>4020</v>
      </c>
      <c r="D290" s="23"/>
      <c r="E290" s="24">
        <v>853690100000</v>
      </c>
      <c r="G290" s="22" t="s">
        <v>1112</v>
      </c>
      <c r="H290" s="23"/>
      <c r="I290" s="26" t="s">
        <v>1113</v>
      </c>
      <c r="J290" s="23"/>
      <c r="K290" s="26" t="s">
        <v>1114</v>
      </c>
      <c r="L290" s="23"/>
      <c r="M290" s="26" t="s">
        <v>1115</v>
      </c>
      <c r="N290" s="23"/>
      <c r="O290" s="34">
        <v>250</v>
      </c>
      <c r="P290" s="34" t="s">
        <v>17</v>
      </c>
      <c r="Q290" s="23"/>
      <c r="R290" s="35">
        <v>3</v>
      </c>
      <c r="S290" s="36" t="s">
        <v>18</v>
      </c>
      <c r="T290" s="23"/>
      <c r="U290" s="37" t="s">
        <v>19</v>
      </c>
      <c r="V290" s="34" t="s">
        <v>17</v>
      </c>
      <c r="W290" s="23"/>
      <c r="X290" s="31">
        <f>SUMIF('[1]2022Fiyat Listesi-SAP'!A:A,I:I,'[1]2022Fiyat Listesi-SAP'!C:C)</f>
        <v>0.97</v>
      </c>
      <c r="Y290" s="32" t="str">
        <f>VLOOKUP(I290,'[1]2022Fiyat Listesi-SAP'!A:D,4,FALSE)</f>
        <v>USD</v>
      </c>
      <c r="Z290" s="23"/>
      <c r="AA290" s="33">
        <f t="shared" si="4"/>
        <v>0</v>
      </c>
      <c r="AB290" s="38" t="s">
        <v>20</v>
      </c>
    </row>
    <row r="291" spans="3:28" s="25" customFormat="1" x14ac:dyDescent="0.3">
      <c r="C291" s="22">
        <v>4020</v>
      </c>
      <c r="D291" s="23"/>
      <c r="E291" s="24">
        <v>853690100000</v>
      </c>
      <c r="G291" s="22" t="s">
        <v>1116</v>
      </c>
      <c r="H291" s="23"/>
      <c r="I291" s="26" t="s">
        <v>1117</v>
      </c>
      <c r="J291" s="23"/>
      <c r="K291" s="26" t="s">
        <v>1118</v>
      </c>
      <c r="L291" s="23"/>
      <c r="M291" s="26" t="s">
        <v>1119</v>
      </c>
      <c r="N291" s="23"/>
      <c r="O291" s="34">
        <v>250</v>
      </c>
      <c r="P291" s="34" t="s">
        <v>17</v>
      </c>
      <c r="Q291" s="23"/>
      <c r="R291" s="35">
        <v>3.3</v>
      </c>
      <c r="S291" s="36" t="s">
        <v>18</v>
      </c>
      <c r="T291" s="23"/>
      <c r="U291" s="37" t="s">
        <v>19</v>
      </c>
      <c r="V291" s="34" t="s">
        <v>17</v>
      </c>
      <c r="W291" s="23"/>
      <c r="X291" s="31">
        <f>SUMIF('[1]2022Fiyat Listesi-SAP'!A:A,I:I,'[1]2022Fiyat Listesi-SAP'!C:C)</f>
        <v>0.97</v>
      </c>
      <c r="Y291" s="32" t="str">
        <f>VLOOKUP(I291,'[1]2022Fiyat Listesi-SAP'!A:D,4,FALSE)</f>
        <v>USD</v>
      </c>
      <c r="Z291" s="23"/>
      <c r="AA291" s="33">
        <f t="shared" si="4"/>
        <v>0</v>
      </c>
      <c r="AB291" s="38" t="s">
        <v>20</v>
      </c>
    </row>
    <row r="292" spans="3:28" s="25" customFormat="1" x14ac:dyDescent="0.3">
      <c r="C292" s="22">
        <v>4020</v>
      </c>
      <c r="D292" s="23"/>
      <c r="E292" s="24">
        <v>853690100000</v>
      </c>
      <c r="G292" s="22" t="s">
        <v>1120</v>
      </c>
      <c r="H292" s="23"/>
      <c r="I292" s="26" t="s">
        <v>1121</v>
      </c>
      <c r="J292" s="23"/>
      <c r="K292" s="26" t="s">
        <v>1122</v>
      </c>
      <c r="L292" s="23"/>
      <c r="M292" s="26" t="s">
        <v>1123</v>
      </c>
      <c r="N292" s="23"/>
      <c r="O292" s="34">
        <v>250</v>
      </c>
      <c r="P292" s="34" t="s">
        <v>17</v>
      </c>
      <c r="Q292" s="23"/>
      <c r="R292" s="35">
        <v>3.2</v>
      </c>
      <c r="S292" s="36" t="s">
        <v>18</v>
      </c>
      <c r="T292" s="23"/>
      <c r="U292" s="37" t="s">
        <v>19</v>
      </c>
      <c r="V292" s="34" t="s">
        <v>17</v>
      </c>
      <c r="W292" s="23"/>
      <c r="X292" s="31">
        <f>SUMIF('[1]2022Fiyat Listesi-SAP'!A:A,I:I,'[1]2022Fiyat Listesi-SAP'!C:C)</f>
        <v>0.97</v>
      </c>
      <c r="Y292" s="32" t="str">
        <f>VLOOKUP(I292,'[1]2022Fiyat Listesi-SAP'!A:D,4,FALSE)</f>
        <v>USD</v>
      </c>
      <c r="Z292" s="23"/>
      <c r="AA292" s="33">
        <f t="shared" si="4"/>
        <v>0</v>
      </c>
      <c r="AB292" s="38" t="s">
        <v>20</v>
      </c>
    </row>
    <row r="293" spans="3:28" s="25" customFormat="1" x14ac:dyDescent="0.3">
      <c r="C293" s="22">
        <v>4020</v>
      </c>
      <c r="D293" s="23"/>
      <c r="E293" s="24">
        <v>853690100000</v>
      </c>
      <c r="G293" s="22" t="s">
        <v>1124</v>
      </c>
      <c r="H293" s="23"/>
      <c r="I293" s="26" t="s">
        <v>1125</v>
      </c>
      <c r="J293" s="23"/>
      <c r="K293" s="26" t="s">
        <v>1126</v>
      </c>
      <c r="L293" s="23"/>
      <c r="M293" s="26" t="s">
        <v>1127</v>
      </c>
      <c r="N293" s="23"/>
      <c r="O293" s="34">
        <v>200</v>
      </c>
      <c r="P293" s="34" t="s">
        <v>17</v>
      </c>
      <c r="Q293" s="23"/>
      <c r="R293" s="35">
        <v>2.9</v>
      </c>
      <c r="S293" s="36" t="s">
        <v>18</v>
      </c>
      <c r="T293" s="23"/>
      <c r="U293" s="37" t="s">
        <v>19</v>
      </c>
      <c r="V293" s="34" t="s">
        <v>17</v>
      </c>
      <c r="W293" s="23"/>
      <c r="X293" s="31">
        <f>SUMIF('[1]2022Fiyat Listesi-SAP'!A:A,I:I,'[1]2022Fiyat Listesi-SAP'!C:C)</f>
        <v>1.37</v>
      </c>
      <c r="Y293" s="32" t="str">
        <f>VLOOKUP(I293,'[1]2022Fiyat Listesi-SAP'!A:D,4,FALSE)</f>
        <v>USD</v>
      </c>
      <c r="Z293" s="23"/>
      <c r="AA293" s="33">
        <f t="shared" si="4"/>
        <v>0</v>
      </c>
      <c r="AB293" s="38" t="s">
        <v>20</v>
      </c>
    </row>
    <row r="294" spans="3:28" s="25" customFormat="1" x14ac:dyDescent="0.3">
      <c r="C294" s="22">
        <v>4020</v>
      </c>
      <c r="D294" s="23"/>
      <c r="E294" s="24">
        <v>853690100000</v>
      </c>
      <c r="G294" s="22" t="s">
        <v>1128</v>
      </c>
      <c r="H294" s="23"/>
      <c r="I294" s="26" t="s">
        <v>1129</v>
      </c>
      <c r="J294" s="23"/>
      <c r="K294" s="26" t="s">
        <v>1130</v>
      </c>
      <c r="L294" s="23"/>
      <c r="M294" s="26" t="s">
        <v>1131</v>
      </c>
      <c r="N294" s="23"/>
      <c r="O294" s="34">
        <v>200</v>
      </c>
      <c r="P294" s="34" t="s">
        <v>17</v>
      </c>
      <c r="Q294" s="23"/>
      <c r="R294" s="35">
        <v>3</v>
      </c>
      <c r="S294" s="36" t="s">
        <v>18</v>
      </c>
      <c r="T294" s="23"/>
      <c r="U294" s="37" t="s">
        <v>19</v>
      </c>
      <c r="V294" s="34" t="s">
        <v>17</v>
      </c>
      <c r="W294" s="23"/>
      <c r="X294" s="31">
        <f>SUMIF('[1]2022Fiyat Listesi-SAP'!A:A,I:I,'[1]2022Fiyat Listesi-SAP'!C:C)</f>
        <v>1.35</v>
      </c>
      <c r="Y294" s="32" t="str">
        <f>VLOOKUP(I294,'[1]2022Fiyat Listesi-SAP'!A:D,4,FALSE)</f>
        <v>USD</v>
      </c>
      <c r="Z294" s="23"/>
      <c r="AA294" s="33">
        <f t="shared" si="4"/>
        <v>0</v>
      </c>
      <c r="AB294" s="38" t="s">
        <v>20</v>
      </c>
    </row>
    <row r="295" spans="3:28" s="25" customFormat="1" x14ac:dyDescent="0.3">
      <c r="C295" s="22">
        <v>4020</v>
      </c>
      <c r="D295" s="23"/>
      <c r="E295" s="24">
        <v>853690100000</v>
      </c>
      <c r="G295" s="22" t="s">
        <v>1132</v>
      </c>
      <c r="H295" s="23"/>
      <c r="I295" s="26" t="s">
        <v>1133</v>
      </c>
      <c r="J295" s="23"/>
      <c r="K295" s="26" t="s">
        <v>1134</v>
      </c>
      <c r="L295" s="23"/>
      <c r="M295" s="26" t="s">
        <v>1135</v>
      </c>
      <c r="N295" s="23"/>
      <c r="O295" s="34">
        <v>200</v>
      </c>
      <c r="P295" s="34" t="s">
        <v>17</v>
      </c>
      <c r="Q295" s="23"/>
      <c r="R295" s="35">
        <v>3.2</v>
      </c>
      <c r="S295" s="36" t="s">
        <v>18</v>
      </c>
      <c r="T295" s="23"/>
      <c r="U295" s="37" t="s">
        <v>19</v>
      </c>
      <c r="V295" s="34" t="s">
        <v>17</v>
      </c>
      <c r="W295" s="23"/>
      <c r="X295" s="31">
        <f>SUMIF('[1]2022Fiyat Listesi-SAP'!A:A,I:I,'[1]2022Fiyat Listesi-SAP'!C:C)</f>
        <v>1.37</v>
      </c>
      <c r="Y295" s="32" t="str">
        <f>VLOOKUP(I295,'[1]2022Fiyat Listesi-SAP'!A:D,4,FALSE)</f>
        <v>USD</v>
      </c>
      <c r="Z295" s="23"/>
      <c r="AA295" s="33">
        <f t="shared" si="4"/>
        <v>0</v>
      </c>
      <c r="AB295" s="38" t="s">
        <v>20</v>
      </c>
    </row>
    <row r="296" spans="3:28" s="25" customFormat="1" x14ac:dyDescent="0.3">
      <c r="C296" s="22">
        <v>4020</v>
      </c>
      <c r="D296" s="23"/>
      <c r="E296" s="24">
        <v>853690100000</v>
      </c>
      <c r="G296" s="22" t="s">
        <v>1136</v>
      </c>
      <c r="H296" s="23"/>
      <c r="I296" s="26" t="s">
        <v>1137</v>
      </c>
      <c r="J296" s="23"/>
      <c r="K296" s="26" t="s">
        <v>1138</v>
      </c>
      <c r="L296" s="23"/>
      <c r="M296" s="26" t="s">
        <v>1139</v>
      </c>
      <c r="N296" s="23"/>
      <c r="O296" s="34">
        <v>200</v>
      </c>
      <c r="P296" s="34" t="s">
        <v>17</v>
      </c>
      <c r="Q296" s="23"/>
      <c r="R296" s="35">
        <v>3.2</v>
      </c>
      <c r="S296" s="36" t="s">
        <v>18</v>
      </c>
      <c r="T296" s="23"/>
      <c r="U296" s="37" t="s">
        <v>19</v>
      </c>
      <c r="V296" s="34" t="s">
        <v>17</v>
      </c>
      <c r="W296" s="23"/>
      <c r="X296" s="31">
        <f>SUMIF('[1]2022Fiyat Listesi-SAP'!A:A,I:I,'[1]2022Fiyat Listesi-SAP'!C:C)</f>
        <v>1.42</v>
      </c>
      <c r="Y296" s="32" t="str">
        <f>VLOOKUP(I296,'[1]2022Fiyat Listesi-SAP'!A:D,4,FALSE)</f>
        <v>USD</v>
      </c>
      <c r="Z296" s="23"/>
      <c r="AA296" s="33">
        <f t="shared" si="4"/>
        <v>0</v>
      </c>
      <c r="AB296" s="38" t="s">
        <v>20</v>
      </c>
    </row>
    <row r="297" spans="3:28" s="25" customFormat="1" x14ac:dyDescent="0.3">
      <c r="C297" s="22">
        <v>4020</v>
      </c>
      <c r="D297" s="23"/>
      <c r="E297" s="24">
        <v>853690100000</v>
      </c>
      <c r="G297" s="22" t="s">
        <v>1140</v>
      </c>
      <c r="H297" s="23"/>
      <c r="I297" s="26" t="s">
        <v>1141</v>
      </c>
      <c r="J297" s="23"/>
      <c r="K297" s="26" t="s">
        <v>1142</v>
      </c>
      <c r="L297" s="23"/>
      <c r="M297" s="26" t="s">
        <v>1143</v>
      </c>
      <c r="N297" s="23"/>
      <c r="O297" s="34">
        <v>120</v>
      </c>
      <c r="P297" s="34" t="s">
        <v>17</v>
      </c>
      <c r="Q297" s="23"/>
      <c r="R297" s="35">
        <v>3.5</v>
      </c>
      <c r="S297" s="36" t="s">
        <v>18</v>
      </c>
      <c r="T297" s="23"/>
      <c r="U297" s="37" t="s">
        <v>19</v>
      </c>
      <c r="V297" s="34" t="s">
        <v>17</v>
      </c>
      <c r="W297" s="23"/>
      <c r="X297" s="31">
        <f>SUMIF('[1]2022Fiyat Listesi-SAP'!A:A,I:I,'[1]2022Fiyat Listesi-SAP'!C:C)</f>
        <v>2.37</v>
      </c>
      <c r="Y297" s="32" t="str">
        <f>VLOOKUP(I297,'[1]2022Fiyat Listesi-SAP'!A:D,4,FALSE)</f>
        <v>USD</v>
      </c>
      <c r="Z297" s="23"/>
      <c r="AA297" s="33">
        <f t="shared" si="4"/>
        <v>0</v>
      </c>
      <c r="AB297" s="38" t="s">
        <v>20</v>
      </c>
    </row>
    <row r="298" spans="3:28" s="25" customFormat="1" x14ac:dyDescent="0.3">
      <c r="C298" s="22">
        <v>4020</v>
      </c>
      <c r="D298" s="23"/>
      <c r="E298" s="24">
        <v>853690100000</v>
      </c>
      <c r="G298" s="22" t="s">
        <v>1144</v>
      </c>
      <c r="H298" s="23"/>
      <c r="I298" s="26" t="s">
        <v>1145</v>
      </c>
      <c r="J298" s="23"/>
      <c r="K298" s="26" t="s">
        <v>1146</v>
      </c>
      <c r="L298" s="23"/>
      <c r="M298" s="26" t="s">
        <v>1147</v>
      </c>
      <c r="N298" s="23"/>
      <c r="O298" s="34">
        <v>120</v>
      </c>
      <c r="P298" s="34" t="s">
        <v>17</v>
      </c>
      <c r="Q298" s="23"/>
      <c r="R298" s="35">
        <v>3.5</v>
      </c>
      <c r="S298" s="36" t="s">
        <v>18</v>
      </c>
      <c r="T298" s="23"/>
      <c r="U298" s="37" t="s">
        <v>19</v>
      </c>
      <c r="V298" s="34" t="s">
        <v>17</v>
      </c>
      <c r="W298" s="23"/>
      <c r="X298" s="31">
        <f>SUMIF('[1]2022Fiyat Listesi-SAP'!A:A,I:I,'[1]2022Fiyat Listesi-SAP'!C:C)</f>
        <v>2.37</v>
      </c>
      <c r="Y298" s="32" t="str">
        <f>VLOOKUP(I298,'[1]2022Fiyat Listesi-SAP'!A:D,4,FALSE)</f>
        <v>USD</v>
      </c>
      <c r="Z298" s="23"/>
      <c r="AA298" s="33">
        <f t="shared" si="4"/>
        <v>0</v>
      </c>
      <c r="AB298" s="38" t="s">
        <v>20</v>
      </c>
    </row>
    <row r="299" spans="3:28" s="25" customFormat="1" x14ac:dyDescent="0.3">
      <c r="C299" s="22">
        <v>4020</v>
      </c>
      <c r="D299" s="23"/>
      <c r="E299" s="24">
        <v>853690100000</v>
      </c>
      <c r="G299" s="22" t="s">
        <v>1148</v>
      </c>
      <c r="H299" s="23"/>
      <c r="I299" s="26" t="s">
        <v>1149</v>
      </c>
      <c r="J299" s="23"/>
      <c r="K299" s="26" t="s">
        <v>1150</v>
      </c>
      <c r="L299" s="23"/>
      <c r="M299" s="26" t="s">
        <v>1151</v>
      </c>
      <c r="N299" s="23"/>
      <c r="O299" s="34">
        <v>120</v>
      </c>
      <c r="P299" s="34" t="s">
        <v>17</v>
      </c>
      <c r="Q299" s="23"/>
      <c r="R299" s="35">
        <v>3.6</v>
      </c>
      <c r="S299" s="36" t="s">
        <v>18</v>
      </c>
      <c r="T299" s="23"/>
      <c r="U299" s="37" t="s">
        <v>19</v>
      </c>
      <c r="V299" s="34" t="s">
        <v>17</v>
      </c>
      <c r="W299" s="23"/>
      <c r="X299" s="31">
        <f>SUMIF('[1]2022Fiyat Listesi-SAP'!A:A,I:I,'[1]2022Fiyat Listesi-SAP'!C:C)</f>
        <v>2.37</v>
      </c>
      <c r="Y299" s="32" t="str">
        <f>VLOOKUP(I299,'[1]2022Fiyat Listesi-SAP'!A:D,4,FALSE)</f>
        <v>USD</v>
      </c>
      <c r="Z299" s="23"/>
      <c r="AA299" s="33">
        <f t="shared" si="4"/>
        <v>0</v>
      </c>
      <c r="AB299" s="38" t="s">
        <v>20</v>
      </c>
    </row>
    <row r="300" spans="3:28" s="25" customFormat="1" x14ac:dyDescent="0.3">
      <c r="C300" s="22">
        <v>4020</v>
      </c>
      <c r="D300" s="23"/>
      <c r="E300" s="24">
        <v>853690100000</v>
      </c>
      <c r="G300" s="22" t="s">
        <v>1152</v>
      </c>
      <c r="H300" s="23"/>
      <c r="I300" s="26" t="s">
        <v>1153</v>
      </c>
      <c r="J300" s="23"/>
      <c r="K300" s="26" t="s">
        <v>1154</v>
      </c>
      <c r="L300" s="23"/>
      <c r="M300" s="26" t="s">
        <v>1155</v>
      </c>
      <c r="N300" s="23"/>
      <c r="O300" s="34">
        <v>65</v>
      </c>
      <c r="P300" s="34" t="s">
        <v>17</v>
      </c>
      <c r="Q300" s="23"/>
      <c r="R300" s="35">
        <v>2.9</v>
      </c>
      <c r="S300" s="36" t="s">
        <v>18</v>
      </c>
      <c r="T300" s="23"/>
      <c r="U300" s="37" t="s">
        <v>19</v>
      </c>
      <c r="V300" s="34" t="s">
        <v>17</v>
      </c>
      <c r="W300" s="23"/>
      <c r="X300" s="31">
        <f>SUMIF('[1]2022Fiyat Listesi-SAP'!A:A,I:I,'[1]2022Fiyat Listesi-SAP'!C:C)</f>
        <v>3.645</v>
      </c>
      <c r="Y300" s="32" t="str">
        <f>VLOOKUP(I300,'[1]2022Fiyat Listesi-SAP'!A:D,4,FALSE)</f>
        <v>USD</v>
      </c>
      <c r="Z300" s="23"/>
      <c r="AA300" s="33">
        <f t="shared" si="4"/>
        <v>0</v>
      </c>
      <c r="AB300" s="38" t="s">
        <v>20</v>
      </c>
    </row>
    <row r="301" spans="3:28" s="25" customFormat="1" x14ac:dyDescent="0.3">
      <c r="C301" s="22">
        <v>4020</v>
      </c>
      <c r="D301" s="23"/>
      <c r="E301" s="24">
        <v>853690100000</v>
      </c>
      <c r="G301" s="22" t="s">
        <v>1156</v>
      </c>
      <c r="H301" s="23"/>
      <c r="I301" s="26" t="s">
        <v>1157</v>
      </c>
      <c r="J301" s="23"/>
      <c r="K301" s="26" t="s">
        <v>1158</v>
      </c>
      <c r="L301" s="23"/>
      <c r="M301" s="26" t="s">
        <v>1159</v>
      </c>
      <c r="N301" s="23"/>
      <c r="O301" s="34">
        <v>65</v>
      </c>
      <c r="P301" s="34" t="s">
        <v>17</v>
      </c>
      <c r="Q301" s="23"/>
      <c r="R301" s="35">
        <v>3</v>
      </c>
      <c r="S301" s="36" t="s">
        <v>18</v>
      </c>
      <c r="T301" s="23"/>
      <c r="U301" s="37" t="s">
        <v>19</v>
      </c>
      <c r="V301" s="34" t="s">
        <v>17</v>
      </c>
      <c r="W301" s="23"/>
      <c r="X301" s="31">
        <f>SUMIF('[1]2022Fiyat Listesi-SAP'!A:A,I:I,'[1]2022Fiyat Listesi-SAP'!C:C)</f>
        <v>3.645</v>
      </c>
      <c r="Y301" s="32" t="str">
        <f>VLOOKUP(I301,'[1]2022Fiyat Listesi-SAP'!A:D,4,FALSE)</f>
        <v>USD</v>
      </c>
      <c r="Z301" s="23"/>
      <c r="AA301" s="33">
        <f t="shared" si="4"/>
        <v>0</v>
      </c>
      <c r="AB301" s="38" t="s">
        <v>20</v>
      </c>
    </row>
    <row r="302" spans="3:28" s="25" customFormat="1" x14ac:dyDescent="0.3">
      <c r="C302" s="22">
        <v>4020</v>
      </c>
      <c r="D302" s="23"/>
      <c r="E302" s="24">
        <v>853690100000</v>
      </c>
      <c r="G302" s="22" t="s">
        <v>1160</v>
      </c>
      <c r="H302" s="23"/>
      <c r="I302" s="26" t="s">
        <v>1161</v>
      </c>
      <c r="J302" s="23"/>
      <c r="K302" s="26" t="s">
        <v>1162</v>
      </c>
      <c r="L302" s="23"/>
      <c r="M302" s="26" t="s">
        <v>1163</v>
      </c>
      <c r="N302" s="23"/>
      <c r="O302" s="34">
        <v>65</v>
      </c>
      <c r="P302" s="34" t="s">
        <v>17</v>
      </c>
      <c r="Q302" s="23"/>
      <c r="R302" s="35">
        <v>2.9</v>
      </c>
      <c r="S302" s="36" t="s">
        <v>18</v>
      </c>
      <c r="T302" s="23"/>
      <c r="U302" s="37" t="s">
        <v>19</v>
      </c>
      <c r="V302" s="34" t="s">
        <v>17</v>
      </c>
      <c r="W302" s="23"/>
      <c r="X302" s="31">
        <f>SUMIF('[1]2022Fiyat Listesi-SAP'!A:A,I:I,'[1]2022Fiyat Listesi-SAP'!C:C)</f>
        <v>3.645</v>
      </c>
      <c r="Y302" s="32" t="str">
        <f>VLOOKUP(I302,'[1]2022Fiyat Listesi-SAP'!A:D,4,FALSE)</f>
        <v>USD</v>
      </c>
      <c r="Z302" s="23"/>
      <c r="AA302" s="33">
        <f t="shared" si="4"/>
        <v>0</v>
      </c>
      <c r="AB302" s="38" t="s">
        <v>20</v>
      </c>
    </row>
    <row r="303" spans="3:28" s="25" customFormat="1" x14ac:dyDescent="0.3">
      <c r="C303" s="22">
        <v>4020</v>
      </c>
      <c r="D303" s="23"/>
      <c r="E303" s="24">
        <v>853690100000</v>
      </c>
      <c r="G303" s="22" t="s">
        <v>1164</v>
      </c>
      <c r="H303" s="23"/>
      <c r="I303" s="26" t="s">
        <v>1165</v>
      </c>
      <c r="J303" s="23"/>
      <c r="K303" s="26" t="s">
        <v>1166</v>
      </c>
      <c r="L303" s="23"/>
      <c r="M303" s="26" t="s">
        <v>1167</v>
      </c>
      <c r="N303" s="23"/>
      <c r="O303" s="34">
        <v>65</v>
      </c>
      <c r="P303" s="34" t="s">
        <v>17</v>
      </c>
      <c r="Q303" s="23"/>
      <c r="R303" s="35">
        <v>2.9</v>
      </c>
      <c r="S303" s="36" t="s">
        <v>18</v>
      </c>
      <c r="T303" s="23"/>
      <c r="U303" s="37" t="s">
        <v>19</v>
      </c>
      <c r="V303" s="34" t="s">
        <v>17</v>
      </c>
      <c r="W303" s="23"/>
      <c r="X303" s="31">
        <f>SUMIF('[1]2022Fiyat Listesi-SAP'!A:A,I:I,'[1]2022Fiyat Listesi-SAP'!C:C)</f>
        <v>4.1349999999999998</v>
      </c>
      <c r="Y303" s="32" t="str">
        <f>VLOOKUP(I303,'[1]2022Fiyat Listesi-SAP'!A:D,4,FALSE)</f>
        <v>USD</v>
      </c>
      <c r="Z303" s="23"/>
      <c r="AA303" s="33">
        <f t="shared" si="4"/>
        <v>0</v>
      </c>
      <c r="AB303" s="38" t="s">
        <v>20</v>
      </c>
    </row>
    <row r="304" spans="3:28" s="25" customFormat="1" x14ac:dyDescent="0.3">
      <c r="C304" s="22">
        <v>4020</v>
      </c>
      <c r="D304" s="23"/>
      <c r="E304" s="24">
        <v>853690100000</v>
      </c>
      <c r="G304" s="22" t="s">
        <v>1168</v>
      </c>
      <c r="H304" s="23"/>
      <c r="I304" s="26" t="s">
        <v>1169</v>
      </c>
      <c r="J304" s="23"/>
      <c r="K304" s="26" t="s">
        <v>1170</v>
      </c>
      <c r="L304" s="23"/>
      <c r="M304" s="26" t="s">
        <v>1171</v>
      </c>
      <c r="N304" s="23"/>
      <c r="O304" s="34">
        <v>50</v>
      </c>
      <c r="P304" s="34" t="s">
        <v>17</v>
      </c>
      <c r="Q304" s="23"/>
      <c r="R304" s="35">
        <v>2.9</v>
      </c>
      <c r="S304" s="36" t="s">
        <v>18</v>
      </c>
      <c r="T304" s="23"/>
      <c r="U304" s="37" t="s">
        <v>19</v>
      </c>
      <c r="V304" s="34" t="s">
        <v>17</v>
      </c>
      <c r="W304" s="23"/>
      <c r="X304" s="31">
        <f>SUMIF('[1]2022Fiyat Listesi-SAP'!A:A,I:I,'[1]2022Fiyat Listesi-SAP'!C:C)</f>
        <v>5.2050000000000001</v>
      </c>
      <c r="Y304" s="32" t="str">
        <f>VLOOKUP(I304,'[1]2022Fiyat Listesi-SAP'!A:D,4,FALSE)</f>
        <v>USD</v>
      </c>
      <c r="Z304" s="23"/>
      <c r="AA304" s="33">
        <f t="shared" si="4"/>
        <v>0</v>
      </c>
      <c r="AB304" s="38" t="s">
        <v>20</v>
      </c>
    </row>
    <row r="305" spans="3:28" s="25" customFormat="1" x14ac:dyDescent="0.3">
      <c r="C305" s="22">
        <v>4020</v>
      </c>
      <c r="D305" s="23"/>
      <c r="E305" s="24">
        <v>853690100000</v>
      </c>
      <c r="G305" s="22" t="s">
        <v>1172</v>
      </c>
      <c r="H305" s="23"/>
      <c r="I305" s="26" t="s">
        <v>1173</v>
      </c>
      <c r="J305" s="23"/>
      <c r="K305" s="26" t="s">
        <v>1174</v>
      </c>
      <c r="L305" s="23"/>
      <c r="M305" s="26" t="s">
        <v>1175</v>
      </c>
      <c r="N305" s="23"/>
      <c r="O305" s="34">
        <v>50</v>
      </c>
      <c r="P305" s="34" t="s">
        <v>17</v>
      </c>
      <c r="Q305" s="23"/>
      <c r="R305" s="35">
        <v>3</v>
      </c>
      <c r="S305" s="36" t="s">
        <v>18</v>
      </c>
      <c r="T305" s="23"/>
      <c r="U305" s="37" t="s">
        <v>19</v>
      </c>
      <c r="V305" s="34" t="s">
        <v>17</v>
      </c>
      <c r="W305" s="23"/>
      <c r="X305" s="31">
        <f>SUMIF('[1]2022Fiyat Listesi-SAP'!A:A,I:I,'[1]2022Fiyat Listesi-SAP'!C:C)</f>
        <v>5.2050000000000001</v>
      </c>
      <c r="Y305" s="32" t="str">
        <f>VLOOKUP(I305,'[1]2022Fiyat Listesi-SAP'!A:D,4,FALSE)</f>
        <v>USD</v>
      </c>
      <c r="Z305" s="23"/>
      <c r="AA305" s="33">
        <f t="shared" si="4"/>
        <v>0</v>
      </c>
      <c r="AB305" s="38" t="s">
        <v>20</v>
      </c>
    </row>
    <row r="306" spans="3:28" s="25" customFormat="1" x14ac:dyDescent="0.3">
      <c r="C306" s="22">
        <v>4020</v>
      </c>
      <c r="D306" s="23"/>
      <c r="E306" s="24">
        <v>853690100000</v>
      </c>
      <c r="G306" s="22" t="s">
        <v>1176</v>
      </c>
      <c r="H306" s="23"/>
      <c r="I306" s="26" t="s">
        <v>1177</v>
      </c>
      <c r="J306" s="23"/>
      <c r="K306" s="26" t="s">
        <v>1178</v>
      </c>
      <c r="L306" s="23"/>
      <c r="M306" s="26" t="s">
        <v>1179</v>
      </c>
      <c r="N306" s="23"/>
      <c r="O306" s="34">
        <v>50</v>
      </c>
      <c r="P306" s="34" t="s">
        <v>17</v>
      </c>
      <c r="Q306" s="23"/>
      <c r="R306" s="35">
        <v>3</v>
      </c>
      <c r="S306" s="36" t="s">
        <v>18</v>
      </c>
      <c r="T306" s="23"/>
      <c r="U306" s="37" t="s">
        <v>19</v>
      </c>
      <c r="V306" s="34" t="s">
        <v>17</v>
      </c>
      <c r="W306" s="23"/>
      <c r="X306" s="31">
        <f>SUMIF('[1]2022Fiyat Listesi-SAP'!A:A,I:I,'[1]2022Fiyat Listesi-SAP'!C:C)</f>
        <v>5.2050000000000001</v>
      </c>
      <c r="Y306" s="32" t="str">
        <f>VLOOKUP(I306,'[1]2022Fiyat Listesi-SAP'!A:D,4,FALSE)</f>
        <v>USD</v>
      </c>
      <c r="Z306" s="23"/>
      <c r="AA306" s="33">
        <f t="shared" si="4"/>
        <v>0</v>
      </c>
      <c r="AB306" s="38" t="s">
        <v>20</v>
      </c>
    </row>
    <row r="307" spans="3:28" s="25" customFormat="1" x14ac:dyDescent="0.3">
      <c r="C307" s="22">
        <v>4020</v>
      </c>
      <c r="D307" s="23"/>
      <c r="E307" s="24">
        <v>853690100000</v>
      </c>
      <c r="G307" s="22" t="s">
        <v>1180</v>
      </c>
      <c r="H307" s="23"/>
      <c r="I307" s="26" t="s">
        <v>1181</v>
      </c>
      <c r="J307" s="23"/>
      <c r="K307" s="26" t="s">
        <v>1182</v>
      </c>
      <c r="L307" s="23"/>
      <c r="M307" s="26" t="s">
        <v>1183</v>
      </c>
      <c r="N307" s="23"/>
      <c r="O307" s="34">
        <v>50</v>
      </c>
      <c r="P307" s="34" t="s">
        <v>17</v>
      </c>
      <c r="Q307" s="23"/>
      <c r="R307" s="35">
        <v>3.2</v>
      </c>
      <c r="S307" s="36" t="s">
        <v>18</v>
      </c>
      <c r="T307" s="23"/>
      <c r="U307" s="37" t="s">
        <v>19</v>
      </c>
      <c r="V307" s="34" t="s">
        <v>17</v>
      </c>
      <c r="W307" s="23"/>
      <c r="X307" s="31">
        <f>SUMIF('[1]2022Fiyat Listesi-SAP'!A:A,I:I,'[1]2022Fiyat Listesi-SAP'!C:C)</f>
        <v>5.2949999999999999</v>
      </c>
      <c r="Y307" s="32" t="str">
        <f>VLOOKUP(I307,'[1]2022Fiyat Listesi-SAP'!A:D,4,FALSE)</f>
        <v>USD</v>
      </c>
      <c r="Z307" s="23"/>
      <c r="AA307" s="33">
        <f t="shared" si="4"/>
        <v>0</v>
      </c>
      <c r="AB307" s="38" t="s">
        <v>20</v>
      </c>
    </row>
    <row r="308" spans="3:28" s="25" customFormat="1" x14ac:dyDescent="0.3">
      <c r="C308" s="22">
        <v>4020</v>
      </c>
      <c r="D308" s="23"/>
      <c r="E308" s="24">
        <v>853690100000</v>
      </c>
      <c r="G308" s="22" t="s">
        <v>1184</v>
      </c>
      <c r="H308" s="23"/>
      <c r="I308" s="26" t="s">
        <v>1185</v>
      </c>
      <c r="J308" s="23"/>
      <c r="K308" s="26" t="s">
        <v>1186</v>
      </c>
      <c r="L308" s="23"/>
      <c r="M308" s="26" t="s">
        <v>1187</v>
      </c>
      <c r="N308" s="23"/>
      <c r="O308" s="34">
        <v>30</v>
      </c>
      <c r="P308" s="34" t="s">
        <v>17</v>
      </c>
      <c r="Q308" s="23"/>
      <c r="R308" s="35">
        <v>2.7</v>
      </c>
      <c r="S308" s="36" t="s">
        <v>18</v>
      </c>
      <c r="T308" s="23"/>
      <c r="U308" s="37" t="s">
        <v>19</v>
      </c>
      <c r="V308" s="34" t="s">
        <v>17</v>
      </c>
      <c r="W308" s="23"/>
      <c r="X308" s="31">
        <f>SUMIF('[1]2022Fiyat Listesi-SAP'!A:A,I:I,'[1]2022Fiyat Listesi-SAP'!C:C)</f>
        <v>6.62</v>
      </c>
      <c r="Y308" s="32" t="str">
        <f>VLOOKUP(I308,'[1]2022Fiyat Listesi-SAP'!A:D,4,FALSE)</f>
        <v>USD</v>
      </c>
      <c r="Z308" s="23"/>
      <c r="AA308" s="33">
        <f t="shared" si="4"/>
        <v>0</v>
      </c>
      <c r="AB308" s="38" t="s">
        <v>20</v>
      </c>
    </row>
    <row r="309" spans="3:28" s="25" customFormat="1" x14ac:dyDescent="0.3">
      <c r="C309" s="22">
        <v>4020</v>
      </c>
      <c r="D309" s="23"/>
      <c r="E309" s="24">
        <v>853690100000</v>
      </c>
      <c r="G309" s="22" t="s">
        <v>1188</v>
      </c>
      <c r="H309" s="23"/>
      <c r="I309" s="26" t="s">
        <v>1189</v>
      </c>
      <c r="J309" s="23"/>
      <c r="K309" s="26" t="s">
        <v>1190</v>
      </c>
      <c r="L309" s="23"/>
      <c r="M309" s="26" t="s">
        <v>1191</v>
      </c>
      <c r="N309" s="23"/>
      <c r="O309" s="34">
        <v>30</v>
      </c>
      <c r="P309" s="34" t="s">
        <v>17</v>
      </c>
      <c r="Q309" s="23"/>
      <c r="R309" s="35">
        <v>2.7</v>
      </c>
      <c r="S309" s="36" t="s">
        <v>18</v>
      </c>
      <c r="T309" s="23"/>
      <c r="U309" s="37" t="s">
        <v>19</v>
      </c>
      <c r="V309" s="34" t="s">
        <v>17</v>
      </c>
      <c r="W309" s="23"/>
      <c r="X309" s="31">
        <f>SUMIF('[1]2022Fiyat Listesi-SAP'!A:A,I:I,'[1]2022Fiyat Listesi-SAP'!C:C)</f>
        <v>6.62</v>
      </c>
      <c r="Y309" s="32" t="str">
        <f>VLOOKUP(I309,'[1]2022Fiyat Listesi-SAP'!A:D,4,FALSE)</f>
        <v>USD</v>
      </c>
      <c r="Z309" s="23"/>
      <c r="AA309" s="33">
        <f t="shared" si="4"/>
        <v>0</v>
      </c>
      <c r="AB309" s="38" t="s">
        <v>20</v>
      </c>
    </row>
    <row r="310" spans="3:28" s="25" customFormat="1" x14ac:dyDescent="0.3">
      <c r="C310" s="22">
        <v>4020</v>
      </c>
      <c r="D310" s="23"/>
      <c r="E310" s="24">
        <v>853690100000</v>
      </c>
      <c r="G310" s="22" t="s">
        <v>1192</v>
      </c>
      <c r="H310" s="23"/>
      <c r="I310" s="26" t="s">
        <v>1193</v>
      </c>
      <c r="J310" s="23"/>
      <c r="K310" s="26" t="s">
        <v>1194</v>
      </c>
      <c r="L310" s="23"/>
      <c r="M310" s="26" t="s">
        <v>1195</v>
      </c>
      <c r="N310" s="23"/>
      <c r="O310" s="34">
        <v>30</v>
      </c>
      <c r="P310" s="34" t="s">
        <v>17</v>
      </c>
      <c r="Q310" s="23"/>
      <c r="R310" s="35">
        <v>2.8</v>
      </c>
      <c r="S310" s="36" t="s">
        <v>18</v>
      </c>
      <c r="T310" s="23"/>
      <c r="U310" s="37" t="s">
        <v>19</v>
      </c>
      <c r="V310" s="34" t="s">
        <v>17</v>
      </c>
      <c r="W310" s="23"/>
      <c r="X310" s="31">
        <f>SUMIF('[1]2022Fiyat Listesi-SAP'!A:A,I:I,'[1]2022Fiyat Listesi-SAP'!C:C)</f>
        <v>6.62</v>
      </c>
      <c r="Y310" s="32" t="str">
        <f>VLOOKUP(I310,'[1]2022Fiyat Listesi-SAP'!A:D,4,FALSE)</f>
        <v>USD</v>
      </c>
      <c r="Z310" s="23"/>
      <c r="AA310" s="33">
        <f t="shared" si="4"/>
        <v>0</v>
      </c>
      <c r="AB310" s="38" t="s">
        <v>20</v>
      </c>
    </row>
    <row r="311" spans="3:28" s="25" customFormat="1" x14ac:dyDescent="0.3">
      <c r="C311" s="22">
        <v>4020</v>
      </c>
      <c r="D311" s="23"/>
      <c r="E311" s="24">
        <v>853690100000</v>
      </c>
      <c r="G311" s="22" t="s">
        <v>1196</v>
      </c>
      <c r="H311" s="23"/>
      <c r="I311" s="26" t="s">
        <v>1197</v>
      </c>
      <c r="J311" s="23"/>
      <c r="K311" s="26" t="s">
        <v>1198</v>
      </c>
      <c r="L311" s="23"/>
      <c r="M311" s="26" t="s">
        <v>1199</v>
      </c>
      <c r="N311" s="23"/>
      <c r="O311" s="34">
        <v>25</v>
      </c>
      <c r="P311" s="34" t="s">
        <v>17</v>
      </c>
      <c r="Q311" s="23"/>
      <c r="R311" s="35">
        <v>2.9</v>
      </c>
      <c r="S311" s="36" t="s">
        <v>18</v>
      </c>
      <c r="T311" s="23"/>
      <c r="U311" s="37" t="s">
        <v>19</v>
      </c>
      <c r="V311" s="34" t="s">
        <v>17</v>
      </c>
      <c r="W311" s="23"/>
      <c r="X311" s="31">
        <f>SUMIF('[1]2022Fiyat Listesi-SAP'!A:A,I:I,'[1]2022Fiyat Listesi-SAP'!C:C)</f>
        <v>8.68</v>
      </c>
      <c r="Y311" s="32" t="str">
        <f>VLOOKUP(I311,'[1]2022Fiyat Listesi-SAP'!A:D,4,FALSE)</f>
        <v>USD</v>
      </c>
      <c r="Z311" s="23"/>
      <c r="AA311" s="33">
        <f t="shared" si="4"/>
        <v>0</v>
      </c>
      <c r="AB311" s="38" t="s">
        <v>20</v>
      </c>
    </row>
    <row r="312" spans="3:28" s="25" customFormat="1" x14ac:dyDescent="0.3">
      <c r="C312" s="22">
        <v>4020</v>
      </c>
      <c r="D312" s="23"/>
      <c r="E312" s="24">
        <v>853690100000</v>
      </c>
      <c r="G312" s="22" t="s">
        <v>1200</v>
      </c>
      <c r="H312" s="23"/>
      <c r="I312" s="26" t="s">
        <v>1201</v>
      </c>
      <c r="J312" s="23"/>
      <c r="K312" s="26" t="s">
        <v>1202</v>
      </c>
      <c r="L312" s="23"/>
      <c r="M312" s="26" t="s">
        <v>1203</v>
      </c>
      <c r="N312" s="23"/>
      <c r="O312" s="34">
        <v>25</v>
      </c>
      <c r="P312" s="34" t="s">
        <v>17</v>
      </c>
      <c r="Q312" s="23"/>
      <c r="R312" s="35">
        <v>2.9</v>
      </c>
      <c r="S312" s="36" t="s">
        <v>18</v>
      </c>
      <c r="T312" s="23"/>
      <c r="U312" s="37" t="s">
        <v>19</v>
      </c>
      <c r="V312" s="34" t="s">
        <v>17</v>
      </c>
      <c r="W312" s="23"/>
      <c r="X312" s="31">
        <f>SUMIF('[1]2022Fiyat Listesi-SAP'!A:A,I:I,'[1]2022Fiyat Listesi-SAP'!C:C)</f>
        <v>8.68</v>
      </c>
      <c r="Y312" s="32" t="str">
        <f>VLOOKUP(I312,'[1]2022Fiyat Listesi-SAP'!A:D,4,FALSE)</f>
        <v>USD</v>
      </c>
      <c r="Z312" s="23"/>
      <c r="AA312" s="33">
        <f t="shared" si="4"/>
        <v>0</v>
      </c>
      <c r="AB312" s="38" t="s">
        <v>20</v>
      </c>
    </row>
    <row r="313" spans="3:28" s="25" customFormat="1" x14ac:dyDescent="0.3">
      <c r="C313" s="22">
        <v>4020</v>
      </c>
      <c r="D313" s="23"/>
      <c r="E313" s="24">
        <v>853690100000</v>
      </c>
      <c r="G313" s="22" t="s">
        <v>1204</v>
      </c>
      <c r="H313" s="23"/>
      <c r="I313" s="26" t="s">
        <v>1205</v>
      </c>
      <c r="J313" s="23"/>
      <c r="K313" s="26" t="s">
        <v>1206</v>
      </c>
      <c r="L313" s="23"/>
      <c r="M313" s="26" t="s">
        <v>1207</v>
      </c>
      <c r="N313" s="23"/>
      <c r="O313" s="34">
        <v>25</v>
      </c>
      <c r="P313" s="34" t="s">
        <v>17</v>
      </c>
      <c r="Q313" s="23"/>
      <c r="R313" s="35">
        <v>2.9</v>
      </c>
      <c r="S313" s="36" t="s">
        <v>18</v>
      </c>
      <c r="T313" s="23"/>
      <c r="U313" s="37" t="s">
        <v>19</v>
      </c>
      <c r="V313" s="34" t="s">
        <v>17</v>
      </c>
      <c r="W313" s="23"/>
      <c r="X313" s="31">
        <f>SUMIF('[1]2022Fiyat Listesi-SAP'!A:A,I:I,'[1]2022Fiyat Listesi-SAP'!C:C)</f>
        <v>8.68</v>
      </c>
      <c r="Y313" s="32" t="str">
        <f>VLOOKUP(I313,'[1]2022Fiyat Listesi-SAP'!A:D,4,FALSE)</f>
        <v>USD</v>
      </c>
      <c r="Z313" s="23"/>
      <c r="AA313" s="33">
        <f t="shared" si="4"/>
        <v>0</v>
      </c>
      <c r="AB313" s="38" t="s">
        <v>20</v>
      </c>
    </row>
    <row r="314" spans="3:28" s="25" customFormat="1" x14ac:dyDescent="0.3">
      <c r="C314" s="22">
        <v>4020</v>
      </c>
      <c r="D314" s="23"/>
      <c r="E314" s="24">
        <v>853690100000</v>
      </c>
      <c r="G314" s="22" t="s">
        <v>1208</v>
      </c>
      <c r="H314" s="23"/>
      <c r="I314" s="26" t="s">
        <v>1209</v>
      </c>
      <c r="J314" s="23"/>
      <c r="K314" s="26" t="s">
        <v>1210</v>
      </c>
      <c r="L314" s="23"/>
      <c r="M314" s="26" t="s">
        <v>1211</v>
      </c>
      <c r="N314" s="23"/>
      <c r="O314" s="34">
        <v>25</v>
      </c>
      <c r="P314" s="34" t="s">
        <v>17</v>
      </c>
      <c r="Q314" s="23"/>
      <c r="R314" s="35">
        <v>2.9</v>
      </c>
      <c r="S314" s="36" t="s">
        <v>18</v>
      </c>
      <c r="T314" s="23"/>
      <c r="U314" s="37" t="s">
        <v>19</v>
      </c>
      <c r="V314" s="34" t="s">
        <v>17</v>
      </c>
      <c r="W314" s="23"/>
      <c r="X314" s="31">
        <f>SUMIF('[1]2022Fiyat Listesi-SAP'!A:A,I:I,'[1]2022Fiyat Listesi-SAP'!C:C)</f>
        <v>8.68</v>
      </c>
      <c r="Y314" s="32" t="str">
        <f>VLOOKUP(I314,'[1]2022Fiyat Listesi-SAP'!A:D,4,FALSE)</f>
        <v>USD</v>
      </c>
      <c r="Z314" s="23"/>
      <c r="AA314" s="33">
        <f t="shared" si="4"/>
        <v>0</v>
      </c>
      <c r="AB314" s="38" t="s">
        <v>20</v>
      </c>
    </row>
    <row r="315" spans="3:28" s="25" customFormat="1" x14ac:dyDescent="0.3">
      <c r="C315" s="22">
        <v>4020</v>
      </c>
      <c r="D315" s="23"/>
      <c r="E315" s="24">
        <v>853690100000</v>
      </c>
      <c r="G315" s="22" t="s">
        <v>1212</v>
      </c>
      <c r="H315" s="23"/>
      <c r="I315" s="26" t="s">
        <v>1213</v>
      </c>
      <c r="J315" s="23"/>
      <c r="K315" s="26" t="s">
        <v>1214</v>
      </c>
      <c r="L315" s="23"/>
      <c r="M315" s="26" t="s">
        <v>1215</v>
      </c>
      <c r="N315" s="23"/>
      <c r="O315" s="34">
        <v>20</v>
      </c>
      <c r="P315" s="34" t="s">
        <v>17</v>
      </c>
      <c r="Q315" s="23"/>
      <c r="R315" s="35">
        <v>3.2</v>
      </c>
      <c r="S315" s="36" t="s">
        <v>18</v>
      </c>
      <c r="T315" s="23"/>
      <c r="U315" s="37" t="s">
        <v>19</v>
      </c>
      <c r="V315" s="34" t="s">
        <v>17</v>
      </c>
      <c r="W315" s="23"/>
      <c r="X315" s="31">
        <f>SUMIF('[1]2022Fiyat Listesi-SAP'!A:A,I:I,'[1]2022Fiyat Listesi-SAP'!C:C)</f>
        <v>12.34</v>
      </c>
      <c r="Y315" s="32" t="str">
        <f>VLOOKUP(I315,'[1]2022Fiyat Listesi-SAP'!A:D,4,FALSE)</f>
        <v>USD</v>
      </c>
      <c r="Z315" s="23"/>
      <c r="AA315" s="33">
        <f t="shared" si="4"/>
        <v>0</v>
      </c>
      <c r="AB315" s="38" t="s">
        <v>20</v>
      </c>
    </row>
    <row r="316" spans="3:28" s="25" customFormat="1" x14ac:dyDescent="0.3">
      <c r="C316" s="22">
        <v>4020</v>
      </c>
      <c r="D316" s="23"/>
      <c r="E316" s="24">
        <v>853690100000</v>
      </c>
      <c r="G316" s="22" t="s">
        <v>1216</v>
      </c>
      <c r="H316" s="23"/>
      <c r="I316" s="26" t="s">
        <v>1217</v>
      </c>
      <c r="J316" s="23"/>
      <c r="K316" s="26" t="s">
        <v>1218</v>
      </c>
      <c r="L316" s="23"/>
      <c r="M316" s="26" t="s">
        <v>1219</v>
      </c>
      <c r="N316" s="23"/>
      <c r="O316" s="34">
        <v>20</v>
      </c>
      <c r="P316" s="34" t="s">
        <v>17</v>
      </c>
      <c r="Q316" s="23"/>
      <c r="R316" s="35">
        <v>3.1</v>
      </c>
      <c r="S316" s="36" t="s">
        <v>18</v>
      </c>
      <c r="T316" s="23"/>
      <c r="U316" s="37" t="s">
        <v>19</v>
      </c>
      <c r="V316" s="34" t="s">
        <v>17</v>
      </c>
      <c r="W316" s="23"/>
      <c r="X316" s="31">
        <f>SUMIF('[1]2022Fiyat Listesi-SAP'!A:A,I:I,'[1]2022Fiyat Listesi-SAP'!C:C)</f>
        <v>12.34</v>
      </c>
      <c r="Y316" s="32" t="str">
        <f>VLOOKUP(I316,'[1]2022Fiyat Listesi-SAP'!A:D,4,FALSE)</f>
        <v>USD</v>
      </c>
      <c r="Z316" s="23"/>
      <c r="AA316" s="33">
        <f t="shared" si="4"/>
        <v>0</v>
      </c>
      <c r="AB316" s="38" t="s">
        <v>20</v>
      </c>
    </row>
    <row r="317" spans="3:28" s="25" customFormat="1" x14ac:dyDescent="0.3">
      <c r="C317" s="22">
        <v>4020</v>
      </c>
      <c r="D317" s="23"/>
      <c r="E317" s="24">
        <v>853690100000</v>
      </c>
      <c r="G317" s="22" t="s">
        <v>1220</v>
      </c>
      <c r="H317" s="23"/>
      <c r="I317" s="26" t="s">
        <v>1221</v>
      </c>
      <c r="J317" s="23"/>
      <c r="K317" s="26" t="s">
        <v>1222</v>
      </c>
      <c r="L317" s="23"/>
      <c r="M317" s="26" t="s">
        <v>1223</v>
      </c>
      <c r="N317" s="23"/>
      <c r="O317" s="34">
        <v>20</v>
      </c>
      <c r="P317" s="34" t="s">
        <v>17</v>
      </c>
      <c r="Q317" s="23"/>
      <c r="R317" s="35">
        <v>3.4</v>
      </c>
      <c r="S317" s="36" t="s">
        <v>18</v>
      </c>
      <c r="T317" s="23"/>
      <c r="U317" s="37" t="s">
        <v>19</v>
      </c>
      <c r="V317" s="34" t="s">
        <v>17</v>
      </c>
      <c r="W317" s="23"/>
      <c r="X317" s="31">
        <f>SUMIF('[1]2022Fiyat Listesi-SAP'!A:A,I:I,'[1]2022Fiyat Listesi-SAP'!C:C)</f>
        <v>12.34</v>
      </c>
      <c r="Y317" s="32" t="str">
        <f>VLOOKUP(I317,'[1]2022Fiyat Listesi-SAP'!A:D,4,FALSE)</f>
        <v>USD</v>
      </c>
      <c r="Z317" s="23"/>
      <c r="AA317" s="33">
        <f t="shared" si="4"/>
        <v>0</v>
      </c>
      <c r="AB317" s="38" t="s">
        <v>20</v>
      </c>
    </row>
    <row r="318" spans="3:28" s="25" customFormat="1" x14ac:dyDescent="0.3">
      <c r="C318" s="22">
        <v>4020</v>
      </c>
      <c r="D318" s="23"/>
      <c r="E318" s="24">
        <v>853690100000</v>
      </c>
      <c r="G318" s="22" t="s">
        <v>1224</v>
      </c>
      <c r="H318" s="23"/>
      <c r="I318" s="26" t="s">
        <v>1225</v>
      </c>
      <c r="J318" s="23"/>
      <c r="K318" s="26" t="s">
        <v>1226</v>
      </c>
      <c r="L318" s="23"/>
      <c r="M318" s="26" t="s">
        <v>1227</v>
      </c>
      <c r="N318" s="23"/>
      <c r="O318" s="34">
        <v>20</v>
      </c>
      <c r="P318" s="34" t="s">
        <v>17</v>
      </c>
      <c r="Q318" s="23"/>
      <c r="R318" s="35">
        <v>3.4</v>
      </c>
      <c r="S318" s="36" t="s">
        <v>18</v>
      </c>
      <c r="T318" s="23"/>
      <c r="U318" s="37" t="s">
        <v>19</v>
      </c>
      <c r="V318" s="34" t="s">
        <v>17</v>
      </c>
      <c r="W318" s="23"/>
      <c r="X318" s="31">
        <f>SUMIF('[1]2022Fiyat Listesi-SAP'!A:A,I:I,'[1]2022Fiyat Listesi-SAP'!C:C)</f>
        <v>12.34</v>
      </c>
      <c r="Y318" s="32" t="str">
        <f>VLOOKUP(I318,'[1]2022Fiyat Listesi-SAP'!A:D,4,FALSE)</f>
        <v>USD</v>
      </c>
      <c r="Z318" s="23"/>
      <c r="AA318" s="33">
        <f t="shared" si="4"/>
        <v>0</v>
      </c>
      <c r="AB318" s="38" t="s">
        <v>20</v>
      </c>
    </row>
    <row r="319" spans="3:28" s="25" customFormat="1" x14ac:dyDescent="0.3">
      <c r="C319" s="22">
        <v>4020</v>
      </c>
      <c r="D319" s="23"/>
      <c r="E319" s="24">
        <v>853690100000</v>
      </c>
      <c r="G319" s="22" t="s">
        <v>1228</v>
      </c>
      <c r="H319" s="23"/>
      <c r="I319" s="26" t="s">
        <v>1229</v>
      </c>
      <c r="J319" s="23"/>
      <c r="K319" s="26" t="s">
        <v>1230</v>
      </c>
      <c r="L319" s="23"/>
      <c r="M319" s="26" t="s">
        <v>1231</v>
      </c>
      <c r="N319" s="23"/>
      <c r="O319" s="34">
        <v>15</v>
      </c>
      <c r="P319" s="34" t="s">
        <v>17</v>
      </c>
      <c r="Q319" s="23"/>
      <c r="R319" s="35">
        <v>2.9</v>
      </c>
      <c r="S319" s="36" t="s">
        <v>18</v>
      </c>
      <c r="T319" s="23"/>
      <c r="U319" s="37" t="s">
        <v>19</v>
      </c>
      <c r="V319" s="34" t="s">
        <v>17</v>
      </c>
      <c r="W319" s="23"/>
      <c r="X319" s="31">
        <f>SUMIF('[1]2022Fiyat Listesi-SAP'!A:A,I:I,'[1]2022Fiyat Listesi-SAP'!C:C)</f>
        <v>14.8</v>
      </c>
      <c r="Y319" s="32" t="str">
        <f>VLOOKUP(I319,'[1]2022Fiyat Listesi-SAP'!A:D,4,FALSE)</f>
        <v>USD</v>
      </c>
      <c r="Z319" s="23"/>
      <c r="AA319" s="33">
        <f t="shared" si="4"/>
        <v>0</v>
      </c>
      <c r="AB319" s="38" t="s">
        <v>20</v>
      </c>
    </row>
    <row r="320" spans="3:28" s="25" customFormat="1" x14ac:dyDescent="0.3">
      <c r="C320" s="22">
        <v>4020</v>
      </c>
      <c r="D320" s="23"/>
      <c r="E320" s="24">
        <v>853690100000</v>
      </c>
      <c r="G320" s="22" t="s">
        <v>1232</v>
      </c>
      <c r="H320" s="23"/>
      <c r="I320" s="26" t="s">
        <v>1233</v>
      </c>
      <c r="J320" s="23"/>
      <c r="K320" s="26" t="s">
        <v>1234</v>
      </c>
      <c r="L320" s="23"/>
      <c r="M320" s="26" t="s">
        <v>1235</v>
      </c>
      <c r="N320" s="23"/>
      <c r="O320" s="34">
        <v>15</v>
      </c>
      <c r="P320" s="34" t="s">
        <v>17</v>
      </c>
      <c r="Q320" s="23"/>
      <c r="R320" s="35">
        <v>2.8</v>
      </c>
      <c r="S320" s="36" t="s">
        <v>18</v>
      </c>
      <c r="T320" s="23"/>
      <c r="U320" s="37" t="s">
        <v>19</v>
      </c>
      <c r="V320" s="34" t="s">
        <v>17</v>
      </c>
      <c r="W320" s="23"/>
      <c r="X320" s="31">
        <f>SUMIF('[1]2022Fiyat Listesi-SAP'!A:A,I:I,'[1]2022Fiyat Listesi-SAP'!C:C)</f>
        <v>14.8</v>
      </c>
      <c r="Y320" s="32" t="str">
        <f>VLOOKUP(I320,'[1]2022Fiyat Listesi-SAP'!A:D,4,FALSE)</f>
        <v>USD</v>
      </c>
      <c r="Z320" s="23"/>
      <c r="AA320" s="33">
        <f t="shared" si="4"/>
        <v>0</v>
      </c>
      <c r="AB320" s="38" t="s">
        <v>20</v>
      </c>
    </row>
    <row r="321" spans="3:28" s="25" customFormat="1" x14ac:dyDescent="0.3">
      <c r="C321" s="22">
        <v>4020</v>
      </c>
      <c r="D321" s="23"/>
      <c r="E321" s="24">
        <v>853690100000</v>
      </c>
      <c r="G321" s="22" t="s">
        <v>1236</v>
      </c>
      <c r="H321" s="23"/>
      <c r="I321" s="26" t="s">
        <v>1237</v>
      </c>
      <c r="J321" s="23"/>
      <c r="K321" s="26" t="s">
        <v>1238</v>
      </c>
      <c r="L321" s="23"/>
      <c r="M321" s="26" t="s">
        <v>1239</v>
      </c>
      <c r="N321" s="23"/>
      <c r="O321" s="34">
        <v>15</v>
      </c>
      <c r="P321" s="34" t="s">
        <v>17</v>
      </c>
      <c r="Q321" s="23"/>
      <c r="R321" s="35">
        <v>3</v>
      </c>
      <c r="S321" s="36" t="s">
        <v>18</v>
      </c>
      <c r="T321" s="23"/>
      <c r="U321" s="37" t="s">
        <v>19</v>
      </c>
      <c r="V321" s="34" t="s">
        <v>17</v>
      </c>
      <c r="W321" s="23"/>
      <c r="X321" s="31">
        <f>SUMIF('[1]2022Fiyat Listesi-SAP'!A:A,I:I,'[1]2022Fiyat Listesi-SAP'!C:C)</f>
        <v>14.8</v>
      </c>
      <c r="Y321" s="32" t="str">
        <f>VLOOKUP(I321,'[1]2022Fiyat Listesi-SAP'!A:D,4,FALSE)</f>
        <v>USD</v>
      </c>
      <c r="Z321" s="23"/>
      <c r="AA321" s="33">
        <f t="shared" si="4"/>
        <v>0</v>
      </c>
      <c r="AB321" s="38" t="s">
        <v>20</v>
      </c>
    </row>
    <row r="322" spans="3:28" s="25" customFormat="1" x14ac:dyDescent="0.3">
      <c r="C322" s="22">
        <v>4020</v>
      </c>
      <c r="D322" s="23"/>
      <c r="E322" s="24">
        <v>853690100000</v>
      </c>
      <c r="G322" s="22" t="s">
        <v>1240</v>
      </c>
      <c r="H322" s="23"/>
      <c r="I322" s="26" t="s">
        <v>1241</v>
      </c>
      <c r="J322" s="23"/>
      <c r="K322" s="26" t="s">
        <v>1242</v>
      </c>
      <c r="L322" s="23"/>
      <c r="M322" s="26" t="s">
        <v>1243</v>
      </c>
      <c r="N322" s="23"/>
      <c r="O322" s="34">
        <v>15</v>
      </c>
      <c r="P322" s="34" t="s">
        <v>17</v>
      </c>
      <c r="Q322" s="23"/>
      <c r="R322" s="35">
        <v>3.1</v>
      </c>
      <c r="S322" s="36" t="s">
        <v>18</v>
      </c>
      <c r="T322" s="23"/>
      <c r="U322" s="37" t="s">
        <v>19</v>
      </c>
      <c r="V322" s="34" t="s">
        <v>17</v>
      </c>
      <c r="W322" s="23"/>
      <c r="X322" s="31">
        <f>SUMIF('[1]2022Fiyat Listesi-SAP'!A:A,I:I,'[1]2022Fiyat Listesi-SAP'!C:C)</f>
        <v>14.8</v>
      </c>
      <c r="Y322" s="32" t="str">
        <f>VLOOKUP(I322,'[1]2022Fiyat Listesi-SAP'!A:D,4,FALSE)</f>
        <v>USD</v>
      </c>
      <c r="Z322" s="23"/>
      <c r="AA322" s="33">
        <f t="shared" si="4"/>
        <v>0</v>
      </c>
      <c r="AB322" s="38" t="s">
        <v>20</v>
      </c>
    </row>
    <row r="323" spans="3:28" s="25" customFormat="1" x14ac:dyDescent="0.3">
      <c r="C323" s="22">
        <v>4020</v>
      </c>
      <c r="D323" s="23"/>
      <c r="E323" s="24">
        <v>853690100000</v>
      </c>
      <c r="G323" s="22" t="s">
        <v>1244</v>
      </c>
      <c r="H323" s="23"/>
      <c r="I323" s="26" t="s">
        <v>1245</v>
      </c>
      <c r="J323" s="23"/>
      <c r="K323" s="26" t="s">
        <v>1246</v>
      </c>
      <c r="L323" s="23"/>
      <c r="M323" s="26" t="s">
        <v>1247</v>
      </c>
      <c r="N323" s="23"/>
      <c r="O323" s="34">
        <v>10</v>
      </c>
      <c r="P323" s="34" t="s">
        <v>17</v>
      </c>
      <c r="Q323" s="23"/>
      <c r="R323" s="35">
        <v>2.7</v>
      </c>
      <c r="S323" s="36" t="s">
        <v>18</v>
      </c>
      <c r="T323" s="23"/>
      <c r="U323" s="37" t="s">
        <v>19</v>
      </c>
      <c r="V323" s="34" t="s">
        <v>17</v>
      </c>
      <c r="W323" s="23"/>
      <c r="X323" s="31">
        <f>SUMIF('[1]2022Fiyat Listesi-SAP'!A:A,I:I,'[1]2022Fiyat Listesi-SAP'!C:C)</f>
        <v>19.734999999999999</v>
      </c>
      <c r="Y323" s="32" t="str">
        <f>VLOOKUP(I323,'[1]2022Fiyat Listesi-SAP'!A:D,4,FALSE)</f>
        <v>USD</v>
      </c>
      <c r="Z323" s="23"/>
      <c r="AA323" s="33">
        <f t="shared" si="4"/>
        <v>0</v>
      </c>
      <c r="AB323" s="38" t="s">
        <v>20</v>
      </c>
    </row>
    <row r="324" spans="3:28" s="25" customFormat="1" x14ac:dyDescent="0.3">
      <c r="C324" s="22">
        <v>4020</v>
      </c>
      <c r="D324" s="23"/>
      <c r="E324" s="24">
        <v>853690100000</v>
      </c>
      <c r="G324" s="22" t="s">
        <v>1248</v>
      </c>
      <c r="H324" s="23"/>
      <c r="I324" s="26" t="s">
        <v>1249</v>
      </c>
      <c r="J324" s="23"/>
      <c r="K324" s="26" t="s">
        <v>1250</v>
      </c>
      <c r="L324" s="23"/>
      <c r="M324" s="26" t="s">
        <v>1251</v>
      </c>
      <c r="N324" s="23"/>
      <c r="O324" s="34">
        <v>10</v>
      </c>
      <c r="P324" s="34" t="s">
        <v>17</v>
      </c>
      <c r="Q324" s="23"/>
      <c r="R324" s="35">
        <v>2.8</v>
      </c>
      <c r="S324" s="36" t="s">
        <v>18</v>
      </c>
      <c r="T324" s="23"/>
      <c r="U324" s="37" t="s">
        <v>19</v>
      </c>
      <c r="V324" s="34" t="s">
        <v>17</v>
      </c>
      <c r="W324" s="23"/>
      <c r="X324" s="31">
        <f>SUMIF('[1]2022Fiyat Listesi-SAP'!A:A,I:I,'[1]2022Fiyat Listesi-SAP'!C:C)</f>
        <v>19.734999999999999</v>
      </c>
      <c r="Y324" s="32" t="str">
        <f>VLOOKUP(I324,'[1]2022Fiyat Listesi-SAP'!A:D,4,FALSE)</f>
        <v>USD</v>
      </c>
      <c r="Z324" s="23"/>
      <c r="AA324" s="33">
        <f t="shared" si="4"/>
        <v>0</v>
      </c>
      <c r="AB324" s="38" t="s">
        <v>20</v>
      </c>
    </row>
    <row r="325" spans="3:28" s="25" customFormat="1" x14ac:dyDescent="0.3">
      <c r="C325" s="22">
        <v>4020</v>
      </c>
      <c r="D325" s="23"/>
      <c r="E325" s="24">
        <v>853690100000</v>
      </c>
      <c r="G325" s="22" t="s">
        <v>1252</v>
      </c>
      <c r="H325" s="23"/>
      <c r="I325" s="26" t="s">
        <v>1253</v>
      </c>
      <c r="J325" s="23"/>
      <c r="K325" s="26" t="s">
        <v>1254</v>
      </c>
      <c r="L325" s="23"/>
      <c r="M325" s="26" t="s">
        <v>1255</v>
      </c>
      <c r="N325" s="23"/>
      <c r="O325" s="34">
        <v>10</v>
      </c>
      <c r="P325" s="34" t="s">
        <v>17</v>
      </c>
      <c r="Q325" s="23"/>
      <c r="R325" s="35">
        <v>2.9</v>
      </c>
      <c r="S325" s="36" t="s">
        <v>18</v>
      </c>
      <c r="T325" s="23"/>
      <c r="U325" s="37" t="s">
        <v>19</v>
      </c>
      <c r="V325" s="34" t="s">
        <v>17</v>
      </c>
      <c r="W325" s="23"/>
      <c r="X325" s="31">
        <f>SUMIF('[1]2022Fiyat Listesi-SAP'!A:A,I:I,'[1]2022Fiyat Listesi-SAP'!C:C)</f>
        <v>19.734999999999999</v>
      </c>
      <c r="Y325" s="32" t="str">
        <f>VLOOKUP(I325,'[1]2022Fiyat Listesi-SAP'!A:D,4,FALSE)</f>
        <v>USD</v>
      </c>
      <c r="Z325" s="23"/>
      <c r="AA325" s="33">
        <f t="shared" si="4"/>
        <v>0</v>
      </c>
      <c r="AB325" s="38" t="s">
        <v>20</v>
      </c>
    </row>
    <row r="326" spans="3:28" s="25" customFormat="1" x14ac:dyDescent="0.3">
      <c r="C326" s="22">
        <v>4020</v>
      </c>
      <c r="D326" s="23"/>
      <c r="E326" s="24">
        <v>853690100000</v>
      </c>
      <c r="G326" s="22" t="s">
        <v>1256</v>
      </c>
      <c r="H326" s="23"/>
      <c r="I326" s="26" t="s">
        <v>1257</v>
      </c>
      <c r="J326" s="23"/>
      <c r="K326" s="26" t="s">
        <v>1258</v>
      </c>
      <c r="L326" s="23"/>
      <c r="M326" s="26" t="s">
        <v>1259</v>
      </c>
      <c r="N326" s="23"/>
      <c r="O326" s="34">
        <v>10</v>
      </c>
      <c r="P326" s="34" t="s">
        <v>17</v>
      </c>
      <c r="Q326" s="23"/>
      <c r="R326" s="35">
        <v>3.4</v>
      </c>
      <c r="S326" s="36" t="s">
        <v>18</v>
      </c>
      <c r="T326" s="23"/>
      <c r="U326" s="37" t="s">
        <v>19</v>
      </c>
      <c r="V326" s="34" t="s">
        <v>17</v>
      </c>
      <c r="W326" s="23"/>
      <c r="X326" s="31">
        <f>SUMIF('[1]2022Fiyat Listesi-SAP'!A:A,I:I,'[1]2022Fiyat Listesi-SAP'!C:C)</f>
        <v>25.655000000000001</v>
      </c>
      <c r="Y326" s="32" t="str">
        <f>VLOOKUP(I326,'[1]2022Fiyat Listesi-SAP'!A:D,4,FALSE)</f>
        <v>USD</v>
      </c>
      <c r="Z326" s="23"/>
      <c r="AA326" s="33">
        <f t="shared" si="4"/>
        <v>0</v>
      </c>
      <c r="AB326" s="38" t="s">
        <v>20</v>
      </c>
    </row>
    <row r="327" spans="3:28" s="25" customFormat="1" x14ac:dyDescent="0.3">
      <c r="C327" s="22">
        <v>4020</v>
      </c>
      <c r="D327" s="23"/>
      <c r="E327" s="24">
        <v>853690100000</v>
      </c>
      <c r="G327" s="22" t="s">
        <v>1260</v>
      </c>
      <c r="H327" s="23"/>
      <c r="I327" s="26" t="s">
        <v>1261</v>
      </c>
      <c r="J327" s="23"/>
      <c r="K327" s="26" t="s">
        <v>1262</v>
      </c>
      <c r="L327" s="23"/>
      <c r="M327" s="26" t="s">
        <v>1263</v>
      </c>
      <c r="N327" s="23"/>
      <c r="O327" s="34">
        <v>10</v>
      </c>
      <c r="P327" s="34" t="s">
        <v>17</v>
      </c>
      <c r="Q327" s="23"/>
      <c r="R327" s="35">
        <v>3.4</v>
      </c>
      <c r="S327" s="36" t="s">
        <v>18</v>
      </c>
      <c r="T327" s="23"/>
      <c r="U327" s="37" t="s">
        <v>19</v>
      </c>
      <c r="V327" s="34" t="s">
        <v>17</v>
      </c>
      <c r="W327" s="23"/>
      <c r="X327" s="31">
        <f>SUMIF('[1]2022Fiyat Listesi-SAP'!A:A,I:I,'[1]2022Fiyat Listesi-SAP'!C:C)</f>
        <v>25.655000000000001</v>
      </c>
      <c r="Y327" s="32" t="str">
        <f>VLOOKUP(I327,'[1]2022Fiyat Listesi-SAP'!A:D,4,FALSE)</f>
        <v>USD</v>
      </c>
      <c r="Z327" s="23"/>
      <c r="AA327" s="33">
        <f t="shared" si="4"/>
        <v>0</v>
      </c>
      <c r="AB327" s="38" t="s">
        <v>20</v>
      </c>
    </row>
    <row r="328" spans="3:28" s="25" customFormat="1" x14ac:dyDescent="0.3">
      <c r="C328" s="22">
        <v>4020</v>
      </c>
      <c r="D328" s="23"/>
      <c r="E328" s="24">
        <v>853690100000</v>
      </c>
      <c r="G328" s="22" t="s">
        <v>1264</v>
      </c>
      <c r="H328" s="23"/>
      <c r="I328" s="26" t="s">
        <v>1265</v>
      </c>
      <c r="J328" s="23"/>
      <c r="K328" s="26" t="s">
        <v>1266</v>
      </c>
      <c r="L328" s="23"/>
      <c r="M328" s="26" t="s">
        <v>1267</v>
      </c>
      <c r="N328" s="23"/>
      <c r="O328" s="34">
        <v>8</v>
      </c>
      <c r="P328" s="34" t="s">
        <v>17</v>
      </c>
      <c r="Q328" s="23"/>
      <c r="R328" s="35">
        <v>5.3</v>
      </c>
      <c r="S328" s="36" t="s">
        <v>18</v>
      </c>
      <c r="T328" s="23"/>
      <c r="U328" s="37" t="s">
        <v>19</v>
      </c>
      <c r="V328" s="34" t="s">
        <v>17</v>
      </c>
      <c r="W328" s="23"/>
      <c r="X328" s="31">
        <f>SUMIF('[1]2022Fiyat Listesi-SAP'!A:A,I:I,'[1]2022Fiyat Listesi-SAP'!C:C)</f>
        <v>49.335000000000001</v>
      </c>
      <c r="Y328" s="32" t="str">
        <f>VLOOKUP(I328,'[1]2022Fiyat Listesi-SAP'!A:D,4,FALSE)</f>
        <v>USD</v>
      </c>
      <c r="Z328" s="23"/>
      <c r="AA328" s="33">
        <f t="shared" si="4"/>
        <v>0</v>
      </c>
      <c r="AB328" s="38" t="s">
        <v>20</v>
      </c>
    </row>
    <row r="329" spans="3:28" s="25" customFormat="1" x14ac:dyDescent="0.3">
      <c r="C329" s="22">
        <v>4020</v>
      </c>
      <c r="D329" s="23"/>
      <c r="E329" s="24">
        <v>853690100000</v>
      </c>
      <c r="G329" s="22" t="s">
        <v>1268</v>
      </c>
      <c r="H329" s="23"/>
      <c r="I329" s="26" t="s">
        <v>1269</v>
      </c>
      <c r="J329" s="23"/>
      <c r="K329" s="26" t="s">
        <v>1270</v>
      </c>
      <c r="L329" s="23"/>
      <c r="M329" s="26" t="s">
        <v>1271</v>
      </c>
      <c r="N329" s="23"/>
      <c r="O329" s="34">
        <v>8</v>
      </c>
      <c r="P329" s="34" t="s">
        <v>17</v>
      </c>
      <c r="Q329" s="23"/>
      <c r="R329" s="35">
        <v>5.4</v>
      </c>
      <c r="S329" s="36" t="s">
        <v>18</v>
      </c>
      <c r="T329" s="23"/>
      <c r="U329" s="37" t="s">
        <v>19</v>
      </c>
      <c r="V329" s="34" t="s">
        <v>17</v>
      </c>
      <c r="W329" s="23"/>
      <c r="X329" s="31">
        <f>SUMIF('[1]2022Fiyat Listesi-SAP'!A:A,I:I,'[1]2022Fiyat Listesi-SAP'!C:C)</f>
        <v>49.335000000000001</v>
      </c>
      <c r="Y329" s="32" t="str">
        <f>VLOOKUP(I329,'[1]2022Fiyat Listesi-SAP'!A:D,4,FALSE)</f>
        <v>USD</v>
      </c>
      <c r="Z329" s="23"/>
      <c r="AA329" s="33">
        <f t="shared" si="4"/>
        <v>0</v>
      </c>
      <c r="AB329" s="38" t="s">
        <v>20</v>
      </c>
    </row>
    <row r="330" spans="3:28" s="25" customFormat="1" ht="15.75" customHeight="1" x14ac:dyDescent="0.3">
      <c r="C330" s="22">
        <v>4020</v>
      </c>
      <c r="D330" s="23"/>
      <c r="E330" s="24">
        <v>853690100000</v>
      </c>
      <c r="G330" s="22" t="s">
        <v>1272</v>
      </c>
      <c r="H330" s="23"/>
      <c r="I330" s="26" t="s">
        <v>1273</v>
      </c>
      <c r="J330" s="23"/>
      <c r="K330" s="26" t="s">
        <v>1274</v>
      </c>
      <c r="L330" s="23"/>
      <c r="M330" s="26" t="s">
        <v>1275</v>
      </c>
      <c r="N330" s="23"/>
      <c r="O330" s="34">
        <v>4</v>
      </c>
      <c r="P330" s="34" t="s">
        <v>17</v>
      </c>
      <c r="Q330" s="23"/>
      <c r="R330" s="35">
        <v>3.26</v>
      </c>
      <c r="S330" s="36" t="s">
        <v>18</v>
      </c>
      <c r="T330" s="23"/>
      <c r="U330" s="37" t="s">
        <v>19</v>
      </c>
      <c r="V330" s="34" t="s">
        <v>17</v>
      </c>
      <c r="W330" s="23"/>
      <c r="X330" s="31">
        <f>SUMIF('[1]2022Fiyat Listesi-SAP'!A:A,I:I,'[1]2022Fiyat Listesi-SAP'!C:C)</f>
        <v>61.175000000000004</v>
      </c>
      <c r="Y330" s="32" t="str">
        <f>VLOOKUP(I330,'[1]2022Fiyat Listesi-SAP'!A:D,4,FALSE)</f>
        <v>USD</v>
      </c>
      <c r="Z330" s="23"/>
      <c r="AA330" s="33">
        <f t="shared" si="4"/>
        <v>0</v>
      </c>
      <c r="AB330" s="38" t="s">
        <v>20</v>
      </c>
    </row>
    <row r="331" spans="3:28" s="25" customFormat="1" x14ac:dyDescent="0.3">
      <c r="C331" s="22">
        <v>4020</v>
      </c>
      <c r="D331" s="23"/>
      <c r="E331" s="24">
        <v>853690100000</v>
      </c>
      <c r="G331" s="22" t="s">
        <v>1276</v>
      </c>
      <c r="H331" s="23"/>
      <c r="I331" s="26" t="s">
        <v>1277</v>
      </c>
      <c r="J331" s="23"/>
      <c r="K331" s="26" t="s">
        <v>1278</v>
      </c>
      <c r="L331" s="23"/>
      <c r="M331" s="26" t="s">
        <v>1279</v>
      </c>
      <c r="N331" s="23"/>
      <c r="O331" s="34">
        <v>4</v>
      </c>
      <c r="P331" s="34" t="s">
        <v>17</v>
      </c>
      <c r="Q331" s="23"/>
      <c r="R331" s="35">
        <v>3.19</v>
      </c>
      <c r="S331" s="36" t="s">
        <v>18</v>
      </c>
      <c r="T331" s="23"/>
      <c r="U331" s="37" t="s">
        <v>19</v>
      </c>
      <c r="V331" s="34" t="s">
        <v>17</v>
      </c>
      <c r="W331" s="23"/>
      <c r="X331" s="31">
        <f>SUMIF('[1]2022Fiyat Listesi-SAP'!A:A,I:I,'[1]2022Fiyat Listesi-SAP'!C:C)</f>
        <v>63.145000000000003</v>
      </c>
      <c r="Y331" s="32" t="str">
        <f>VLOOKUP(I331,'[1]2022Fiyat Listesi-SAP'!A:D,4,FALSE)</f>
        <v>USD</v>
      </c>
      <c r="Z331" s="23"/>
      <c r="AA331" s="33">
        <f t="shared" ref="AA331:AA394" si="5">ROUNDUP((X331*$AC$9),3)</f>
        <v>0</v>
      </c>
      <c r="AB331" s="38" t="s">
        <v>20</v>
      </c>
    </row>
    <row r="332" spans="3:28" s="25" customFormat="1" x14ac:dyDescent="0.3">
      <c r="C332" s="22">
        <v>4020</v>
      </c>
      <c r="D332" s="23"/>
      <c r="E332" s="24">
        <v>853690100000</v>
      </c>
      <c r="G332" s="22" t="s">
        <v>1280</v>
      </c>
      <c r="H332" s="23"/>
      <c r="I332" s="26" t="s">
        <v>1281</v>
      </c>
      <c r="J332" s="23"/>
      <c r="K332" s="26" t="s">
        <v>1282</v>
      </c>
      <c r="L332" s="23"/>
      <c r="M332" s="26" t="s">
        <v>1283</v>
      </c>
      <c r="N332" s="23"/>
      <c r="O332" s="34">
        <v>300</v>
      </c>
      <c r="P332" s="34" t="s">
        <v>17</v>
      </c>
      <c r="Q332" s="23"/>
      <c r="R332" s="35">
        <v>2.6</v>
      </c>
      <c r="S332" s="36" t="s">
        <v>18</v>
      </c>
      <c r="T332" s="23"/>
      <c r="U332" s="37" t="s">
        <v>19</v>
      </c>
      <c r="V332" s="34" t="s">
        <v>17</v>
      </c>
      <c r="W332" s="23"/>
      <c r="X332" s="31">
        <f>SUMIF('[1]2022Fiyat Listesi-SAP'!A:A,I:I,'[1]2022Fiyat Listesi-SAP'!C:C)</f>
        <v>0.38</v>
      </c>
      <c r="Y332" s="32" t="str">
        <f>VLOOKUP(I332,'[1]2022Fiyat Listesi-SAP'!A:D,4,FALSE)</f>
        <v>USD</v>
      </c>
      <c r="Z332" s="23"/>
      <c r="AA332" s="33">
        <f t="shared" si="5"/>
        <v>0</v>
      </c>
      <c r="AB332" s="38" t="s">
        <v>20</v>
      </c>
    </row>
    <row r="333" spans="3:28" s="25" customFormat="1" x14ac:dyDescent="0.3">
      <c r="C333" s="22">
        <v>4020</v>
      </c>
      <c r="D333" s="23"/>
      <c r="E333" s="24">
        <v>853690100000</v>
      </c>
      <c r="G333" s="22" t="s">
        <v>1284</v>
      </c>
      <c r="H333" s="23"/>
      <c r="I333" s="26" t="s">
        <v>1285</v>
      </c>
      <c r="J333" s="23"/>
      <c r="K333" s="26" t="s">
        <v>1286</v>
      </c>
      <c r="L333" s="23"/>
      <c r="M333" s="26" t="s">
        <v>1287</v>
      </c>
      <c r="N333" s="23"/>
      <c r="O333" s="34">
        <v>200</v>
      </c>
      <c r="P333" s="34" t="s">
        <v>17</v>
      </c>
      <c r="Q333" s="23"/>
      <c r="R333" s="35">
        <v>2.8</v>
      </c>
      <c r="S333" s="36" t="s">
        <v>18</v>
      </c>
      <c r="T333" s="23"/>
      <c r="U333" s="37" t="s">
        <v>19</v>
      </c>
      <c r="V333" s="34" t="s">
        <v>17</v>
      </c>
      <c r="W333" s="23"/>
      <c r="X333" s="31">
        <f>SUMIF('[1]2022Fiyat Listesi-SAP'!A:A,I:I,'[1]2022Fiyat Listesi-SAP'!C:C)</f>
        <v>1.08</v>
      </c>
      <c r="Y333" s="32" t="str">
        <f>VLOOKUP(I333,'[1]2022Fiyat Listesi-SAP'!A:D,4,FALSE)</f>
        <v>USD</v>
      </c>
      <c r="Z333" s="23"/>
      <c r="AA333" s="33">
        <f t="shared" si="5"/>
        <v>0</v>
      </c>
      <c r="AB333" s="38" t="s">
        <v>20</v>
      </c>
    </row>
    <row r="334" spans="3:28" s="25" customFormat="1" x14ac:dyDescent="0.3">
      <c r="C334" s="22">
        <v>4020</v>
      </c>
      <c r="D334" s="23"/>
      <c r="E334" s="24">
        <v>853690100000</v>
      </c>
      <c r="G334" s="22" t="s">
        <v>1288</v>
      </c>
      <c r="H334" s="23"/>
      <c r="I334" s="26" t="s">
        <v>1289</v>
      </c>
      <c r="J334" s="23"/>
      <c r="K334" s="26" t="s">
        <v>1290</v>
      </c>
      <c r="L334" s="23"/>
      <c r="M334" s="26" t="s">
        <v>1291</v>
      </c>
      <c r="N334" s="23"/>
      <c r="O334" s="34">
        <v>150</v>
      </c>
      <c r="P334" s="34" t="s">
        <v>17</v>
      </c>
      <c r="Q334" s="23"/>
      <c r="R334" s="35">
        <v>2.7</v>
      </c>
      <c r="S334" s="36" t="s">
        <v>18</v>
      </c>
      <c r="T334" s="23"/>
      <c r="U334" s="37" t="s">
        <v>19</v>
      </c>
      <c r="V334" s="34" t="s">
        <v>17</v>
      </c>
      <c r="W334" s="23"/>
      <c r="X334" s="31">
        <f>SUMIF('[1]2022Fiyat Listesi-SAP'!A:A,I:I,'[1]2022Fiyat Listesi-SAP'!C:C)</f>
        <v>1.34</v>
      </c>
      <c r="Y334" s="32" t="str">
        <f>VLOOKUP(I334,'[1]2022Fiyat Listesi-SAP'!A:D,4,FALSE)</f>
        <v>USD</v>
      </c>
      <c r="Z334" s="23"/>
      <c r="AA334" s="33">
        <f t="shared" si="5"/>
        <v>0</v>
      </c>
      <c r="AB334" s="38" t="s">
        <v>20</v>
      </c>
    </row>
    <row r="335" spans="3:28" s="25" customFormat="1" x14ac:dyDescent="0.3">
      <c r="C335" s="22">
        <v>4020</v>
      </c>
      <c r="D335" s="23"/>
      <c r="E335" s="24">
        <v>853690100000</v>
      </c>
      <c r="G335" s="22" t="s">
        <v>1292</v>
      </c>
      <c r="H335" s="23"/>
      <c r="I335" s="26" t="s">
        <v>1293</v>
      </c>
      <c r="J335" s="23"/>
      <c r="K335" s="26" t="s">
        <v>1294</v>
      </c>
      <c r="L335" s="23"/>
      <c r="M335" s="26" t="s">
        <v>1295</v>
      </c>
      <c r="N335" s="23"/>
      <c r="O335" s="34">
        <v>100</v>
      </c>
      <c r="P335" s="34" t="s">
        <v>17</v>
      </c>
      <c r="Q335" s="23"/>
      <c r="R335" s="35">
        <v>3</v>
      </c>
      <c r="S335" s="36" t="s">
        <v>18</v>
      </c>
      <c r="T335" s="23"/>
      <c r="U335" s="37" t="s">
        <v>19</v>
      </c>
      <c r="V335" s="34" t="s">
        <v>17</v>
      </c>
      <c r="W335" s="23"/>
      <c r="X335" s="31">
        <f>SUMIF('[1]2022Fiyat Listesi-SAP'!A:A,I:I,'[1]2022Fiyat Listesi-SAP'!C:C)</f>
        <v>2.39</v>
      </c>
      <c r="Y335" s="32" t="str">
        <f>VLOOKUP(I335,'[1]2022Fiyat Listesi-SAP'!A:D,4,FALSE)</f>
        <v>USD</v>
      </c>
      <c r="Z335" s="23"/>
      <c r="AA335" s="33">
        <f t="shared" si="5"/>
        <v>0</v>
      </c>
      <c r="AB335" s="38" t="s">
        <v>20</v>
      </c>
    </row>
    <row r="336" spans="3:28" s="25" customFormat="1" x14ac:dyDescent="0.3">
      <c r="C336" s="22">
        <v>4020</v>
      </c>
      <c r="D336" s="23"/>
      <c r="E336" s="24">
        <v>853690100000</v>
      </c>
      <c r="G336" s="22" t="s">
        <v>1296</v>
      </c>
      <c r="H336" s="23"/>
      <c r="I336" s="26" t="s">
        <v>1297</v>
      </c>
      <c r="J336" s="23"/>
      <c r="K336" s="26" t="s">
        <v>1298</v>
      </c>
      <c r="L336" s="23"/>
      <c r="M336" s="26" t="s">
        <v>1299</v>
      </c>
      <c r="N336" s="23"/>
      <c r="O336" s="34">
        <v>60</v>
      </c>
      <c r="P336" s="34" t="s">
        <v>17</v>
      </c>
      <c r="Q336" s="23"/>
      <c r="R336" s="35">
        <v>2.6</v>
      </c>
      <c r="S336" s="36" t="s">
        <v>18</v>
      </c>
      <c r="T336" s="23"/>
      <c r="U336" s="37" t="s">
        <v>19</v>
      </c>
      <c r="V336" s="34" t="s">
        <v>17</v>
      </c>
      <c r="W336" s="23"/>
      <c r="X336" s="31">
        <f>SUMIF('[1]2022Fiyat Listesi-SAP'!A:A,I:I,'[1]2022Fiyat Listesi-SAP'!C:C)</f>
        <v>3.4950000000000001</v>
      </c>
      <c r="Y336" s="32" t="str">
        <f>VLOOKUP(I336,'[1]2022Fiyat Listesi-SAP'!A:D,4,FALSE)</f>
        <v>USD</v>
      </c>
      <c r="Z336" s="23"/>
      <c r="AA336" s="33">
        <f t="shared" si="5"/>
        <v>0</v>
      </c>
      <c r="AB336" s="38" t="s">
        <v>20</v>
      </c>
    </row>
    <row r="337" spans="3:28" s="25" customFormat="1" x14ac:dyDescent="0.3">
      <c r="C337" s="22">
        <v>4020</v>
      </c>
      <c r="D337" s="23"/>
      <c r="E337" s="24">
        <v>853690100000</v>
      </c>
      <c r="G337" s="22" t="s">
        <v>1300</v>
      </c>
      <c r="H337" s="23"/>
      <c r="I337" s="26" t="s">
        <v>1301</v>
      </c>
      <c r="J337" s="23"/>
      <c r="K337" s="26" t="s">
        <v>1302</v>
      </c>
      <c r="L337" s="23"/>
      <c r="M337" s="26" t="s">
        <v>1303</v>
      </c>
      <c r="N337" s="23"/>
      <c r="O337" s="34">
        <v>50</v>
      </c>
      <c r="P337" s="34" t="s">
        <v>17</v>
      </c>
      <c r="Q337" s="23"/>
      <c r="R337" s="35">
        <v>2.69</v>
      </c>
      <c r="S337" s="36" t="s">
        <v>18</v>
      </c>
      <c r="T337" s="23"/>
      <c r="U337" s="37" t="s">
        <v>19</v>
      </c>
      <c r="V337" s="34" t="s">
        <v>17</v>
      </c>
      <c r="W337" s="23"/>
      <c r="X337" s="31">
        <f>SUMIF('[1]2022Fiyat Listesi-SAP'!A:A,I:I,'[1]2022Fiyat Listesi-SAP'!C:C)</f>
        <v>4.0149999999999997</v>
      </c>
      <c r="Y337" s="32" t="str">
        <f>VLOOKUP(I337,'[1]2022Fiyat Listesi-SAP'!A:D,4,FALSE)</f>
        <v>USD</v>
      </c>
      <c r="Z337" s="23"/>
      <c r="AA337" s="33">
        <f t="shared" si="5"/>
        <v>0</v>
      </c>
      <c r="AB337" s="38" t="s">
        <v>20</v>
      </c>
    </row>
    <row r="338" spans="3:28" s="25" customFormat="1" x14ac:dyDescent="0.3">
      <c r="C338" s="22">
        <v>4020</v>
      </c>
      <c r="D338" s="23"/>
      <c r="E338" s="24">
        <v>853690100000</v>
      </c>
      <c r="G338" s="22" t="s">
        <v>1304</v>
      </c>
      <c r="H338" s="23"/>
      <c r="I338" s="26" t="s">
        <v>1305</v>
      </c>
      <c r="J338" s="23"/>
      <c r="K338" s="26" t="s">
        <v>1306</v>
      </c>
      <c r="L338" s="23"/>
      <c r="M338" s="26" t="s">
        <v>1307</v>
      </c>
      <c r="N338" s="23"/>
      <c r="O338" s="34">
        <v>30</v>
      </c>
      <c r="P338" s="34" t="s">
        <v>17</v>
      </c>
      <c r="Q338" s="23"/>
      <c r="R338" s="35">
        <v>2.64</v>
      </c>
      <c r="S338" s="36" t="s">
        <v>18</v>
      </c>
      <c r="T338" s="23"/>
      <c r="U338" s="37" t="s">
        <v>19</v>
      </c>
      <c r="V338" s="34" t="s">
        <v>17</v>
      </c>
      <c r="W338" s="23"/>
      <c r="X338" s="31">
        <f>SUMIF('[1]2022Fiyat Listesi-SAP'!A:A,I:I,'[1]2022Fiyat Listesi-SAP'!C:C)</f>
        <v>6.17</v>
      </c>
      <c r="Y338" s="32" t="str">
        <f>VLOOKUP(I338,'[1]2022Fiyat Listesi-SAP'!A:D,4,FALSE)</f>
        <v>USD</v>
      </c>
      <c r="Z338" s="23"/>
      <c r="AA338" s="33">
        <f t="shared" si="5"/>
        <v>0</v>
      </c>
      <c r="AB338" s="38" t="s">
        <v>20</v>
      </c>
    </row>
    <row r="339" spans="3:28" s="25" customFormat="1" x14ac:dyDescent="0.3">
      <c r="C339" s="22">
        <v>4020</v>
      </c>
      <c r="D339" s="23"/>
      <c r="E339" s="24">
        <v>853690100000</v>
      </c>
      <c r="G339" s="22" t="s">
        <v>1308</v>
      </c>
      <c r="H339" s="23"/>
      <c r="I339" s="26" t="s">
        <v>1309</v>
      </c>
      <c r="J339" s="23"/>
      <c r="K339" s="26" t="s">
        <v>1310</v>
      </c>
      <c r="L339" s="23"/>
      <c r="M339" s="26" t="s">
        <v>1311</v>
      </c>
      <c r="N339" s="23"/>
      <c r="O339" s="34">
        <v>25</v>
      </c>
      <c r="P339" s="34" t="s">
        <v>17</v>
      </c>
      <c r="Q339" s="23"/>
      <c r="R339" s="35">
        <v>2.44</v>
      </c>
      <c r="S339" s="36" t="s">
        <v>18</v>
      </c>
      <c r="T339" s="23"/>
      <c r="U339" s="37" t="s">
        <v>19</v>
      </c>
      <c r="V339" s="34" t="s">
        <v>17</v>
      </c>
      <c r="W339" s="23"/>
      <c r="X339" s="31">
        <f>SUMIF('[1]2022Fiyat Listesi-SAP'!A:A,I:I,'[1]2022Fiyat Listesi-SAP'!C:C)</f>
        <v>6.7850000000000001</v>
      </c>
      <c r="Y339" s="32" t="str">
        <f>VLOOKUP(I339,'[1]2022Fiyat Listesi-SAP'!A:D,4,FALSE)</f>
        <v>USD</v>
      </c>
      <c r="Z339" s="23"/>
      <c r="AA339" s="33">
        <f t="shared" si="5"/>
        <v>0</v>
      </c>
      <c r="AB339" s="38" t="s">
        <v>20</v>
      </c>
    </row>
    <row r="340" spans="3:28" s="25" customFormat="1" x14ac:dyDescent="0.3">
      <c r="C340" s="22">
        <v>4020</v>
      </c>
      <c r="D340" s="23"/>
      <c r="E340" s="24">
        <v>853690100000</v>
      </c>
      <c r="G340" s="22" t="s">
        <v>1312</v>
      </c>
      <c r="H340" s="23"/>
      <c r="I340" s="26" t="s">
        <v>1313</v>
      </c>
      <c r="J340" s="23"/>
      <c r="K340" s="26" t="s">
        <v>1314</v>
      </c>
      <c r="L340" s="23"/>
      <c r="M340" s="26" t="s">
        <v>1315</v>
      </c>
      <c r="N340" s="23"/>
      <c r="O340" s="34">
        <v>20</v>
      </c>
      <c r="P340" s="34" t="s">
        <v>17</v>
      </c>
      <c r="Q340" s="23"/>
      <c r="R340" s="35">
        <v>2.8</v>
      </c>
      <c r="S340" s="36" t="s">
        <v>18</v>
      </c>
      <c r="T340" s="23"/>
      <c r="U340" s="37" t="s">
        <v>19</v>
      </c>
      <c r="V340" s="34" t="s">
        <v>17</v>
      </c>
      <c r="W340" s="23"/>
      <c r="X340" s="31">
        <f>SUMIF('[1]2022Fiyat Listesi-SAP'!A:A,I:I,'[1]2022Fiyat Listesi-SAP'!C:C)</f>
        <v>10.07</v>
      </c>
      <c r="Y340" s="32" t="str">
        <f>VLOOKUP(I340,'[1]2022Fiyat Listesi-SAP'!A:D,4,FALSE)</f>
        <v>USD</v>
      </c>
      <c r="Z340" s="23"/>
      <c r="AA340" s="33">
        <f t="shared" si="5"/>
        <v>0</v>
      </c>
      <c r="AB340" s="38" t="s">
        <v>20</v>
      </c>
    </row>
    <row r="341" spans="3:28" s="25" customFormat="1" x14ac:dyDescent="0.3">
      <c r="C341" s="22">
        <v>4020</v>
      </c>
      <c r="D341" s="23"/>
      <c r="E341" s="24">
        <v>853690100000</v>
      </c>
      <c r="G341" s="22" t="s">
        <v>1316</v>
      </c>
      <c r="H341" s="23"/>
      <c r="I341" s="26" t="s">
        <v>1317</v>
      </c>
      <c r="J341" s="23"/>
      <c r="K341" s="26" t="s">
        <v>1318</v>
      </c>
      <c r="L341" s="23"/>
      <c r="M341" s="26" t="s">
        <v>1319</v>
      </c>
      <c r="N341" s="23"/>
      <c r="O341" s="34">
        <v>15</v>
      </c>
      <c r="P341" s="34" t="s">
        <v>17</v>
      </c>
      <c r="Q341" s="23"/>
      <c r="R341" s="35">
        <v>2.52</v>
      </c>
      <c r="S341" s="36" t="s">
        <v>18</v>
      </c>
      <c r="T341" s="23"/>
      <c r="U341" s="37" t="s">
        <v>19</v>
      </c>
      <c r="V341" s="34" t="s">
        <v>17</v>
      </c>
      <c r="W341" s="23"/>
      <c r="X341" s="31">
        <f>SUMIF('[1]2022Fiyat Listesi-SAP'!A:A,I:I,'[1]2022Fiyat Listesi-SAP'!C:C)</f>
        <v>11.305</v>
      </c>
      <c r="Y341" s="32" t="str">
        <f>VLOOKUP(I341,'[1]2022Fiyat Listesi-SAP'!A:D,4,FALSE)</f>
        <v>USD</v>
      </c>
      <c r="Z341" s="23"/>
      <c r="AA341" s="33">
        <f t="shared" si="5"/>
        <v>0</v>
      </c>
      <c r="AB341" s="38" t="s">
        <v>20</v>
      </c>
    </row>
    <row r="342" spans="3:28" s="25" customFormat="1" x14ac:dyDescent="0.3">
      <c r="C342" s="22">
        <v>4020</v>
      </c>
      <c r="D342" s="23"/>
      <c r="E342" s="24">
        <v>853690100000</v>
      </c>
      <c r="G342" s="22" t="s">
        <v>1320</v>
      </c>
      <c r="H342" s="23"/>
      <c r="I342" s="26" t="s">
        <v>1321</v>
      </c>
      <c r="J342" s="23"/>
      <c r="K342" s="26" t="s">
        <v>1322</v>
      </c>
      <c r="L342" s="23"/>
      <c r="M342" s="26" t="s">
        <v>1323</v>
      </c>
      <c r="N342" s="23"/>
      <c r="O342" s="34">
        <v>10</v>
      </c>
      <c r="P342" s="34" t="s">
        <v>17</v>
      </c>
      <c r="Q342" s="23"/>
      <c r="R342" s="35">
        <v>2.4</v>
      </c>
      <c r="S342" s="36" t="s">
        <v>18</v>
      </c>
      <c r="T342" s="23"/>
      <c r="U342" s="37" t="s">
        <v>19</v>
      </c>
      <c r="V342" s="34" t="s">
        <v>17</v>
      </c>
      <c r="W342" s="23"/>
      <c r="X342" s="31">
        <f>SUMIF('[1]2022Fiyat Listesi-SAP'!A:A,I:I,'[1]2022Fiyat Listesi-SAP'!C:C)</f>
        <v>16.445</v>
      </c>
      <c r="Y342" s="32" t="str">
        <f>VLOOKUP(I342,'[1]2022Fiyat Listesi-SAP'!A:D,4,FALSE)</f>
        <v>USD</v>
      </c>
      <c r="Z342" s="23"/>
      <c r="AA342" s="33">
        <f t="shared" si="5"/>
        <v>0</v>
      </c>
      <c r="AB342" s="38" t="s">
        <v>20</v>
      </c>
    </row>
    <row r="343" spans="3:28" s="25" customFormat="1" x14ac:dyDescent="0.3">
      <c r="C343" s="22">
        <v>4020</v>
      </c>
      <c r="D343" s="23"/>
      <c r="E343" s="24">
        <v>853690100000</v>
      </c>
      <c r="G343" s="22" t="s">
        <v>1324</v>
      </c>
      <c r="H343" s="23"/>
      <c r="I343" s="26" t="s">
        <v>1325</v>
      </c>
      <c r="J343" s="23"/>
      <c r="K343" s="26" t="s">
        <v>1326</v>
      </c>
      <c r="L343" s="23"/>
      <c r="M343" s="26" t="s">
        <v>1327</v>
      </c>
      <c r="N343" s="23"/>
      <c r="O343" s="34">
        <v>10</v>
      </c>
      <c r="P343" s="34" t="s">
        <v>17</v>
      </c>
      <c r="Q343" s="23"/>
      <c r="R343" s="35">
        <v>3.02</v>
      </c>
      <c r="S343" s="36" t="s">
        <v>18</v>
      </c>
      <c r="T343" s="23"/>
      <c r="U343" s="37" t="s">
        <v>19</v>
      </c>
      <c r="V343" s="34" t="s">
        <v>17</v>
      </c>
      <c r="W343" s="23"/>
      <c r="X343" s="31">
        <f>SUMIF('[1]2022Fiyat Listesi-SAP'!A:A,I:I,'[1]2022Fiyat Listesi-SAP'!C:C)</f>
        <v>21.585000000000001</v>
      </c>
      <c r="Y343" s="32" t="str">
        <f>VLOOKUP(I343,'[1]2022Fiyat Listesi-SAP'!A:D,4,FALSE)</f>
        <v>USD</v>
      </c>
      <c r="Z343" s="23"/>
      <c r="AA343" s="33">
        <f t="shared" si="5"/>
        <v>0</v>
      </c>
      <c r="AB343" s="38" t="s">
        <v>20</v>
      </c>
    </row>
    <row r="344" spans="3:28" s="25" customFormat="1" x14ac:dyDescent="0.3">
      <c r="C344" s="22">
        <v>4020</v>
      </c>
      <c r="D344" s="23"/>
      <c r="E344" s="24">
        <v>853690100000</v>
      </c>
      <c r="G344" s="22" t="s">
        <v>1328</v>
      </c>
      <c r="H344" s="23"/>
      <c r="I344" s="26" t="s">
        <v>1329</v>
      </c>
      <c r="J344" s="23"/>
      <c r="K344" s="26" t="s">
        <v>1330</v>
      </c>
      <c r="L344" s="23"/>
      <c r="M344" s="26" t="s">
        <v>1331</v>
      </c>
      <c r="N344" s="23"/>
      <c r="O344" s="34">
        <v>10</v>
      </c>
      <c r="P344" s="34" t="s">
        <v>17</v>
      </c>
      <c r="Q344" s="23"/>
      <c r="R344" s="35">
        <v>3.78</v>
      </c>
      <c r="S344" s="36" t="s">
        <v>18</v>
      </c>
      <c r="T344" s="23"/>
      <c r="U344" s="37" t="s">
        <v>19</v>
      </c>
      <c r="V344" s="34" t="s">
        <v>17</v>
      </c>
      <c r="W344" s="23"/>
      <c r="X344" s="31">
        <f>SUMIF('[1]2022Fiyat Listesi-SAP'!A:A,I:I,'[1]2022Fiyat Listesi-SAP'!C:C)</f>
        <v>51.395000000000003</v>
      </c>
      <c r="Y344" s="32" t="str">
        <f>VLOOKUP(I344,'[1]2022Fiyat Listesi-SAP'!A:D,4,FALSE)</f>
        <v>USD</v>
      </c>
      <c r="Z344" s="23"/>
      <c r="AA344" s="33">
        <f t="shared" si="5"/>
        <v>0</v>
      </c>
      <c r="AB344" s="38" t="s">
        <v>20</v>
      </c>
    </row>
    <row r="345" spans="3:28" s="25" customFormat="1" x14ac:dyDescent="0.3">
      <c r="C345" s="22">
        <v>4020</v>
      </c>
      <c r="D345" s="23"/>
      <c r="E345" s="24">
        <v>853690100000</v>
      </c>
      <c r="G345" s="22" t="s">
        <v>1332</v>
      </c>
      <c r="H345" s="23"/>
      <c r="I345" s="26" t="s">
        <v>1333</v>
      </c>
      <c r="J345" s="23"/>
      <c r="K345" s="26" t="s">
        <v>1334</v>
      </c>
      <c r="L345" s="23"/>
      <c r="M345" s="26" t="s">
        <v>1335</v>
      </c>
      <c r="N345" s="23"/>
      <c r="O345" s="34">
        <v>5</v>
      </c>
      <c r="P345" s="34" t="s">
        <v>17</v>
      </c>
      <c r="Q345" s="23"/>
      <c r="R345" s="35">
        <v>4.5999999999999996</v>
      </c>
      <c r="S345" s="36" t="s">
        <v>18</v>
      </c>
      <c r="T345" s="23"/>
      <c r="U345" s="37" t="s">
        <v>19</v>
      </c>
      <c r="V345" s="34" t="s">
        <v>17</v>
      </c>
      <c r="W345" s="23"/>
      <c r="X345" s="31">
        <f>SUMIF('[1]2022Fiyat Listesi-SAP'!A:A,I:I,'[1]2022Fiyat Listesi-SAP'!C:C)</f>
        <v>61.67</v>
      </c>
      <c r="Y345" s="32" t="str">
        <f>VLOOKUP(I345,'[1]2022Fiyat Listesi-SAP'!A:D,4,FALSE)</f>
        <v>USD</v>
      </c>
      <c r="Z345" s="23"/>
      <c r="AA345" s="33">
        <f t="shared" si="5"/>
        <v>0</v>
      </c>
      <c r="AB345" s="38" t="s">
        <v>20</v>
      </c>
    </row>
    <row r="346" spans="3:28" s="25" customFormat="1" x14ac:dyDescent="0.3">
      <c r="C346" s="22">
        <v>4020</v>
      </c>
      <c r="D346" s="23"/>
      <c r="E346" s="24">
        <v>853690100000</v>
      </c>
      <c r="G346" s="22" t="s">
        <v>1336</v>
      </c>
      <c r="H346" s="23"/>
      <c r="I346" s="26" t="s">
        <v>1337</v>
      </c>
      <c r="J346" s="23"/>
      <c r="K346" s="26" t="s">
        <v>1338</v>
      </c>
      <c r="L346" s="23"/>
      <c r="M346" s="26" t="s">
        <v>1339</v>
      </c>
      <c r="N346" s="23"/>
      <c r="O346" s="34">
        <v>5</v>
      </c>
      <c r="P346" s="34" t="s">
        <v>17</v>
      </c>
      <c r="Q346" s="23"/>
      <c r="R346" s="35">
        <v>4.08</v>
      </c>
      <c r="S346" s="36" t="s">
        <v>18</v>
      </c>
      <c r="T346" s="23"/>
      <c r="U346" s="37" t="s">
        <v>19</v>
      </c>
      <c r="V346" s="34" t="s">
        <v>17</v>
      </c>
      <c r="W346" s="23"/>
      <c r="X346" s="31">
        <f>SUMIF('[1]2022Fiyat Listesi-SAP'!A:A,I:I,'[1]2022Fiyat Listesi-SAP'!C:C)</f>
        <v>67.84</v>
      </c>
      <c r="Y346" s="32" t="str">
        <f>VLOOKUP(I346,'[1]2022Fiyat Listesi-SAP'!A:D,4,FALSE)</f>
        <v>USD</v>
      </c>
      <c r="Z346" s="23"/>
      <c r="AA346" s="33">
        <f t="shared" si="5"/>
        <v>0</v>
      </c>
      <c r="AB346" s="38" t="s">
        <v>20</v>
      </c>
    </row>
    <row r="347" spans="3:28" s="25" customFormat="1" x14ac:dyDescent="0.3">
      <c r="C347" s="22">
        <v>4020</v>
      </c>
      <c r="D347" s="23"/>
      <c r="E347" s="24">
        <v>853690100000</v>
      </c>
      <c r="G347" s="22" t="s">
        <v>1340</v>
      </c>
      <c r="H347" s="23"/>
      <c r="I347" s="26" t="s">
        <v>1341</v>
      </c>
      <c r="J347" s="23"/>
      <c r="K347" s="26" t="s">
        <v>1342</v>
      </c>
      <c r="L347" s="23"/>
      <c r="M347" s="26" t="s">
        <v>1343</v>
      </c>
      <c r="N347" s="23"/>
      <c r="O347" s="34">
        <v>150</v>
      </c>
      <c r="P347" s="34" t="s">
        <v>17</v>
      </c>
      <c r="Q347" s="23"/>
      <c r="R347" s="35">
        <v>2.9</v>
      </c>
      <c r="S347" s="36" t="s">
        <v>18</v>
      </c>
      <c r="T347" s="23"/>
      <c r="U347" s="37" t="s">
        <v>19</v>
      </c>
      <c r="V347" s="34" t="s">
        <v>17</v>
      </c>
      <c r="W347" s="23"/>
      <c r="X347" s="31">
        <f>SUMIF('[1]2022Fiyat Listesi-SAP'!A:A,I:I,'[1]2022Fiyat Listesi-SAP'!C:C)</f>
        <v>1.79</v>
      </c>
      <c r="Y347" s="32" t="str">
        <f>VLOOKUP(I347,'[1]2022Fiyat Listesi-SAP'!A:D,4,FALSE)</f>
        <v>USD</v>
      </c>
      <c r="Z347" s="23"/>
      <c r="AA347" s="33">
        <f t="shared" si="5"/>
        <v>0</v>
      </c>
      <c r="AB347" s="38" t="s">
        <v>20</v>
      </c>
    </row>
    <row r="348" spans="3:28" s="25" customFormat="1" x14ac:dyDescent="0.3">
      <c r="C348" s="22">
        <v>4020</v>
      </c>
      <c r="D348" s="23"/>
      <c r="E348" s="24">
        <v>853690100000</v>
      </c>
      <c r="G348" s="22" t="s">
        <v>1344</v>
      </c>
      <c r="H348" s="23"/>
      <c r="I348" s="26" t="s">
        <v>1345</v>
      </c>
      <c r="J348" s="23"/>
      <c r="K348" s="26" t="s">
        <v>1346</v>
      </c>
      <c r="L348" s="23"/>
      <c r="M348" s="26" t="s">
        <v>1347</v>
      </c>
      <c r="N348" s="23"/>
      <c r="O348" s="34">
        <v>120</v>
      </c>
      <c r="P348" s="34" t="s">
        <v>17</v>
      </c>
      <c r="Q348" s="23"/>
      <c r="R348" s="35">
        <v>3.8</v>
      </c>
      <c r="S348" s="36" t="s">
        <v>18</v>
      </c>
      <c r="T348" s="23"/>
      <c r="U348" s="37" t="s">
        <v>19</v>
      </c>
      <c r="V348" s="34" t="s">
        <v>17</v>
      </c>
      <c r="W348" s="23"/>
      <c r="X348" s="31">
        <f>SUMIF('[1]2022Fiyat Listesi-SAP'!A:A,I:I,'[1]2022Fiyat Listesi-SAP'!C:C)</f>
        <v>2.7149999999999999</v>
      </c>
      <c r="Y348" s="32" t="str">
        <f>VLOOKUP(I348,'[1]2022Fiyat Listesi-SAP'!A:D,4,FALSE)</f>
        <v>USD</v>
      </c>
      <c r="Z348" s="23"/>
      <c r="AA348" s="33">
        <f t="shared" si="5"/>
        <v>0</v>
      </c>
      <c r="AB348" s="38" t="s">
        <v>20</v>
      </c>
    </row>
    <row r="349" spans="3:28" s="25" customFormat="1" x14ac:dyDescent="0.3">
      <c r="C349" s="22">
        <v>4020</v>
      </c>
      <c r="D349" s="23"/>
      <c r="E349" s="24">
        <v>853690100000</v>
      </c>
      <c r="G349" s="22" t="s">
        <v>1348</v>
      </c>
      <c r="H349" s="23"/>
      <c r="I349" s="26" t="s">
        <v>1349</v>
      </c>
      <c r="J349" s="23"/>
      <c r="K349" s="26" t="s">
        <v>1350</v>
      </c>
      <c r="L349" s="23"/>
      <c r="M349" s="26" t="s">
        <v>1351</v>
      </c>
      <c r="N349" s="23"/>
      <c r="O349" s="34">
        <v>120</v>
      </c>
      <c r="P349" s="34" t="s">
        <v>17</v>
      </c>
      <c r="Q349" s="23"/>
      <c r="R349" s="35">
        <v>3.8</v>
      </c>
      <c r="S349" s="36" t="s">
        <v>18</v>
      </c>
      <c r="T349" s="23"/>
      <c r="U349" s="37" t="s">
        <v>19</v>
      </c>
      <c r="V349" s="34" t="s">
        <v>17</v>
      </c>
      <c r="W349" s="23"/>
      <c r="X349" s="31">
        <f>SUMIF('[1]2022Fiyat Listesi-SAP'!A:A,I:I,'[1]2022Fiyat Listesi-SAP'!C:C)</f>
        <v>2.7149999999999999</v>
      </c>
      <c r="Y349" s="32" t="str">
        <f>VLOOKUP(I349,'[1]2022Fiyat Listesi-SAP'!A:D,4,FALSE)</f>
        <v>USD</v>
      </c>
      <c r="Z349" s="23"/>
      <c r="AA349" s="33">
        <f t="shared" si="5"/>
        <v>0</v>
      </c>
      <c r="AB349" s="38" t="s">
        <v>20</v>
      </c>
    </row>
    <row r="350" spans="3:28" s="25" customFormat="1" x14ac:dyDescent="0.3">
      <c r="C350" s="22">
        <v>4020</v>
      </c>
      <c r="D350" s="23"/>
      <c r="E350" s="24">
        <v>853690100000</v>
      </c>
      <c r="G350" s="22" t="s">
        <v>1352</v>
      </c>
      <c r="H350" s="23"/>
      <c r="I350" s="26" t="s">
        <v>1353</v>
      </c>
      <c r="J350" s="23"/>
      <c r="K350" s="26" t="s">
        <v>1354</v>
      </c>
      <c r="L350" s="23"/>
      <c r="M350" s="26" t="s">
        <v>1355</v>
      </c>
      <c r="N350" s="23"/>
      <c r="O350" s="34">
        <v>120</v>
      </c>
      <c r="P350" s="34" t="s">
        <v>17</v>
      </c>
      <c r="Q350" s="23"/>
      <c r="R350" s="35">
        <v>3.7</v>
      </c>
      <c r="S350" s="36" t="s">
        <v>18</v>
      </c>
      <c r="T350" s="23"/>
      <c r="U350" s="37" t="s">
        <v>19</v>
      </c>
      <c r="V350" s="34" t="s">
        <v>17</v>
      </c>
      <c r="W350" s="23"/>
      <c r="X350" s="31">
        <f>SUMIF('[1]2022Fiyat Listesi-SAP'!A:A,I:I,'[1]2022Fiyat Listesi-SAP'!C:C)</f>
        <v>2.7149999999999999</v>
      </c>
      <c r="Y350" s="32" t="str">
        <f>VLOOKUP(I350,'[1]2022Fiyat Listesi-SAP'!A:D,4,FALSE)</f>
        <v>USD</v>
      </c>
      <c r="Z350" s="23"/>
      <c r="AA350" s="33">
        <f t="shared" si="5"/>
        <v>0</v>
      </c>
      <c r="AB350" s="38" t="s">
        <v>20</v>
      </c>
    </row>
    <row r="351" spans="3:28" s="25" customFormat="1" x14ac:dyDescent="0.3">
      <c r="C351" s="22">
        <v>4020</v>
      </c>
      <c r="D351" s="23"/>
      <c r="E351" s="24">
        <v>853690100000</v>
      </c>
      <c r="G351" s="22" t="s">
        <v>1356</v>
      </c>
      <c r="H351" s="23"/>
      <c r="I351" s="26" t="s">
        <v>1357</v>
      </c>
      <c r="J351" s="23"/>
      <c r="K351" s="26" t="s">
        <v>1358</v>
      </c>
      <c r="L351" s="23"/>
      <c r="M351" s="26" t="s">
        <v>1359</v>
      </c>
      <c r="N351" s="23"/>
      <c r="O351" s="34">
        <v>80</v>
      </c>
      <c r="P351" s="34" t="s">
        <v>17</v>
      </c>
      <c r="Q351" s="23"/>
      <c r="R351" s="35">
        <v>3.5</v>
      </c>
      <c r="S351" s="36" t="s">
        <v>18</v>
      </c>
      <c r="T351" s="23"/>
      <c r="U351" s="37" t="s">
        <v>19</v>
      </c>
      <c r="V351" s="34" t="s">
        <v>17</v>
      </c>
      <c r="W351" s="23"/>
      <c r="X351" s="31">
        <f>SUMIF('[1]2022Fiyat Listesi-SAP'!A:A,I:I,'[1]2022Fiyat Listesi-SAP'!C:C)</f>
        <v>3.7050000000000001</v>
      </c>
      <c r="Y351" s="32" t="str">
        <f>VLOOKUP(I351,'[1]2022Fiyat Listesi-SAP'!A:D,4,FALSE)</f>
        <v>USD</v>
      </c>
      <c r="Z351" s="23"/>
      <c r="AA351" s="33">
        <f t="shared" si="5"/>
        <v>0</v>
      </c>
      <c r="AB351" s="38" t="s">
        <v>20</v>
      </c>
    </row>
    <row r="352" spans="3:28" s="25" customFormat="1" x14ac:dyDescent="0.3">
      <c r="C352" s="22">
        <v>4020</v>
      </c>
      <c r="D352" s="23"/>
      <c r="E352" s="24">
        <v>853690100000</v>
      </c>
      <c r="G352" s="22" t="s">
        <v>1360</v>
      </c>
      <c r="H352" s="23"/>
      <c r="I352" s="26" t="s">
        <v>1361</v>
      </c>
      <c r="J352" s="23"/>
      <c r="K352" s="26" t="s">
        <v>1362</v>
      </c>
      <c r="L352" s="23"/>
      <c r="M352" s="26" t="s">
        <v>1363</v>
      </c>
      <c r="N352" s="23"/>
      <c r="O352" s="34">
        <v>80</v>
      </c>
      <c r="P352" s="34" t="s">
        <v>17</v>
      </c>
      <c r="Q352" s="23"/>
      <c r="R352" s="35">
        <v>3.4</v>
      </c>
      <c r="S352" s="36" t="s">
        <v>18</v>
      </c>
      <c r="T352" s="23"/>
      <c r="U352" s="37" t="s">
        <v>19</v>
      </c>
      <c r="V352" s="34" t="s">
        <v>17</v>
      </c>
      <c r="W352" s="23"/>
      <c r="X352" s="31">
        <f>SUMIF('[1]2022Fiyat Listesi-SAP'!A:A,I:I,'[1]2022Fiyat Listesi-SAP'!C:C)</f>
        <v>3.7050000000000001</v>
      </c>
      <c r="Y352" s="32" t="str">
        <f>VLOOKUP(I352,'[1]2022Fiyat Listesi-SAP'!A:D,4,FALSE)</f>
        <v>USD</v>
      </c>
      <c r="Z352" s="23"/>
      <c r="AA352" s="33">
        <f t="shared" si="5"/>
        <v>0</v>
      </c>
      <c r="AB352" s="38" t="s">
        <v>20</v>
      </c>
    </row>
    <row r="353" spans="3:28" s="25" customFormat="1" x14ac:dyDescent="0.3">
      <c r="C353" s="22">
        <v>4020</v>
      </c>
      <c r="D353" s="23"/>
      <c r="E353" s="24">
        <v>853690100000</v>
      </c>
      <c r="G353" s="22" t="s">
        <v>1364</v>
      </c>
      <c r="H353" s="23"/>
      <c r="I353" s="26" t="s">
        <v>1365</v>
      </c>
      <c r="J353" s="23"/>
      <c r="K353" s="26" t="s">
        <v>1366</v>
      </c>
      <c r="L353" s="23"/>
      <c r="M353" s="26" t="s">
        <v>1367</v>
      </c>
      <c r="N353" s="23"/>
      <c r="O353" s="34">
        <v>80</v>
      </c>
      <c r="P353" s="34" t="s">
        <v>17</v>
      </c>
      <c r="Q353" s="23"/>
      <c r="R353" s="35">
        <v>3.8</v>
      </c>
      <c r="S353" s="36" t="s">
        <v>18</v>
      </c>
      <c r="T353" s="23"/>
      <c r="U353" s="37" t="s">
        <v>19</v>
      </c>
      <c r="V353" s="34" t="s">
        <v>17</v>
      </c>
      <c r="W353" s="23"/>
      <c r="X353" s="31">
        <f>SUMIF('[1]2022Fiyat Listesi-SAP'!A:A,I:I,'[1]2022Fiyat Listesi-SAP'!C:C)</f>
        <v>4.5650000000000004</v>
      </c>
      <c r="Y353" s="32" t="str">
        <f>VLOOKUP(I353,'[1]2022Fiyat Listesi-SAP'!A:D,4,FALSE)</f>
        <v>USD</v>
      </c>
      <c r="Z353" s="23"/>
      <c r="AA353" s="33">
        <f t="shared" si="5"/>
        <v>0</v>
      </c>
      <c r="AB353" s="38" t="s">
        <v>20</v>
      </c>
    </row>
    <row r="354" spans="3:28" s="25" customFormat="1" x14ac:dyDescent="0.3">
      <c r="C354" s="22">
        <v>4020</v>
      </c>
      <c r="D354" s="23"/>
      <c r="E354" s="24">
        <v>853690100000</v>
      </c>
      <c r="G354" s="22" t="s">
        <v>1368</v>
      </c>
      <c r="H354" s="23"/>
      <c r="I354" s="26" t="s">
        <v>1369</v>
      </c>
      <c r="J354" s="23"/>
      <c r="K354" s="26" t="s">
        <v>1370</v>
      </c>
      <c r="L354" s="23"/>
      <c r="M354" s="26" t="s">
        <v>1371</v>
      </c>
      <c r="N354" s="23"/>
      <c r="O354" s="34">
        <v>60</v>
      </c>
      <c r="P354" s="34" t="s">
        <v>17</v>
      </c>
      <c r="Q354" s="23"/>
      <c r="R354" s="35">
        <v>3.5</v>
      </c>
      <c r="S354" s="36" t="s">
        <v>18</v>
      </c>
      <c r="T354" s="23"/>
      <c r="U354" s="37" t="s">
        <v>19</v>
      </c>
      <c r="V354" s="34" t="s">
        <v>17</v>
      </c>
      <c r="W354" s="23"/>
      <c r="X354" s="31">
        <f>SUMIF('[1]2022Fiyat Listesi-SAP'!A:A,I:I,'[1]2022Fiyat Listesi-SAP'!C:C)</f>
        <v>4.8950000000000005</v>
      </c>
      <c r="Y354" s="32" t="str">
        <f>VLOOKUP(I354,'[1]2022Fiyat Listesi-SAP'!A:D,4,FALSE)</f>
        <v>USD</v>
      </c>
      <c r="Z354" s="23"/>
      <c r="AA354" s="33">
        <f t="shared" si="5"/>
        <v>0</v>
      </c>
      <c r="AB354" s="38" t="s">
        <v>20</v>
      </c>
    </row>
    <row r="355" spans="3:28" s="25" customFormat="1" x14ac:dyDescent="0.3">
      <c r="C355" s="22">
        <v>4020</v>
      </c>
      <c r="D355" s="23"/>
      <c r="E355" s="24">
        <v>853690100000</v>
      </c>
      <c r="G355" s="22" t="s">
        <v>1372</v>
      </c>
      <c r="H355" s="23"/>
      <c r="I355" s="26" t="s">
        <v>1373</v>
      </c>
      <c r="J355" s="23"/>
      <c r="K355" s="26" t="s">
        <v>1374</v>
      </c>
      <c r="L355" s="23"/>
      <c r="M355" s="26" t="s">
        <v>1375</v>
      </c>
      <c r="N355" s="23"/>
      <c r="O355" s="34">
        <v>60</v>
      </c>
      <c r="P355" s="34" t="s">
        <v>17</v>
      </c>
      <c r="Q355" s="23"/>
      <c r="R355" s="35">
        <v>3.4</v>
      </c>
      <c r="S355" s="36" t="s">
        <v>18</v>
      </c>
      <c r="T355" s="23"/>
      <c r="U355" s="37" t="s">
        <v>19</v>
      </c>
      <c r="V355" s="34" t="s">
        <v>17</v>
      </c>
      <c r="W355" s="23"/>
      <c r="X355" s="31">
        <f>SUMIF('[1]2022Fiyat Listesi-SAP'!A:A,I:I,'[1]2022Fiyat Listesi-SAP'!C:C)</f>
        <v>4.8950000000000005</v>
      </c>
      <c r="Y355" s="32" t="str">
        <f>VLOOKUP(I355,'[1]2022Fiyat Listesi-SAP'!A:D,4,FALSE)</f>
        <v>USD</v>
      </c>
      <c r="Z355" s="23"/>
      <c r="AA355" s="33">
        <f t="shared" si="5"/>
        <v>0</v>
      </c>
      <c r="AB355" s="38" t="s">
        <v>20</v>
      </c>
    </row>
    <row r="356" spans="3:28" s="25" customFormat="1" x14ac:dyDescent="0.3">
      <c r="C356" s="22">
        <v>4020</v>
      </c>
      <c r="D356" s="23"/>
      <c r="E356" s="24">
        <v>853690100000</v>
      </c>
      <c r="G356" s="22" t="s">
        <v>1376</v>
      </c>
      <c r="H356" s="23"/>
      <c r="I356" s="26" t="s">
        <v>1377</v>
      </c>
      <c r="J356" s="23"/>
      <c r="K356" s="26" t="s">
        <v>1378</v>
      </c>
      <c r="L356" s="23"/>
      <c r="M356" s="26" t="s">
        <v>1379</v>
      </c>
      <c r="N356" s="23"/>
      <c r="O356" s="34">
        <v>60</v>
      </c>
      <c r="P356" s="34" t="s">
        <v>17</v>
      </c>
      <c r="Q356" s="23"/>
      <c r="R356" s="35">
        <v>3.2</v>
      </c>
      <c r="S356" s="36" t="s">
        <v>18</v>
      </c>
      <c r="T356" s="23"/>
      <c r="U356" s="37" t="s">
        <v>19</v>
      </c>
      <c r="V356" s="34" t="s">
        <v>17</v>
      </c>
      <c r="W356" s="23"/>
      <c r="X356" s="31">
        <f>SUMIF('[1]2022Fiyat Listesi-SAP'!A:A,I:I,'[1]2022Fiyat Listesi-SAP'!C:C)</f>
        <v>4.8950000000000005</v>
      </c>
      <c r="Y356" s="32" t="str">
        <f>VLOOKUP(I356,'[1]2022Fiyat Listesi-SAP'!A:D,4,FALSE)</f>
        <v>USD</v>
      </c>
      <c r="Z356" s="23"/>
      <c r="AA356" s="33">
        <f t="shared" si="5"/>
        <v>0</v>
      </c>
      <c r="AB356" s="38" t="s">
        <v>20</v>
      </c>
    </row>
    <row r="357" spans="3:28" s="25" customFormat="1" x14ac:dyDescent="0.3">
      <c r="C357" s="22">
        <v>4020</v>
      </c>
      <c r="D357" s="23"/>
      <c r="E357" s="24">
        <v>853690100000</v>
      </c>
      <c r="G357" s="22" t="s">
        <v>1380</v>
      </c>
      <c r="H357" s="23"/>
      <c r="I357" s="26" t="s">
        <v>1381</v>
      </c>
      <c r="J357" s="23"/>
      <c r="K357" s="26" t="s">
        <v>1382</v>
      </c>
      <c r="L357" s="23"/>
      <c r="M357" s="26" t="s">
        <v>1383</v>
      </c>
      <c r="N357" s="23"/>
      <c r="O357" s="34">
        <v>50</v>
      </c>
      <c r="P357" s="34" t="s">
        <v>17</v>
      </c>
      <c r="Q357" s="23"/>
      <c r="R357" s="35">
        <v>3.1</v>
      </c>
      <c r="S357" s="36" t="s">
        <v>18</v>
      </c>
      <c r="T357" s="23"/>
      <c r="U357" s="37" t="s">
        <v>19</v>
      </c>
      <c r="V357" s="34" t="s">
        <v>17</v>
      </c>
      <c r="W357" s="23"/>
      <c r="X357" s="31">
        <f>SUMIF('[1]2022Fiyat Listesi-SAP'!A:A,I:I,'[1]2022Fiyat Listesi-SAP'!C:C)</f>
        <v>5.9350000000000005</v>
      </c>
      <c r="Y357" s="32" t="str">
        <f>VLOOKUP(I357,'[1]2022Fiyat Listesi-SAP'!A:D,4,FALSE)</f>
        <v>USD</v>
      </c>
      <c r="Z357" s="23"/>
      <c r="AA357" s="33">
        <f t="shared" si="5"/>
        <v>0</v>
      </c>
      <c r="AB357" s="38" t="s">
        <v>20</v>
      </c>
    </row>
    <row r="358" spans="3:28" s="25" customFormat="1" x14ac:dyDescent="0.3">
      <c r="C358" s="22">
        <v>4020</v>
      </c>
      <c r="D358" s="23"/>
      <c r="E358" s="24">
        <v>853690100000</v>
      </c>
      <c r="G358" s="22" t="s">
        <v>1384</v>
      </c>
      <c r="H358" s="23"/>
      <c r="I358" s="26" t="s">
        <v>1385</v>
      </c>
      <c r="J358" s="23"/>
      <c r="K358" s="26" t="s">
        <v>1386</v>
      </c>
      <c r="L358" s="23"/>
      <c r="M358" s="26" t="s">
        <v>1387</v>
      </c>
      <c r="N358" s="23"/>
      <c r="O358" s="34">
        <v>50</v>
      </c>
      <c r="P358" s="34" t="s">
        <v>17</v>
      </c>
      <c r="Q358" s="23"/>
      <c r="R358" s="35">
        <v>3.1</v>
      </c>
      <c r="S358" s="36" t="s">
        <v>18</v>
      </c>
      <c r="T358" s="23"/>
      <c r="U358" s="37" t="s">
        <v>19</v>
      </c>
      <c r="V358" s="34" t="s">
        <v>17</v>
      </c>
      <c r="W358" s="23"/>
      <c r="X358" s="31">
        <f>SUMIF('[1]2022Fiyat Listesi-SAP'!A:A,I:I,'[1]2022Fiyat Listesi-SAP'!C:C)</f>
        <v>5.9350000000000005</v>
      </c>
      <c r="Y358" s="32" t="str">
        <f>VLOOKUP(I358,'[1]2022Fiyat Listesi-SAP'!A:D,4,FALSE)</f>
        <v>USD</v>
      </c>
      <c r="Z358" s="23"/>
      <c r="AA358" s="33">
        <f t="shared" si="5"/>
        <v>0</v>
      </c>
      <c r="AB358" s="38" t="s">
        <v>20</v>
      </c>
    </row>
    <row r="359" spans="3:28" s="25" customFormat="1" x14ac:dyDescent="0.3">
      <c r="C359" s="22">
        <v>4020</v>
      </c>
      <c r="D359" s="23"/>
      <c r="E359" s="24">
        <v>853690100000</v>
      </c>
      <c r="G359" s="22" t="s">
        <v>1388</v>
      </c>
      <c r="H359" s="23"/>
      <c r="I359" s="26" t="s">
        <v>1389</v>
      </c>
      <c r="J359" s="23"/>
      <c r="K359" s="26" t="s">
        <v>1390</v>
      </c>
      <c r="L359" s="23"/>
      <c r="M359" s="26" t="s">
        <v>1391</v>
      </c>
      <c r="N359" s="23"/>
      <c r="O359" s="34">
        <v>50</v>
      </c>
      <c r="P359" s="34" t="s">
        <v>17</v>
      </c>
      <c r="Q359" s="23"/>
      <c r="R359" s="35">
        <v>3.1</v>
      </c>
      <c r="S359" s="36" t="s">
        <v>18</v>
      </c>
      <c r="T359" s="23"/>
      <c r="U359" s="37" t="s">
        <v>19</v>
      </c>
      <c r="V359" s="34" t="s">
        <v>17</v>
      </c>
      <c r="W359" s="23"/>
      <c r="X359" s="31">
        <f>SUMIF('[1]2022Fiyat Listesi-SAP'!A:A,I:I,'[1]2022Fiyat Listesi-SAP'!C:C)</f>
        <v>5.9350000000000005</v>
      </c>
      <c r="Y359" s="32" t="str">
        <f>VLOOKUP(I359,'[1]2022Fiyat Listesi-SAP'!A:D,4,FALSE)</f>
        <v>USD</v>
      </c>
      <c r="Z359" s="23"/>
      <c r="AA359" s="33">
        <f t="shared" si="5"/>
        <v>0</v>
      </c>
      <c r="AB359" s="38" t="s">
        <v>20</v>
      </c>
    </row>
    <row r="360" spans="3:28" s="25" customFormat="1" x14ac:dyDescent="0.3">
      <c r="C360" s="22">
        <v>4020</v>
      </c>
      <c r="D360" s="23"/>
      <c r="E360" s="24">
        <v>853690100000</v>
      </c>
      <c r="G360" s="22" t="s">
        <v>1392</v>
      </c>
      <c r="H360" s="23"/>
      <c r="I360" s="26" t="s">
        <v>1393</v>
      </c>
      <c r="J360" s="23"/>
      <c r="K360" s="26" t="s">
        <v>1394</v>
      </c>
      <c r="L360" s="23"/>
      <c r="M360" s="26" t="s">
        <v>1395</v>
      </c>
      <c r="N360" s="23"/>
      <c r="O360" s="34">
        <v>30</v>
      </c>
      <c r="P360" s="34" t="s">
        <v>17</v>
      </c>
      <c r="Q360" s="23"/>
      <c r="R360" s="35">
        <v>2.4</v>
      </c>
      <c r="S360" s="36" t="s">
        <v>18</v>
      </c>
      <c r="T360" s="23"/>
      <c r="U360" s="37" t="s">
        <v>19</v>
      </c>
      <c r="V360" s="34" t="s">
        <v>17</v>
      </c>
      <c r="W360" s="23"/>
      <c r="X360" s="31">
        <f>SUMIF('[1]2022Fiyat Listesi-SAP'!A:A,I:I,'[1]2022Fiyat Listesi-SAP'!C:C)</f>
        <v>7.59</v>
      </c>
      <c r="Y360" s="32" t="str">
        <f>VLOOKUP(I360,'[1]2022Fiyat Listesi-SAP'!A:D,4,FALSE)</f>
        <v>USD</v>
      </c>
      <c r="Z360" s="23"/>
      <c r="AA360" s="33">
        <f t="shared" si="5"/>
        <v>0</v>
      </c>
      <c r="AB360" s="38" t="s">
        <v>20</v>
      </c>
    </row>
    <row r="361" spans="3:28" s="25" customFormat="1" x14ac:dyDescent="0.3">
      <c r="C361" s="22">
        <v>4020</v>
      </c>
      <c r="D361" s="23"/>
      <c r="E361" s="24">
        <v>853690100000</v>
      </c>
      <c r="G361" s="22" t="s">
        <v>1396</v>
      </c>
      <c r="H361" s="23"/>
      <c r="I361" s="26" t="s">
        <v>1397</v>
      </c>
      <c r="J361" s="23"/>
      <c r="K361" s="26" t="s">
        <v>1398</v>
      </c>
      <c r="L361" s="23"/>
      <c r="M361" s="26" t="s">
        <v>1399</v>
      </c>
      <c r="N361" s="23"/>
      <c r="O361" s="34">
        <v>30</v>
      </c>
      <c r="P361" s="34" t="s">
        <v>17</v>
      </c>
      <c r="Q361" s="23"/>
      <c r="R361" s="35">
        <v>2.4</v>
      </c>
      <c r="S361" s="36" t="s">
        <v>18</v>
      </c>
      <c r="T361" s="23"/>
      <c r="U361" s="37" t="s">
        <v>19</v>
      </c>
      <c r="V361" s="34" t="s">
        <v>17</v>
      </c>
      <c r="W361" s="23"/>
      <c r="X361" s="31">
        <f>SUMIF('[1]2022Fiyat Listesi-SAP'!A:A,I:I,'[1]2022Fiyat Listesi-SAP'!C:C)</f>
        <v>7.59</v>
      </c>
      <c r="Y361" s="32" t="str">
        <f>VLOOKUP(I361,'[1]2022Fiyat Listesi-SAP'!A:D,4,FALSE)</f>
        <v>USD</v>
      </c>
      <c r="Z361" s="23"/>
      <c r="AA361" s="33">
        <f t="shared" si="5"/>
        <v>0</v>
      </c>
      <c r="AB361" s="38" t="s">
        <v>20</v>
      </c>
    </row>
    <row r="362" spans="3:28" s="25" customFormat="1" x14ac:dyDescent="0.3">
      <c r="C362" s="22">
        <v>4020</v>
      </c>
      <c r="D362" s="23"/>
      <c r="E362" s="24">
        <v>853690100000</v>
      </c>
      <c r="G362" s="22" t="s">
        <v>1400</v>
      </c>
      <c r="H362" s="23"/>
      <c r="I362" s="26" t="s">
        <v>1401</v>
      </c>
      <c r="J362" s="23"/>
      <c r="K362" s="26" t="s">
        <v>1402</v>
      </c>
      <c r="L362" s="23"/>
      <c r="M362" s="26" t="s">
        <v>1403</v>
      </c>
      <c r="N362" s="23"/>
      <c r="O362" s="34">
        <v>30</v>
      </c>
      <c r="P362" s="34" t="s">
        <v>17</v>
      </c>
      <c r="Q362" s="23"/>
      <c r="R362" s="35">
        <v>2.2999999999999998</v>
      </c>
      <c r="S362" s="36" t="s">
        <v>18</v>
      </c>
      <c r="T362" s="23"/>
      <c r="U362" s="37" t="s">
        <v>19</v>
      </c>
      <c r="V362" s="34" t="s">
        <v>17</v>
      </c>
      <c r="W362" s="23"/>
      <c r="X362" s="31">
        <f>SUMIF('[1]2022Fiyat Listesi-SAP'!A:A,I:I,'[1]2022Fiyat Listesi-SAP'!C:C)</f>
        <v>7.59</v>
      </c>
      <c r="Y362" s="32" t="str">
        <f>VLOOKUP(I362,'[1]2022Fiyat Listesi-SAP'!A:D,4,FALSE)</f>
        <v>USD</v>
      </c>
      <c r="Z362" s="23"/>
      <c r="AA362" s="33">
        <f t="shared" si="5"/>
        <v>0</v>
      </c>
      <c r="AB362" s="38" t="s">
        <v>20</v>
      </c>
    </row>
    <row r="363" spans="3:28" s="25" customFormat="1" x14ac:dyDescent="0.3">
      <c r="C363" s="22">
        <v>4020</v>
      </c>
      <c r="D363" s="23"/>
      <c r="E363" s="24">
        <v>853690100000</v>
      </c>
      <c r="G363" s="22" t="s">
        <v>1404</v>
      </c>
      <c r="H363" s="23"/>
      <c r="I363" s="26" t="s">
        <v>1405</v>
      </c>
      <c r="J363" s="23"/>
      <c r="K363" s="26" t="s">
        <v>1406</v>
      </c>
      <c r="L363" s="23"/>
      <c r="M363" s="26" t="s">
        <v>1407</v>
      </c>
      <c r="N363" s="23"/>
      <c r="O363" s="34">
        <v>25</v>
      </c>
      <c r="P363" s="34" t="s">
        <v>17</v>
      </c>
      <c r="Q363" s="23"/>
      <c r="R363" s="35">
        <v>2.9</v>
      </c>
      <c r="S363" s="36" t="s">
        <v>18</v>
      </c>
      <c r="T363" s="23"/>
      <c r="U363" s="37" t="s">
        <v>19</v>
      </c>
      <c r="V363" s="34" t="s">
        <v>17</v>
      </c>
      <c r="W363" s="23"/>
      <c r="X363" s="31">
        <f>SUMIF('[1]2022Fiyat Listesi-SAP'!A:A,I:I,'[1]2022Fiyat Listesi-SAP'!C:C)</f>
        <v>11.040000000000001</v>
      </c>
      <c r="Y363" s="32" t="str">
        <f>VLOOKUP(I363,'[1]2022Fiyat Listesi-SAP'!A:D,4,FALSE)</f>
        <v>USD</v>
      </c>
      <c r="Z363" s="23"/>
      <c r="AA363" s="33">
        <f t="shared" si="5"/>
        <v>0</v>
      </c>
      <c r="AB363" s="38" t="s">
        <v>20</v>
      </c>
    </row>
    <row r="364" spans="3:28" s="25" customFormat="1" x14ac:dyDescent="0.3">
      <c r="C364" s="22">
        <v>4020</v>
      </c>
      <c r="D364" s="23"/>
      <c r="E364" s="24">
        <v>853690100000</v>
      </c>
      <c r="G364" s="22" t="s">
        <v>1408</v>
      </c>
      <c r="H364" s="23"/>
      <c r="I364" s="26" t="s">
        <v>1409</v>
      </c>
      <c r="J364" s="23"/>
      <c r="K364" s="26" t="s">
        <v>1410</v>
      </c>
      <c r="L364" s="23"/>
      <c r="M364" s="26" t="s">
        <v>1411</v>
      </c>
      <c r="N364" s="23"/>
      <c r="O364" s="34">
        <v>25</v>
      </c>
      <c r="P364" s="34" t="s">
        <v>17</v>
      </c>
      <c r="Q364" s="23"/>
      <c r="R364" s="35">
        <v>2.9</v>
      </c>
      <c r="S364" s="36" t="s">
        <v>18</v>
      </c>
      <c r="T364" s="23"/>
      <c r="U364" s="37" t="s">
        <v>19</v>
      </c>
      <c r="V364" s="34" t="s">
        <v>17</v>
      </c>
      <c r="W364" s="23"/>
      <c r="X364" s="31">
        <f>SUMIF('[1]2022Fiyat Listesi-SAP'!A:A,I:I,'[1]2022Fiyat Listesi-SAP'!C:C)</f>
        <v>11.040000000000001</v>
      </c>
      <c r="Y364" s="32" t="str">
        <f>VLOOKUP(I364,'[1]2022Fiyat Listesi-SAP'!A:D,4,FALSE)</f>
        <v>USD</v>
      </c>
      <c r="Z364" s="23"/>
      <c r="AA364" s="33">
        <f t="shared" si="5"/>
        <v>0</v>
      </c>
      <c r="AB364" s="38" t="s">
        <v>20</v>
      </c>
    </row>
    <row r="365" spans="3:28" s="25" customFormat="1" x14ac:dyDescent="0.3">
      <c r="C365" s="22">
        <v>4020</v>
      </c>
      <c r="D365" s="23"/>
      <c r="E365" s="24">
        <v>853690100000</v>
      </c>
      <c r="G365" s="22" t="s">
        <v>1412</v>
      </c>
      <c r="H365" s="23"/>
      <c r="I365" s="26" t="s">
        <v>1413</v>
      </c>
      <c r="J365" s="23"/>
      <c r="K365" s="26" t="s">
        <v>1414</v>
      </c>
      <c r="L365" s="23"/>
      <c r="M365" s="26" t="s">
        <v>1415</v>
      </c>
      <c r="N365" s="23"/>
      <c r="O365" s="34">
        <v>25</v>
      </c>
      <c r="P365" s="34" t="s">
        <v>17</v>
      </c>
      <c r="Q365" s="23"/>
      <c r="R365" s="35">
        <v>2.9</v>
      </c>
      <c r="S365" s="36" t="s">
        <v>18</v>
      </c>
      <c r="T365" s="23"/>
      <c r="U365" s="37" t="s">
        <v>19</v>
      </c>
      <c r="V365" s="34" t="s">
        <v>17</v>
      </c>
      <c r="W365" s="23"/>
      <c r="X365" s="31">
        <f>SUMIF('[1]2022Fiyat Listesi-SAP'!A:A,I:I,'[1]2022Fiyat Listesi-SAP'!C:C)</f>
        <v>11.040000000000001</v>
      </c>
      <c r="Y365" s="32" t="str">
        <f>VLOOKUP(I365,'[1]2022Fiyat Listesi-SAP'!A:D,4,FALSE)</f>
        <v>USD</v>
      </c>
      <c r="Z365" s="23"/>
      <c r="AA365" s="33">
        <f t="shared" si="5"/>
        <v>0</v>
      </c>
      <c r="AB365" s="38" t="s">
        <v>20</v>
      </c>
    </row>
    <row r="366" spans="3:28" s="25" customFormat="1" x14ac:dyDescent="0.3">
      <c r="C366" s="22">
        <v>4020</v>
      </c>
      <c r="D366" s="23"/>
      <c r="E366" s="24">
        <v>853690100000</v>
      </c>
      <c r="G366" s="22" t="s">
        <v>1416</v>
      </c>
      <c r="H366" s="23"/>
      <c r="I366" s="26" t="s">
        <v>1417</v>
      </c>
      <c r="J366" s="23"/>
      <c r="K366" s="26" t="s">
        <v>1418</v>
      </c>
      <c r="L366" s="23"/>
      <c r="M366" s="26" t="s">
        <v>1419</v>
      </c>
      <c r="N366" s="23"/>
      <c r="O366" s="34">
        <v>25</v>
      </c>
      <c r="P366" s="34" t="s">
        <v>17</v>
      </c>
      <c r="Q366" s="23"/>
      <c r="R366" s="35">
        <v>3.7</v>
      </c>
      <c r="S366" s="36" t="s">
        <v>18</v>
      </c>
      <c r="T366" s="23"/>
      <c r="U366" s="37" t="s">
        <v>19</v>
      </c>
      <c r="V366" s="34" t="s">
        <v>17</v>
      </c>
      <c r="W366" s="23"/>
      <c r="X366" s="31">
        <f>SUMIF('[1]2022Fiyat Listesi-SAP'!A:A,I:I,'[1]2022Fiyat Listesi-SAP'!C:C)</f>
        <v>13.8</v>
      </c>
      <c r="Y366" s="32" t="str">
        <f>VLOOKUP(I366,'[1]2022Fiyat Listesi-SAP'!A:D,4,FALSE)</f>
        <v>USD</v>
      </c>
      <c r="Z366" s="23"/>
      <c r="AA366" s="33">
        <f t="shared" si="5"/>
        <v>0</v>
      </c>
      <c r="AB366" s="38" t="s">
        <v>20</v>
      </c>
    </row>
    <row r="367" spans="3:28" s="25" customFormat="1" x14ac:dyDescent="0.3">
      <c r="C367" s="22">
        <v>4020</v>
      </c>
      <c r="D367" s="23"/>
      <c r="E367" s="24">
        <v>853690100000</v>
      </c>
      <c r="G367" s="22" t="s">
        <v>1420</v>
      </c>
      <c r="H367" s="23"/>
      <c r="I367" s="26" t="s">
        <v>1421</v>
      </c>
      <c r="J367" s="23"/>
      <c r="K367" s="26" t="s">
        <v>1422</v>
      </c>
      <c r="L367" s="23"/>
      <c r="M367" s="26" t="s">
        <v>1423</v>
      </c>
      <c r="N367" s="23"/>
      <c r="O367" s="34">
        <v>25</v>
      </c>
      <c r="P367" s="34" t="s">
        <v>17</v>
      </c>
      <c r="Q367" s="23"/>
      <c r="R367" s="35">
        <v>3.7</v>
      </c>
      <c r="S367" s="36" t="s">
        <v>18</v>
      </c>
      <c r="T367" s="23"/>
      <c r="U367" s="37" t="s">
        <v>19</v>
      </c>
      <c r="V367" s="34" t="s">
        <v>17</v>
      </c>
      <c r="W367" s="23"/>
      <c r="X367" s="31">
        <f>SUMIF('[1]2022Fiyat Listesi-SAP'!A:A,I:I,'[1]2022Fiyat Listesi-SAP'!C:C)</f>
        <v>13.8</v>
      </c>
      <c r="Y367" s="32" t="str">
        <f>VLOOKUP(I367,'[1]2022Fiyat Listesi-SAP'!A:D,4,FALSE)</f>
        <v>USD</v>
      </c>
      <c r="Z367" s="23"/>
      <c r="AA367" s="33">
        <f t="shared" si="5"/>
        <v>0</v>
      </c>
      <c r="AB367" s="38" t="s">
        <v>20</v>
      </c>
    </row>
    <row r="368" spans="3:28" s="25" customFormat="1" x14ac:dyDescent="0.3">
      <c r="C368" s="22">
        <v>4020</v>
      </c>
      <c r="D368" s="23"/>
      <c r="E368" s="24">
        <v>853690100000</v>
      </c>
      <c r="G368" s="22" t="s">
        <v>1424</v>
      </c>
      <c r="H368" s="23"/>
      <c r="I368" s="26" t="s">
        <v>1425</v>
      </c>
      <c r="J368" s="23"/>
      <c r="K368" s="26" t="s">
        <v>1426</v>
      </c>
      <c r="L368" s="23"/>
      <c r="M368" s="26" t="s">
        <v>1427</v>
      </c>
      <c r="N368" s="23"/>
      <c r="O368" s="34">
        <v>25</v>
      </c>
      <c r="P368" s="34" t="s">
        <v>17</v>
      </c>
      <c r="Q368" s="23"/>
      <c r="R368" s="35">
        <v>3.7</v>
      </c>
      <c r="S368" s="36" t="s">
        <v>18</v>
      </c>
      <c r="T368" s="23"/>
      <c r="U368" s="37" t="s">
        <v>19</v>
      </c>
      <c r="V368" s="34" t="s">
        <v>17</v>
      </c>
      <c r="W368" s="23"/>
      <c r="X368" s="31">
        <f>SUMIF('[1]2022Fiyat Listesi-SAP'!A:A,I:I,'[1]2022Fiyat Listesi-SAP'!C:C)</f>
        <v>13.8</v>
      </c>
      <c r="Y368" s="32" t="str">
        <f>VLOOKUP(I368,'[1]2022Fiyat Listesi-SAP'!A:D,4,FALSE)</f>
        <v>USD</v>
      </c>
      <c r="Z368" s="23"/>
      <c r="AA368" s="33">
        <f t="shared" si="5"/>
        <v>0</v>
      </c>
      <c r="AB368" s="38" t="s">
        <v>20</v>
      </c>
    </row>
    <row r="369" spans="3:28" s="25" customFormat="1" x14ac:dyDescent="0.3">
      <c r="C369" s="22">
        <v>4020</v>
      </c>
      <c r="D369" s="23"/>
      <c r="E369" s="24">
        <v>853690100000</v>
      </c>
      <c r="G369" s="22" t="s">
        <v>1428</v>
      </c>
      <c r="H369" s="23"/>
      <c r="I369" s="26" t="s">
        <v>1429</v>
      </c>
      <c r="J369" s="23"/>
      <c r="K369" s="26" t="s">
        <v>1430</v>
      </c>
      <c r="L369" s="23"/>
      <c r="M369" s="26" t="s">
        <v>1431</v>
      </c>
      <c r="N369" s="23"/>
      <c r="O369" s="34">
        <v>1000</v>
      </c>
      <c r="P369" s="34" t="s">
        <v>17</v>
      </c>
      <c r="Q369" s="23"/>
      <c r="R369" s="35">
        <v>0.6</v>
      </c>
      <c r="S369" s="36" t="s">
        <v>18</v>
      </c>
      <c r="T369" s="23"/>
      <c r="U369" s="37" t="s">
        <v>19</v>
      </c>
      <c r="V369" s="34" t="s">
        <v>17</v>
      </c>
      <c r="W369" s="23"/>
      <c r="X369" s="41">
        <f>SUMIF('[1]2022Fiyat Listesi-SAP'!A:A,I:I,'[1]2022Fiyat Listesi-SAP'!C:C)</f>
        <v>6.3E-2</v>
      </c>
      <c r="Y369" s="32" t="str">
        <f>VLOOKUP(I369,'[1]2022Fiyat Listesi-SAP'!A:D,4,FALSE)</f>
        <v>USD</v>
      </c>
      <c r="Z369" s="23"/>
      <c r="AA369" s="33">
        <f t="shared" si="5"/>
        <v>0</v>
      </c>
      <c r="AB369" s="38" t="s">
        <v>20</v>
      </c>
    </row>
    <row r="370" spans="3:28" s="25" customFormat="1" x14ac:dyDescent="0.3">
      <c r="C370" s="22">
        <v>4020</v>
      </c>
      <c r="D370" s="23"/>
      <c r="E370" s="24">
        <v>853690100000</v>
      </c>
      <c r="G370" s="22" t="s">
        <v>1432</v>
      </c>
      <c r="H370" s="23"/>
      <c r="I370" s="26" t="s">
        <v>1433</v>
      </c>
      <c r="J370" s="23"/>
      <c r="K370" s="26" t="s">
        <v>1434</v>
      </c>
      <c r="L370" s="23"/>
      <c r="M370" s="26" t="s">
        <v>1435</v>
      </c>
      <c r="N370" s="23"/>
      <c r="O370" s="34">
        <v>1000</v>
      </c>
      <c r="P370" s="34" t="s">
        <v>17</v>
      </c>
      <c r="Q370" s="23"/>
      <c r="R370" s="35">
        <v>0.7</v>
      </c>
      <c r="S370" s="36" t="s">
        <v>18</v>
      </c>
      <c r="T370" s="23"/>
      <c r="U370" s="37" t="s">
        <v>19</v>
      </c>
      <c r="V370" s="34" t="s">
        <v>17</v>
      </c>
      <c r="W370" s="23"/>
      <c r="X370" s="41">
        <f>SUMIF('[1]2022Fiyat Listesi-SAP'!A:A,I:I,'[1]2022Fiyat Listesi-SAP'!C:C)</f>
        <v>7.1500000000000008E-2</v>
      </c>
      <c r="Y370" s="32" t="str">
        <f>VLOOKUP(I370,'[1]2022Fiyat Listesi-SAP'!A:D,4,FALSE)</f>
        <v>USD</v>
      </c>
      <c r="Z370" s="23"/>
      <c r="AA370" s="33">
        <f t="shared" si="5"/>
        <v>0</v>
      </c>
      <c r="AB370" s="38" t="s">
        <v>20</v>
      </c>
    </row>
    <row r="371" spans="3:28" s="25" customFormat="1" x14ac:dyDescent="0.3">
      <c r="C371" s="22">
        <v>4020</v>
      </c>
      <c r="D371" s="23"/>
      <c r="E371" s="24">
        <v>853690100000</v>
      </c>
      <c r="G371" s="22" t="s">
        <v>1436</v>
      </c>
      <c r="H371" s="23"/>
      <c r="I371" s="26" t="s">
        <v>1437</v>
      </c>
      <c r="J371" s="23"/>
      <c r="K371" s="26" t="s">
        <v>1438</v>
      </c>
      <c r="L371" s="23"/>
      <c r="M371" s="26" t="s">
        <v>1439</v>
      </c>
      <c r="N371" s="23"/>
      <c r="O371" s="34">
        <v>1000</v>
      </c>
      <c r="P371" s="34" t="s">
        <v>17</v>
      </c>
      <c r="Q371" s="23"/>
      <c r="R371" s="35">
        <v>0.8</v>
      </c>
      <c r="S371" s="36" t="s">
        <v>18</v>
      </c>
      <c r="T371" s="23"/>
      <c r="U371" s="37" t="s">
        <v>19</v>
      </c>
      <c r="V371" s="34" t="s">
        <v>17</v>
      </c>
      <c r="W371" s="23"/>
      <c r="X371" s="41">
        <f>SUMIF('[1]2022Fiyat Listesi-SAP'!A:A,I:I,'[1]2022Fiyat Listesi-SAP'!C:C)</f>
        <v>7.9000000000000001E-2</v>
      </c>
      <c r="Y371" s="32" t="str">
        <f>VLOOKUP(I371,'[1]2022Fiyat Listesi-SAP'!A:D,4,FALSE)</f>
        <v>USD</v>
      </c>
      <c r="Z371" s="23"/>
      <c r="AA371" s="33">
        <f t="shared" si="5"/>
        <v>0</v>
      </c>
      <c r="AB371" s="38" t="s">
        <v>20</v>
      </c>
    </row>
    <row r="372" spans="3:28" s="25" customFormat="1" x14ac:dyDescent="0.3">
      <c r="C372" s="22">
        <v>4020</v>
      </c>
      <c r="D372" s="23"/>
      <c r="E372" s="24">
        <v>853690100000</v>
      </c>
      <c r="G372" s="22" t="s">
        <v>1440</v>
      </c>
      <c r="H372" s="23"/>
      <c r="I372" s="26" t="s">
        <v>1441</v>
      </c>
      <c r="J372" s="23"/>
      <c r="K372" s="26" t="s">
        <v>1442</v>
      </c>
      <c r="L372" s="23"/>
      <c r="M372" s="26" t="s">
        <v>1443</v>
      </c>
      <c r="N372" s="23"/>
      <c r="O372" s="34">
        <v>1000</v>
      </c>
      <c r="P372" s="34" t="s">
        <v>17</v>
      </c>
      <c r="Q372" s="23"/>
      <c r="R372" s="35">
        <v>0.7</v>
      </c>
      <c r="S372" s="36" t="s">
        <v>18</v>
      </c>
      <c r="T372" s="23"/>
      <c r="U372" s="37" t="s">
        <v>19</v>
      </c>
      <c r="V372" s="34" t="s">
        <v>17</v>
      </c>
      <c r="W372" s="23"/>
      <c r="X372" s="41">
        <f>SUMIF('[1]2022Fiyat Listesi-SAP'!A:A,I:I,'[1]2022Fiyat Listesi-SAP'!C:C)</f>
        <v>9.4E-2</v>
      </c>
      <c r="Y372" s="32" t="str">
        <f>VLOOKUP(I372,'[1]2022Fiyat Listesi-SAP'!A:D,4,FALSE)</f>
        <v>USD</v>
      </c>
      <c r="Z372" s="23"/>
      <c r="AA372" s="33">
        <f t="shared" si="5"/>
        <v>0</v>
      </c>
      <c r="AB372" s="38" t="s">
        <v>20</v>
      </c>
    </row>
    <row r="373" spans="3:28" s="25" customFormat="1" x14ac:dyDescent="0.3">
      <c r="C373" s="22">
        <v>4020</v>
      </c>
      <c r="D373" s="23"/>
      <c r="E373" s="24">
        <v>853690100000</v>
      </c>
      <c r="G373" s="22" t="s">
        <v>1444</v>
      </c>
      <c r="H373" s="23"/>
      <c r="I373" s="26" t="s">
        <v>1445</v>
      </c>
      <c r="J373" s="23"/>
      <c r="K373" s="26" t="s">
        <v>1446</v>
      </c>
      <c r="L373" s="23"/>
      <c r="M373" s="26" t="s">
        <v>1447</v>
      </c>
      <c r="N373" s="23"/>
      <c r="O373" s="34">
        <v>1000</v>
      </c>
      <c r="P373" s="34" t="s">
        <v>17</v>
      </c>
      <c r="Q373" s="23"/>
      <c r="R373" s="35">
        <v>0.7</v>
      </c>
      <c r="S373" s="36" t="s">
        <v>18</v>
      </c>
      <c r="T373" s="23"/>
      <c r="U373" s="37" t="s">
        <v>19</v>
      </c>
      <c r="V373" s="34" t="s">
        <v>17</v>
      </c>
      <c r="W373" s="23"/>
      <c r="X373" s="41">
        <f>SUMIF('[1]2022Fiyat Listesi-SAP'!A:A,I:I,'[1]2022Fiyat Listesi-SAP'!C:C)</f>
        <v>6.3E-2</v>
      </c>
      <c r="Y373" s="32" t="str">
        <f>VLOOKUP(I373,'[1]2022Fiyat Listesi-SAP'!A:D,4,FALSE)</f>
        <v>USD</v>
      </c>
      <c r="Z373" s="23"/>
      <c r="AA373" s="33">
        <f t="shared" si="5"/>
        <v>0</v>
      </c>
      <c r="AB373" s="38" t="s">
        <v>20</v>
      </c>
    </row>
    <row r="374" spans="3:28" s="25" customFormat="1" x14ac:dyDescent="0.3">
      <c r="C374" s="22">
        <v>4020</v>
      </c>
      <c r="D374" s="23"/>
      <c r="E374" s="24">
        <v>853690100000</v>
      </c>
      <c r="G374" s="22" t="s">
        <v>1448</v>
      </c>
      <c r="H374" s="23"/>
      <c r="I374" s="26" t="s">
        <v>1449</v>
      </c>
      <c r="J374" s="23"/>
      <c r="K374" s="26" t="s">
        <v>1450</v>
      </c>
      <c r="L374" s="23"/>
      <c r="M374" s="26" t="s">
        <v>1451</v>
      </c>
      <c r="N374" s="23"/>
      <c r="O374" s="34">
        <v>1000</v>
      </c>
      <c r="P374" s="34" t="s">
        <v>17</v>
      </c>
      <c r="Q374" s="23"/>
      <c r="R374" s="35">
        <v>0.8</v>
      </c>
      <c r="S374" s="36" t="s">
        <v>18</v>
      </c>
      <c r="T374" s="23"/>
      <c r="U374" s="37" t="s">
        <v>19</v>
      </c>
      <c r="V374" s="34" t="s">
        <v>17</v>
      </c>
      <c r="W374" s="23"/>
      <c r="X374" s="41">
        <f>SUMIF('[1]2022Fiyat Listesi-SAP'!A:A,I:I,'[1]2022Fiyat Listesi-SAP'!C:C)</f>
        <v>7.2000000000000008E-2</v>
      </c>
      <c r="Y374" s="32" t="str">
        <f>VLOOKUP(I374,'[1]2022Fiyat Listesi-SAP'!A:D,4,FALSE)</f>
        <v>USD</v>
      </c>
      <c r="Z374" s="23"/>
      <c r="AA374" s="33">
        <f t="shared" si="5"/>
        <v>0</v>
      </c>
      <c r="AB374" s="38" t="s">
        <v>20</v>
      </c>
    </row>
    <row r="375" spans="3:28" s="25" customFormat="1" x14ac:dyDescent="0.3">
      <c r="C375" s="22">
        <v>4020</v>
      </c>
      <c r="D375" s="23"/>
      <c r="E375" s="24">
        <v>853690100000</v>
      </c>
      <c r="G375" s="22" t="s">
        <v>1452</v>
      </c>
      <c r="H375" s="23"/>
      <c r="I375" s="26" t="s">
        <v>1453</v>
      </c>
      <c r="J375" s="23"/>
      <c r="K375" s="26" t="s">
        <v>1454</v>
      </c>
      <c r="L375" s="23"/>
      <c r="M375" s="26" t="s">
        <v>1455</v>
      </c>
      <c r="N375" s="23"/>
      <c r="O375" s="34">
        <v>1000</v>
      </c>
      <c r="P375" s="34" t="s">
        <v>17</v>
      </c>
      <c r="Q375" s="23"/>
      <c r="R375" s="35">
        <v>1</v>
      </c>
      <c r="S375" s="36" t="s">
        <v>18</v>
      </c>
      <c r="T375" s="23"/>
      <c r="U375" s="37" t="s">
        <v>19</v>
      </c>
      <c r="V375" s="34" t="s">
        <v>17</v>
      </c>
      <c r="W375" s="23"/>
      <c r="X375" s="41">
        <f>SUMIF('[1]2022Fiyat Listesi-SAP'!A:A,I:I,'[1]2022Fiyat Listesi-SAP'!C:C)</f>
        <v>9.2499999999999999E-2</v>
      </c>
      <c r="Y375" s="32" t="str">
        <f>VLOOKUP(I375,'[1]2022Fiyat Listesi-SAP'!A:D,4,FALSE)</f>
        <v>USD</v>
      </c>
      <c r="Z375" s="23"/>
      <c r="AA375" s="33">
        <f t="shared" si="5"/>
        <v>0</v>
      </c>
      <c r="AB375" s="38" t="s">
        <v>20</v>
      </c>
    </row>
    <row r="376" spans="3:28" s="25" customFormat="1" x14ac:dyDescent="0.3">
      <c r="C376" s="22">
        <v>4020</v>
      </c>
      <c r="D376" s="23"/>
      <c r="E376" s="24">
        <v>853690100000</v>
      </c>
      <c r="G376" s="22" t="s">
        <v>1456</v>
      </c>
      <c r="H376" s="23"/>
      <c r="I376" s="26" t="s">
        <v>1457</v>
      </c>
      <c r="J376" s="23"/>
      <c r="K376" s="26" t="s">
        <v>1458</v>
      </c>
      <c r="L376" s="23"/>
      <c r="M376" s="26" t="s">
        <v>1459</v>
      </c>
      <c r="N376" s="23"/>
      <c r="O376" s="34">
        <v>1000</v>
      </c>
      <c r="P376" s="34" t="s">
        <v>17</v>
      </c>
      <c r="Q376" s="23"/>
      <c r="R376" s="35">
        <v>1.1000000000000001</v>
      </c>
      <c r="S376" s="36" t="s">
        <v>18</v>
      </c>
      <c r="T376" s="23"/>
      <c r="U376" s="37" t="s">
        <v>19</v>
      </c>
      <c r="V376" s="34" t="s">
        <v>17</v>
      </c>
      <c r="W376" s="23"/>
      <c r="X376" s="41">
        <f>SUMIF('[1]2022Fiyat Listesi-SAP'!A:A,I:I,'[1]2022Fiyat Listesi-SAP'!C:C)</f>
        <v>0.1115</v>
      </c>
      <c r="Y376" s="32" t="str">
        <f>VLOOKUP(I376,'[1]2022Fiyat Listesi-SAP'!A:D,4,FALSE)</f>
        <v>USD</v>
      </c>
      <c r="Z376" s="23"/>
      <c r="AA376" s="33">
        <f t="shared" si="5"/>
        <v>0</v>
      </c>
      <c r="AB376" s="38" t="s">
        <v>20</v>
      </c>
    </row>
    <row r="377" spans="3:28" s="25" customFormat="1" x14ac:dyDescent="0.3">
      <c r="C377" s="22">
        <v>4020</v>
      </c>
      <c r="D377" s="23"/>
      <c r="E377" s="24">
        <v>853690100000</v>
      </c>
      <c r="G377" s="22" t="s">
        <v>1460</v>
      </c>
      <c r="H377" s="23"/>
      <c r="I377" s="26" t="s">
        <v>1461</v>
      </c>
      <c r="J377" s="23"/>
      <c r="K377" s="26" t="s">
        <v>1462</v>
      </c>
      <c r="L377" s="23"/>
      <c r="M377" s="26" t="s">
        <v>1463</v>
      </c>
      <c r="N377" s="23"/>
      <c r="O377" s="34">
        <v>1000</v>
      </c>
      <c r="P377" s="34" t="s">
        <v>17</v>
      </c>
      <c r="Q377" s="23"/>
      <c r="R377" s="35">
        <v>1.3</v>
      </c>
      <c r="S377" s="36" t="s">
        <v>18</v>
      </c>
      <c r="T377" s="23"/>
      <c r="U377" s="37" t="s">
        <v>19</v>
      </c>
      <c r="V377" s="34" t="s">
        <v>17</v>
      </c>
      <c r="W377" s="23"/>
      <c r="X377" s="41">
        <f>SUMIF('[1]2022Fiyat Listesi-SAP'!A:A,I:I,'[1]2022Fiyat Listesi-SAP'!C:C)</f>
        <v>0.13900000000000001</v>
      </c>
      <c r="Y377" s="32" t="str">
        <f>VLOOKUP(I377,'[1]2022Fiyat Listesi-SAP'!A:D,4,FALSE)</f>
        <v>USD</v>
      </c>
      <c r="Z377" s="23"/>
      <c r="AA377" s="33">
        <f t="shared" si="5"/>
        <v>0</v>
      </c>
      <c r="AB377" s="38" t="s">
        <v>20</v>
      </c>
    </row>
    <row r="378" spans="3:28" s="25" customFormat="1" x14ac:dyDescent="0.3">
      <c r="C378" s="22">
        <v>4020</v>
      </c>
      <c r="D378" s="23"/>
      <c r="E378" s="24">
        <v>853690100000</v>
      </c>
      <c r="G378" s="22" t="s">
        <v>1464</v>
      </c>
      <c r="H378" s="23"/>
      <c r="I378" s="26" t="s">
        <v>1465</v>
      </c>
      <c r="J378" s="23"/>
      <c r="K378" s="26" t="s">
        <v>1466</v>
      </c>
      <c r="L378" s="23"/>
      <c r="M378" s="26" t="s">
        <v>1467</v>
      </c>
      <c r="N378" s="23"/>
      <c r="O378" s="34">
        <v>1000</v>
      </c>
      <c r="P378" s="34" t="s">
        <v>17</v>
      </c>
      <c r="Q378" s="23"/>
      <c r="R378" s="35">
        <v>1.2</v>
      </c>
      <c r="S378" s="36" t="s">
        <v>18</v>
      </c>
      <c r="T378" s="23"/>
      <c r="U378" s="37" t="s">
        <v>19</v>
      </c>
      <c r="V378" s="34" t="s">
        <v>17</v>
      </c>
      <c r="W378" s="23"/>
      <c r="X378" s="41">
        <f>SUMIF('[1]2022Fiyat Listesi-SAP'!A:A,I:I,'[1]2022Fiyat Listesi-SAP'!C:C)</f>
        <v>0.1855</v>
      </c>
      <c r="Y378" s="32" t="str">
        <f>VLOOKUP(I378,'[1]2022Fiyat Listesi-SAP'!A:D,4,FALSE)</f>
        <v>USD</v>
      </c>
      <c r="Z378" s="23"/>
      <c r="AA378" s="33">
        <f t="shared" si="5"/>
        <v>0</v>
      </c>
      <c r="AB378" s="38" t="s">
        <v>20</v>
      </c>
    </row>
    <row r="379" spans="3:28" s="25" customFormat="1" x14ac:dyDescent="0.3">
      <c r="C379" s="22">
        <v>4020</v>
      </c>
      <c r="D379" s="23"/>
      <c r="E379" s="24">
        <v>853690100000</v>
      </c>
      <c r="G379" s="22" t="s">
        <v>1468</v>
      </c>
      <c r="H379" s="23"/>
      <c r="I379" s="26" t="s">
        <v>1469</v>
      </c>
      <c r="J379" s="23"/>
      <c r="K379" s="26" t="s">
        <v>1470</v>
      </c>
      <c r="L379" s="23"/>
      <c r="M379" s="26" t="s">
        <v>1471</v>
      </c>
      <c r="N379" s="23"/>
      <c r="O379" s="34">
        <v>1000</v>
      </c>
      <c r="P379" s="34" t="s">
        <v>17</v>
      </c>
      <c r="Q379" s="23"/>
      <c r="R379" s="35">
        <v>1.5</v>
      </c>
      <c r="S379" s="36" t="s">
        <v>18</v>
      </c>
      <c r="T379" s="23"/>
      <c r="U379" s="37" t="s">
        <v>19</v>
      </c>
      <c r="V379" s="34" t="s">
        <v>17</v>
      </c>
      <c r="W379" s="23"/>
      <c r="X379" s="41">
        <f>SUMIF('[1]2022Fiyat Listesi-SAP'!A:A,I:I,'[1]2022Fiyat Listesi-SAP'!C:C)</f>
        <v>0.1855</v>
      </c>
      <c r="Y379" s="32" t="str">
        <f>VLOOKUP(I379,'[1]2022Fiyat Listesi-SAP'!A:D,4,FALSE)</f>
        <v>USD</v>
      </c>
      <c r="Z379" s="23"/>
      <c r="AA379" s="33">
        <f t="shared" si="5"/>
        <v>0</v>
      </c>
      <c r="AB379" s="38" t="s">
        <v>20</v>
      </c>
    </row>
    <row r="380" spans="3:28" s="25" customFormat="1" x14ac:dyDescent="0.3">
      <c r="C380" s="22">
        <v>4020</v>
      </c>
      <c r="D380" s="23"/>
      <c r="E380" s="24">
        <v>853690100000</v>
      </c>
      <c r="G380" s="22" t="s">
        <v>1472</v>
      </c>
      <c r="H380" s="23"/>
      <c r="I380" s="26" t="s">
        <v>1473</v>
      </c>
      <c r="J380" s="23"/>
      <c r="K380" s="26" t="s">
        <v>1474</v>
      </c>
      <c r="L380" s="23"/>
      <c r="M380" s="26" t="s">
        <v>1475</v>
      </c>
      <c r="N380" s="23"/>
      <c r="O380" s="34">
        <v>1000</v>
      </c>
      <c r="P380" s="34" t="s">
        <v>17</v>
      </c>
      <c r="Q380" s="23"/>
      <c r="R380" s="35">
        <v>1.4</v>
      </c>
      <c r="S380" s="36" t="s">
        <v>18</v>
      </c>
      <c r="T380" s="23"/>
      <c r="U380" s="37" t="s">
        <v>19</v>
      </c>
      <c r="V380" s="34" t="s">
        <v>17</v>
      </c>
      <c r="W380" s="23"/>
      <c r="X380" s="41">
        <f>SUMIF('[1]2022Fiyat Listesi-SAP'!A:A,I:I,'[1]2022Fiyat Listesi-SAP'!C:C)</f>
        <v>0.158</v>
      </c>
      <c r="Y380" s="32" t="str">
        <f>VLOOKUP(I380,'[1]2022Fiyat Listesi-SAP'!A:D,4,FALSE)</f>
        <v>USD</v>
      </c>
      <c r="Z380" s="23"/>
      <c r="AA380" s="33">
        <f t="shared" si="5"/>
        <v>0</v>
      </c>
      <c r="AB380" s="38" t="s">
        <v>20</v>
      </c>
    </row>
    <row r="381" spans="3:28" s="25" customFormat="1" x14ac:dyDescent="0.3">
      <c r="C381" s="22">
        <v>4020</v>
      </c>
      <c r="D381" s="23"/>
      <c r="E381" s="24">
        <v>853690100000</v>
      </c>
      <c r="G381" s="22" t="s">
        <v>1476</v>
      </c>
      <c r="H381" s="23"/>
      <c r="I381" s="26" t="s">
        <v>1477</v>
      </c>
      <c r="J381" s="23"/>
      <c r="K381" s="26" t="s">
        <v>1478</v>
      </c>
      <c r="L381" s="23"/>
      <c r="M381" s="26" t="s">
        <v>1479</v>
      </c>
      <c r="N381" s="23"/>
      <c r="O381" s="34">
        <v>1000</v>
      </c>
      <c r="P381" s="34" t="s">
        <v>17</v>
      </c>
      <c r="Q381" s="23"/>
      <c r="R381" s="35">
        <v>1.6</v>
      </c>
      <c r="S381" s="36" t="s">
        <v>18</v>
      </c>
      <c r="T381" s="23"/>
      <c r="U381" s="37" t="s">
        <v>19</v>
      </c>
      <c r="V381" s="34" t="s">
        <v>17</v>
      </c>
      <c r="W381" s="23"/>
      <c r="X381" s="41">
        <f>SUMIF('[1]2022Fiyat Listesi-SAP'!A:A,I:I,'[1]2022Fiyat Listesi-SAP'!C:C)</f>
        <v>0.158</v>
      </c>
      <c r="Y381" s="32" t="str">
        <f>VLOOKUP(I381,'[1]2022Fiyat Listesi-SAP'!A:D,4,FALSE)</f>
        <v>USD</v>
      </c>
      <c r="Z381" s="23"/>
      <c r="AA381" s="33">
        <f t="shared" si="5"/>
        <v>0</v>
      </c>
      <c r="AB381" s="38" t="s">
        <v>20</v>
      </c>
    </row>
    <row r="382" spans="3:28" s="25" customFormat="1" x14ac:dyDescent="0.3">
      <c r="C382" s="22">
        <v>4020</v>
      </c>
      <c r="D382" s="23"/>
      <c r="E382" s="24">
        <v>853690100000</v>
      </c>
      <c r="G382" s="22" t="s">
        <v>1480</v>
      </c>
      <c r="H382" s="23"/>
      <c r="I382" s="26" t="s">
        <v>1481</v>
      </c>
      <c r="J382" s="23"/>
      <c r="K382" s="26" t="s">
        <v>1482</v>
      </c>
      <c r="L382" s="23"/>
      <c r="M382" s="26" t="s">
        <v>1483</v>
      </c>
      <c r="N382" s="23"/>
      <c r="O382" s="34">
        <v>1000</v>
      </c>
      <c r="P382" s="34" t="s">
        <v>17</v>
      </c>
      <c r="Q382" s="23"/>
      <c r="R382" s="35">
        <v>1.7</v>
      </c>
      <c r="S382" s="36" t="s">
        <v>18</v>
      </c>
      <c r="T382" s="23"/>
      <c r="U382" s="37" t="s">
        <v>19</v>
      </c>
      <c r="V382" s="34" t="s">
        <v>17</v>
      </c>
      <c r="W382" s="23"/>
      <c r="X382" s="41">
        <f>SUMIF('[1]2022Fiyat Listesi-SAP'!A:A,I:I,'[1]2022Fiyat Listesi-SAP'!C:C)</f>
        <v>0.16600000000000001</v>
      </c>
      <c r="Y382" s="32" t="str">
        <f>VLOOKUP(I382,'[1]2022Fiyat Listesi-SAP'!A:D,4,FALSE)</f>
        <v>USD</v>
      </c>
      <c r="Z382" s="23"/>
      <c r="AA382" s="33">
        <f t="shared" si="5"/>
        <v>0</v>
      </c>
      <c r="AB382" s="38" t="s">
        <v>20</v>
      </c>
    </row>
    <row r="383" spans="3:28" s="25" customFormat="1" x14ac:dyDescent="0.3">
      <c r="C383" s="22">
        <v>4020</v>
      </c>
      <c r="D383" s="23"/>
      <c r="E383" s="24">
        <v>853690100000</v>
      </c>
      <c r="G383" s="22" t="s">
        <v>1484</v>
      </c>
      <c r="H383" s="23"/>
      <c r="I383" s="26" t="s">
        <v>1485</v>
      </c>
      <c r="J383" s="23"/>
      <c r="K383" s="26" t="s">
        <v>1486</v>
      </c>
      <c r="L383" s="23"/>
      <c r="M383" s="26" t="s">
        <v>1487</v>
      </c>
      <c r="N383" s="23"/>
      <c r="O383" s="34">
        <v>1000</v>
      </c>
      <c r="P383" s="34" t="s">
        <v>17</v>
      </c>
      <c r="Q383" s="23"/>
      <c r="R383" s="35">
        <v>2.2000000000000002</v>
      </c>
      <c r="S383" s="36" t="s">
        <v>18</v>
      </c>
      <c r="T383" s="23"/>
      <c r="U383" s="37" t="s">
        <v>19</v>
      </c>
      <c r="V383" s="34" t="s">
        <v>17</v>
      </c>
      <c r="W383" s="23"/>
      <c r="X383" s="41">
        <f>SUMIF('[1]2022Fiyat Listesi-SAP'!A:A,I:I,'[1]2022Fiyat Listesi-SAP'!C:C)</f>
        <v>0.20400000000000001</v>
      </c>
      <c r="Y383" s="32" t="str">
        <f>VLOOKUP(I383,'[1]2022Fiyat Listesi-SAP'!A:D,4,FALSE)</f>
        <v>USD</v>
      </c>
      <c r="Z383" s="23"/>
      <c r="AA383" s="33">
        <f t="shared" si="5"/>
        <v>0</v>
      </c>
      <c r="AB383" s="38" t="s">
        <v>20</v>
      </c>
    </row>
    <row r="384" spans="3:28" s="25" customFormat="1" x14ac:dyDescent="0.3">
      <c r="C384" s="22">
        <v>4020</v>
      </c>
      <c r="D384" s="23"/>
      <c r="E384" s="24">
        <v>853690100000</v>
      </c>
      <c r="G384" s="22" t="s">
        <v>1488</v>
      </c>
      <c r="H384" s="23"/>
      <c r="I384" s="26" t="s">
        <v>1489</v>
      </c>
      <c r="J384" s="23"/>
      <c r="K384" s="26" t="s">
        <v>1490</v>
      </c>
      <c r="L384" s="23"/>
      <c r="M384" s="26" t="s">
        <v>1491</v>
      </c>
      <c r="N384" s="23"/>
      <c r="O384" s="34">
        <v>500</v>
      </c>
      <c r="P384" s="34" t="s">
        <v>17</v>
      </c>
      <c r="Q384" s="23"/>
      <c r="R384" s="35">
        <v>1.4</v>
      </c>
      <c r="S384" s="36" t="s">
        <v>18</v>
      </c>
      <c r="T384" s="23"/>
      <c r="U384" s="37" t="s">
        <v>19</v>
      </c>
      <c r="V384" s="34" t="s">
        <v>17</v>
      </c>
      <c r="W384" s="23"/>
      <c r="X384" s="41">
        <f>SUMIF('[1]2022Fiyat Listesi-SAP'!A:A,I:I,'[1]2022Fiyat Listesi-SAP'!C:C)</f>
        <v>0.26900000000000002</v>
      </c>
      <c r="Y384" s="32" t="str">
        <f>VLOOKUP(I384,'[1]2022Fiyat Listesi-SAP'!A:D,4,FALSE)</f>
        <v>USD</v>
      </c>
      <c r="Z384" s="23"/>
      <c r="AA384" s="33">
        <f t="shared" si="5"/>
        <v>0</v>
      </c>
      <c r="AB384" s="38" t="s">
        <v>20</v>
      </c>
    </row>
    <row r="385" spans="3:28" s="25" customFormat="1" x14ac:dyDescent="0.3">
      <c r="C385" s="22">
        <v>4020</v>
      </c>
      <c r="D385" s="23"/>
      <c r="E385" s="24">
        <v>853690100000</v>
      </c>
      <c r="G385" s="22" t="s">
        <v>1492</v>
      </c>
      <c r="H385" s="23"/>
      <c r="I385" s="26" t="s">
        <v>1493</v>
      </c>
      <c r="J385" s="23"/>
      <c r="K385" s="26" t="s">
        <v>1494</v>
      </c>
      <c r="L385" s="23"/>
      <c r="M385" s="26" t="s">
        <v>1495</v>
      </c>
      <c r="N385" s="23"/>
      <c r="O385" s="34">
        <v>500</v>
      </c>
      <c r="P385" s="34" t="s">
        <v>17</v>
      </c>
      <c r="Q385" s="23"/>
      <c r="R385" s="35">
        <v>1.4</v>
      </c>
      <c r="S385" s="36" t="s">
        <v>18</v>
      </c>
      <c r="T385" s="23"/>
      <c r="U385" s="37" t="s">
        <v>19</v>
      </c>
      <c r="V385" s="34" t="s">
        <v>17</v>
      </c>
      <c r="W385" s="23"/>
      <c r="X385" s="41">
        <f>SUMIF('[1]2022Fiyat Listesi-SAP'!A:A,I:I,'[1]2022Fiyat Listesi-SAP'!C:C)</f>
        <v>0.26900000000000002</v>
      </c>
      <c r="Y385" s="32" t="str">
        <f>VLOOKUP(I385,'[1]2022Fiyat Listesi-SAP'!A:D,4,FALSE)</f>
        <v>USD</v>
      </c>
      <c r="Z385" s="23"/>
      <c r="AA385" s="33">
        <f t="shared" si="5"/>
        <v>0</v>
      </c>
      <c r="AB385" s="38" t="s">
        <v>20</v>
      </c>
    </row>
    <row r="386" spans="3:28" s="25" customFormat="1" x14ac:dyDescent="0.3">
      <c r="C386" s="22">
        <v>4020</v>
      </c>
      <c r="D386" s="23"/>
      <c r="E386" s="24">
        <v>853690100000</v>
      </c>
      <c r="G386" s="22" t="s">
        <v>1496</v>
      </c>
      <c r="H386" s="23"/>
      <c r="I386" s="26" t="s">
        <v>1497</v>
      </c>
      <c r="J386" s="23"/>
      <c r="K386" s="26" t="s">
        <v>1498</v>
      </c>
      <c r="L386" s="23"/>
      <c r="M386" s="26" t="s">
        <v>1499</v>
      </c>
      <c r="N386" s="23"/>
      <c r="O386" s="34">
        <v>500</v>
      </c>
      <c r="P386" s="34" t="s">
        <v>17</v>
      </c>
      <c r="Q386" s="23"/>
      <c r="R386" s="35">
        <v>1.2</v>
      </c>
      <c r="S386" s="36" t="s">
        <v>18</v>
      </c>
      <c r="T386" s="23"/>
      <c r="U386" s="37" t="s">
        <v>19</v>
      </c>
      <c r="V386" s="34" t="s">
        <v>17</v>
      </c>
      <c r="W386" s="23"/>
      <c r="X386" s="41">
        <f>SUMIF('[1]2022Fiyat Listesi-SAP'!A:A,I:I,'[1]2022Fiyat Listesi-SAP'!C:C)</f>
        <v>0.20899999999999999</v>
      </c>
      <c r="Y386" s="32" t="str">
        <f>VLOOKUP(I386,'[1]2022Fiyat Listesi-SAP'!A:D,4,FALSE)</f>
        <v>USD</v>
      </c>
      <c r="Z386" s="23"/>
      <c r="AA386" s="33">
        <f t="shared" si="5"/>
        <v>0</v>
      </c>
      <c r="AB386" s="38" t="s">
        <v>20</v>
      </c>
    </row>
    <row r="387" spans="3:28" s="25" customFormat="1" x14ac:dyDescent="0.3">
      <c r="C387" s="22">
        <v>4020</v>
      </c>
      <c r="D387" s="23"/>
      <c r="E387" s="24">
        <v>853690100000</v>
      </c>
      <c r="G387" s="22" t="s">
        <v>1500</v>
      </c>
      <c r="H387" s="23"/>
      <c r="I387" s="26" t="s">
        <v>1501</v>
      </c>
      <c r="J387" s="23"/>
      <c r="K387" s="26" t="s">
        <v>1502</v>
      </c>
      <c r="L387" s="23"/>
      <c r="M387" s="26" t="s">
        <v>1503</v>
      </c>
      <c r="N387" s="23"/>
      <c r="O387" s="34">
        <v>500</v>
      </c>
      <c r="P387" s="34" t="s">
        <v>17</v>
      </c>
      <c r="Q387" s="23"/>
      <c r="R387" s="35">
        <v>1.3</v>
      </c>
      <c r="S387" s="36" t="s">
        <v>18</v>
      </c>
      <c r="T387" s="23"/>
      <c r="U387" s="37" t="s">
        <v>19</v>
      </c>
      <c r="V387" s="34" t="s">
        <v>17</v>
      </c>
      <c r="W387" s="23"/>
      <c r="X387" s="41">
        <f>SUMIF('[1]2022Fiyat Listesi-SAP'!A:A,I:I,'[1]2022Fiyat Listesi-SAP'!C:C)</f>
        <v>0.216</v>
      </c>
      <c r="Y387" s="32" t="str">
        <f>VLOOKUP(I387,'[1]2022Fiyat Listesi-SAP'!A:D,4,FALSE)</f>
        <v>USD</v>
      </c>
      <c r="Z387" s="23"/>
      <c r="AA387" s="33">
        <f t="shared" si="5"/>
        <v>0</v>
      </c>
      <c r="AB387" s="38" t="s">
        <v>20</v>
      </c>
    </row>
    <row r="388" spans="3:28" s="25" customFormat="1" x14ac:dyDescent="0.3">
      <c r="C388" s="22">
        <v>4020</v>
      </c>
      <c r="D388" s="23"/>
      <c r="E388" s="24">
        <v>853690100000</v>
      </c>
      <c r="G388" s="22" t="s">
        <v>1504</v>
      </c>
      <c r="H388" s="23"/>
      <c r="I388" s="26" t="s">
        <v>1505</v>
      </c>
      <c r="J388" s="23"/>
      <c r="K388" s="26" t="s">
        <v>1506</v>
      </c>
      <c r="L388" s="23"/>
      <c r="M388" s="26" t="s">
        <v>1507</v>
      </c>
      <c r="N388" s="23"/>
      <c r="O388" s="34">
        <v>500</v>
      </c>
      <c r="P388" s="34" t="s">
        <v>17</v>
      </c>
      <c r="Q388" s="23"/>
      <c r="R388" s="35">
        <v>1.5</v>
      </c>
      <c r="S388" s="36" t="s">
        <v>18</v>
      </c>
      <c r="T388" s="23"/>
      <c r="U388" s="37" t="s">
        <v>19</v>
      </c>
      <c r="V388" s="34" t="s">
        <v>17</v>
      </c>
      <c r="W388" s="23"/>
      <c r="X388" s="41">
        <f>SUMIF('[1]2022Fiyat Listesi-SAP'!A:A,I:I,'[1]2022Fiyat Listesi-SAP'!C:C)</f>
        <v>0.2475</v>
      </c>
      <c r="Y388" s="32" t="str">
        <f>VLOOKUP(I388,'[1]2022Fiyat Listesi-SAP'!A:D,4,FALSE)</f>
        <v>USD</v>
      </c>
      <c r="Z388" s="23"/>
      <c r="AA388" s="33">
        <f t="shared" si="5"/>
        <v>0</v>
      </c>
      <c r="AB388" s="38" t="s">
        <v>20</v>
      </c>
    </row>
    <row r="389" spans="3:28" s="25" customFormat="1" x14ac:dyDescent="0.3">
      <c r="C389" s="22">
        <v>4020</v>
      </c>
      <c r="D389" s="23"/>
      <c r="E389" s="24">
        <v>853690100000</v>
      </c>
      <c r="G389" s="22" t="s">
        <v>1508</v>
      </c>
      <c r="H389" s="23"/>
      <c r="I389" s="26" t="s">
        <v>1509</v>
      </c>
      <c r="J389" s="23"/>
      <c r="K389" s="26" t="s">
        <v>1510</v>
      </c>
      <c r="L389" s="23"/>
      <c r="M389" s="26" t="s">
        <v>1511</v>
      </c>
      <c r="N389" s="23"/>
      <c r="O389" s="34">
        <v>500</v>
      </c>
      <c r="P389" s="34" t="s">
        <v>17</v>
      </c>
      <c r="Q389" s="23"/>
      <c r="R389" s="35">
        <v>1.8</v>
      </c>
      <c r="S389" s="36" t="s">
        <v>18</v>
      </c>
      <c r="T389" s="23"/>
      <c r="U389" s="37" t="s">
        <v>19</v>
      </c>
      <c r="V389" s="34" t="s">
        <v>17</v>
      </c>
      <c r="W389" s="23"/>
      <c r="X389" s="41">
        <f>SUMIF('[1]2022Fiyat Listesi-SAP'!A:A,I:I,'[1]2022Fiyat Listesi-SAP'!C:C)</f>
        <v>0.30099999999999999</v>
      </c>
      <c r="Y389" s="32" t="str">
        <f>VLOOKUP(I389,'[1]2022Fiyat Listesi-SAP'!A:D,4,FALSE)</f>
        <v>USD</v>
      </c>
      <c r="Z389" s="23"/>
      <c r="AA389" s="33">
        <f t="shared" si="5"/>
        <v>0</v>
      </c>
      <c r="AB389" s="38" t="s">
        <v>20</v>
      </c>
    </row>
    <row r="390" spans="3:28" s="25" customFormat="1" x14ac:dyDescent="0.3">
      <c r="C390" s="22">
        <v>4020</v>
      </c>
      <c r="D390" s="23"/>
      <c r="E390" s="24">
        <v>853690100000</v>
      </c>
      <c r="G390" s="22" t="s">
        <v>1512</v>
      </c>
      <c r="H390" s="23"/>
      <c r="I390" s="26" t="s">
        <v>1513</v>
      </c>
      <c r="J390" s="23"/>
      <c r="K390" s="26" t="s">
        <v>1514</v>
      </c>
      <c r="L390" s="23"/>
      <c r="M390" s="26" t="s">
        <v>1515</v>
      </c>
      <c r="N390" s="23"/>
      <c r="O390" s="34">
        <v>500</v>
      </c>
      <c r="P390" s="34" t="s">
        <v>17</v>
      </c>
      <c r="Q390" s="23"/>
      <c r="R390" s="35">
        <v>2.2000000000000002</v>
      </c>
      <c r="S390" s="36" t="s">
        <v>18</v>
      </c>
      <c r="T390" s="23"/>
      <c r="U390" s="37" t="s">
        <v>19</v>
      </c>
      <c r="V390" s="34" t="s">
        <v>17</v>
      </c>
      <c r="W390" s="23"/>
      <c r="X390" s="41">
        <f>SUMIF('[1]2022Fiyat Listesi-SAP'!A:A,I:I,'[1]2022Fiyat Listesi-SAP'!C:C)</f>
        <v>0.309</v>
      </c>
      <c r="Y390" s="32" t="str">
        <f>VLOOKUP(I390,'[1]2022Fiyat Listesi-SAP'!A:D,4,FALSE)</f>
        <v>USD</v>
      </c>
      <c r="Z390" s="23"/>
      <c r="AA390" s="33">
        <f t="shared" si="5"/>
        <v>0</v>
      </c>
      <c r="AB390" s="38" t="s">
        <v>20</v>
      </c>
    </row>
    <row r="391" spans="3:28" s="25" customFormat="1" x14ac:dyDescent="0.3">
      <c r="C391" s="22">
        <v>4020</v>
      </c>
      <c r="D391" s="23"/>
      <c r="E391" s="24">
        <v>853690100000</v>
      </c>
      <c r="G391" s="22" t="s">
        <v>1516</v>
      </c>
      <c r="H391" s="23"/>
      <c r="I391" s="26" t="s">
        <v>1517</v>
      </c>
      <c r="J391" s="23"/>
      <c r="K391" s="26" t="s">
        <v>1518</v>
      </c>
      <c r="L391" s="23"/>
      <c r="M391" s="26" t="s">
        <v>1519</v>
      </c>
      <c r="N391" s="23"/>
      <c r="O391" s="34">
        <v>500</v>
      </c>
      <c r="P391" s="34" t="s">
        <v>17</v>
      </c>
      <c r="Q391" s="23"/>
      <c r="R391" s="35">
        <v>1.9</v>
      </c>
      <c r="S391" s="36" t="s">
        <v>18</v>
      </c>
      <c r="T391" s="23"/>
      <c r="U391" s="37" t="s">
        <v>19</v>
      </c>
      <c r="V391" s="34" t="s">
        <v>17</v>
      </c>
      <c r="W391" s="23"/>
      <c r="X391" s="41">
        <f>SUMIF('[1]2022Fiyat Listesi-SAP'!A:A,I:I,'[1]2022Fiyat Listesi-SAP'!C:C)</f>
        <v>0.33150000000000002</v>
      </c>
      <c r="Y391" s="32" t="str">
        <f>VLOOKUP(I391,'[1]2022Fiyat Listesi-SAP'!A:D,4,FALSE)</f>
        <v>USD</v>
      </c>
      <c r="Z391" s="23"/>
      <c r="AA391" s="33">
        <f t="shared" si="5"/>
        <v>0</v>
      </c>
      <c r="AB391" s="38" t="s">
        <v>20</v>
      </c>
    </row>
    <row r="392" spans="3:28" s="25" customFormat="1" x14ac:dyDescent="0.3">
      <c r="C392" s="22">
        <v>4020</v>
      </c>
      <c r="D392" s="23"/>
      <c r="E392" s="24">
        <v>853690100000</v>
      </c>
      <c r="G392" s="22" t="s">
        <v>1520</v>
      </c>
      <c r="H392" s="23"/>
      <c r="I392" s="26" t="s">
        <v>1521</v>
      </c>
      <c r="J392" s="23"/>
      <c r="K392" s="26" t="s">
        <v>1522</v>
      </c>
      <c r="L392" s="23"/>
      <c r="M392" s="26" t="s">
        <v>1523</v>
      </c>
      <c r="N392" s="23"/>
      <c r="O392" s="34">
        <v>500</v>
      </c>
      <c r="P392" s="34" t="s">
        <v>17</v>
      </c>
      <c r="Q392" s="23"/>
      <c r="R392" s="35">
        <v>2</v>
      </c>
      <c r="S392" s="36" t="s">
        <v>18</v>
      </c>
      <c r="T392" s="23"/>
      <c r="U392" s="37" t="s">
        <v>19</v>
      </c>
      <c r="V392" s="34" t="s">
        <v>17</v>
      </c>
      <c r="W392" s="23"/>
      <c r="X392" s="41">
        <f>SUMIF('[1]2022Fiyat Listesi-SAP'!A:A,I:I,'[1]2022Fiyat Listesi-SAP'!C:C)</f>
        <v>0.33150000000000002</v>
      </c>
      <c r="Y392" s="32" t="str">
        <f>VLOOKUP(I392,'[1]2022Fiyat Listesi-SAP'!A:D,4,FALSE)</f>
        <v>USD</v>
      </c>
      <c r="Z392" s="23"/>
      <c r="AA392" s="33">
        <f t="shared" si="5"/>
        <v>0</v>
      </c>
      <c r="AB392" s="38" t="s">
        <v>20</v>
      </c>
    </row>
    <row r="393" spans="3:28" s="25" customFormat="1" x14ac:dyDescent="0.3">
      <c r="C393" s="22">
        <v>4020</v>
      </c>
      <c r="D393" s="23"/>
      <c r="E393" s="24">
        <v>853690100000</v>
      </c>
      <c r="G393" s="22" t="s">
        <v>1524</v>
      </c>
      <c r="H393" s="23"/>
      <c r="I393" s="26" t="s">
        <v>1525</v>
      </c>
      <c r="J393" s="23"/>
      <c r="K393" s="26" t="s">
        <v>1526</v>
      </c>
      <c r="L393" s="23"/>
      <c r="M393" s="26" t="s">
        <v>1527</v>
      </c>
      <c r="N393" s="23"/>
      <c r="O393" s="34">
        <v>500</v>
      </c>
      <c r="P393" s="34" t="s">
        <v>17</v>
      </c>
      <c r="Q393" s="23"/>
      <c r="R393" s="35">
        <v>2.2000000000000002</v>
      </c>
      <c r="S393" s="36" t="s">
        <v>18</v>
      </c>
      <c r="T393" s="23"/>
      <c r="U393" s="37" t="s">
        <v>19</v>
      </c>
      <c r="V393" s="34" t="s">
        <v>17</v>
      </c>
      <c r="W393" s="23"/>
      <c r="X393" s="41">
        <f>SUMIF('[1]2022Fiyat Listesi-SAP'!A:A,I:I,'[1]2022Fiyat Listesi-SAP'!C:C)</f>
        <v>0.35549999999999998</v>
      </c>
      <c r="Y393" s="32" t="str">
        <f>VLOOKUP(I393,'[1]2022Fiyat Listesi-SAP'!A:D,4,FALSE)</f>
        <v>USD</v>
      </c>
      <c r="Z393" s="23"/>
      <c r="AA393" s="33">
        <f t="shared" si="5"/>
        <v>0</v>
      </c>
      <c r="AB393" s="38" t="s">
        <v>20</v>
      </c>
    </row>
    <row r="394" spans="3:28" s="25" customFormat="1" x14ac:dyDescent="0.3">
      <c r="C394" s="22">
        <v>4020</v>
      </c>
      <c r="D394" s="23"/>
      <c r="E394" s="24">
        <v>853690100000</v>
      </c>
      <c r="G394" s="22" t="s">
        <v>1528</v>
      </c>
      <c r="H394" s="23"/>
      <c r="I394" s="26" t="s">
        <v>1529</v>
      </c>
      <c r="J394" s="23"/>
      <c r="K394" s="26" t="s">
        <v>1530</v>
      </c>
      <c r="L394" s="23"/>
      <c r="M394" s="26" t="s">
        <v>1531</v>
      </c>
      <c r="N394" s="23"/>
      <c r="O394" s="34">
        <v>500</v>
      </c>
      <c r="P394" s="34" t="s">
        <v>17</v>
      </c>
      <c r="Q394" s="23"/>
      <c r="R394" s="35">
        <v>2.5</v>
      </c>
      <c r="S394" s="36" t="s">
        <v>18</v>
      </c>
      <c r="T394" s="23"/>
      <c r="U394" s="37" t="s">
        <v>19</v>
      </c>
      <c r="V394" s="34" t="s">
        <v>17</v>
      </c>
      <c r="W394" s="23"/>
      <c r="X394" s="41">
        <f>SUMIF('[1]2022Fiyat Listesi-SAP'!A:A,I:I,'[1]2022Fiyat Listesi-SAP'!C:C)</f>
        <v>0.40200000000000002</v>
      </c>
      <c r="Y394" s="32" t="str">
        <f>VLOOKUP(I394,'[1]2022Fiyat Listesi-SAP'!A:D,4,FALSE)</f>
        <v>USD</v>
      </c>
      <c r="Z394" s="23"/>
      <c r="AA394" s="33">
        <f t="shared" si="5"/>
        <v>0</v>
      </c>
      <c r="AB394" s="38" t="s">
        <v>20</v>
      </c>
    </row>
    <row r="395" spans="3:28" s="25" customFormat="1" x14ac:dyDescent="0.3">
      <c r="C395" s="22">
        <v>4020</v>
      </c>
      <c r="D395" s="23"/>
      <c r="E395" s="24">
        <v>853690100000</v>
      </c>
      <c r="G395" s="22" t="s">
        <v>1532</v>
      </c>
      <c r="H395" s="23"/>
      <c r="I395" s="26" t="s">
        <v>1533</v>
      </c>
      <c r="J395" s="23"/>
      <c r="K395" s="26" t="s">
        <v>1534</v>
      </c>
      <c r="L395" s="23"/>
      <c r="M395" s="26" t="s">
        <v>1535</v>
      </c>
      <c r="N395" s="23"/>
      <c r="O395" s="34">
        <v>250</v>
      </c>
      <c r="P395" s="34" t="s">
        <v>17</v>
      </c>
      <c r="Q395" s="23"/>
      <c r="R395" s="35">
        <v>1.5</v>
      </c>
      <c r="S395" s="36" t="s">
        <v>18</v>
      </c>
      <c r="T395" s="23"/>
      <c r="U395" s="37" t="s">
        <v>19</v>
      </c>
      <c r="V395" s="34" t="s">
        <v>17</v>
      </c>
      <c r="W395" s="23"/>
      <c r="X395" s="41">
        <f>SUMIF('[1]2022Fiyat Listesi-SAP'!A:A,I:I,'[1]2022Fiyat Listesi-SAP'!C:C)</f>
        <v>0.44750000000000001</v>
      </c>
      <c r="Y395" s="32" t="str">
        <f>VLOOKUP(I395,'[1]2022Fiyat Listesi-SAP'!A:D,4,FALSE)</f>
        <v>USD</v>
      </c>
      <c r="Z395" s="23"/>
      <c r="AA395" s="33">
        <f t="shared" ref="AA395:AA458" si="6">ROUNDUP((X395*$AC$9),3)</f>
        <v>0</v>
      </c>
      <c r="AB395" s="38" t="s">
        <v>20</v>
      </c>
    </row>
    <row r="396" spans="3:28" s="25" customFormat="1" x14ac:dyDescent="0.3">
      <c r="C396" s="22">
        <v>4020</v>
      </c>
      <c r="D396" s="23"/>
      <c r="E396" s="24">
        <v>853690100000</v>
      </c>
      <c r="G396" s="22" t="s">
        <v>1536</v>
      </c>
      <c r="H396" s="23"/>
      <c r="I396" s="26" t="s">
        <v>1537</v>
      </c>
      <c r="J396" s="23"/>
      <c r="K396" s="26" t="s">
        <v>1538</v>
      </c>
      <c r="L396" s="23"/>
      <c r="M396" s="26" t="s">
        <v>1539</v>
      </c>
      <c r="N396" s="23"/>
      <c r="O396" s="34">
        <v>250</v>
      </c>
      <c r="P396" s="34" t="s">
        <v>17</v>
      </c>
      <c r="Q396" s="23"/>
      <c r="R396" s="35">
        <v>1.8</v>
      </c>
      <c r="S396" s="36" t="s">
        <v>18</v>
      </c>
      <c r="T396" s="23"/>
      <c r="U396" s="37" t="s">
        <v>19</v>
      </c>
      <c r="V396" s="34" t="s">
        <v>17</v>
      </c>
      <c r="W396" s="23"/>
      <c r="X396" s="41">
        <f>SUMIF('[1]2022Fiyat Listesi-SAP'!A:A,I:I,'[1]2022Fiyat Listesi-SAP'!C:C)</f>
        <v>0.54049999999999998</v>
      </c>
      <c r="Y396" s="32" t="str">
        <f>VLOOKUP(I396,'[1]2022Fiyat Listesi-SAP'!A:D,4,FALSE)</f>
        <v>USD</v>
      </c>
      <c r="Z396" s="23"/>
      <c r="AA396" s="33">
        <f t="shared" si="6"/>
        <v>0</v>
      </c>
      <c r="AB396" s="38" t="s">
        <v>20</v>
      </c>
    </row>
    <row r="397" spans="3:28" s="25" customFormat="1" x14ac:dyDescent="0.3">
      <c r="C397" s="22">
        <v>4020</v>
      </c>
      <c r="D397" s="23"/>
      <c r="E397" s="24">
        <v>853690100000</v>
      </c>
      <c r="G397" s="22" t="s">
        <v>1540</v>
      </c>
      <c r="H397" s="23"/>
      <c r="I397" s="26" t="s">
        <v>1541</v>
      </c>
      <c r="J397" s="23"/>
      <c r="K397" s="26" t="s">
        <v>1542</v>
      </c>
      <c r="L397" s="23"/>
      <c r="M397" s="26" t="s">
        <v>1543</v>
      </c>
      <c r="N397" s="23"/>
      <c r="O397" s="34">
        <v>250</v>
      </c>
      <c r="P397" s="34" t="s">
        <v>17</v>
      </c>
      <c r="Q397" s="23"/>
      <c r="R397" s="35">
        <v>1.5</v>
      </c>
      <c r="S397" s="36" t="s">
        <v>18</v>
      </c>
      <c r="T397" s="23"/>
      <c r="U397" s="37" t="s">
        <v>19</v>
      </c>
      <c r="V397" s="34" t="s">
        <v>17</v>
      </c>
      <c r="W397" s="23"/>
      <c r="X397" s="41">
        <f>SUMIF('[1]2022Fiyat Listesi-SAP'!A:A,I:I,'[1]2022Fiyat Listesi-SAP'!C:C)</f>
        <v>0.54049999999999998</v>
      </c>
      <c r="Y397" s="32" t="str">
        <f>VLOOKUP(I397,'[1]2022Fiyat Listesi-SAP'!A:D,4,FALSE)</f>
        <v>USD</v>
      </c>
      <c r="Z397" s="23"/>
      <c r="AA397" s="33">
        <f t="shared" si="6"/>
        <v>0</v>
      </c>
      <c r="AB397" s="38" t="s">
        <v>20</v>
      </c>
    </row>
    <row r="398" spans="3:28" s="25" customFormat="1" x14ac:dyDescent="0.3">
      <c r="C398" s="22">
        <v>4020</v>
      </c>
      <c r="D398" s="23"/>
      <c r="E398" s="24">
        <v>853690100000</v>
      </c>
      <c r="G398" s="22" t="s">
        <v>1544</v>
      </c>
      <c r="H398" s="23"/>
      <c r="I398" s="26" t="s">
        <v>1545</v>
      </c>
      <c r="J398" s="23"/>
      <c r="K398" s="26" t="s">
        <v>1546</v>
      </c>
      <c r="L398" s="23"/>
      <c r="M398" s="26" t="s">
        <v>1547</v>
      </c>
      <c r="N398" s="23"/>
      <c r="O398" s="34">
        <v>200</v>
      </c>
      <c r="P398" s="34" t="s">
        <v>17</v>
      </c>
      <c r="Q398" s="23"/>
      <c r="R398" s="35">
        <v>1.6</v>
      </c>
      <c r="S398" s="36" t="s">
        <v>18</v>
      </c>
      <c r="T398" s="23"/>
      <c r="U398" s="37" t="s">
        <v>19</v>
      </c>
      <c r="V398" s="34" t="s">
        <v>17</v>
      </c>
      <c r="W398" s="23"/>
      <c r="X398" s="41">
        <f>SUMIF('[1]2022Fiyat Listesi-SAP'!A:A,I:I,'[1]2022Fiyat Listesi-SAP'!C:C)</f>
        <v>0.61750000000000005</v>
      </c>
      <c r="Y398" s="32" t="str">
        <f>VLOOKUP(I398,'[1]2022Fiyat Listesi-SAP'!A:D,4,FALSE)</f>
        <v>USD</v>
      </c>
      <c r="Z398" s="23"/>
      <c r="AA398" s="33">
        <f t="shared" si="6"/>
        <v>0</v>
      </c>
      <c r="AB398" s="38" t="s">
        <v>20</v>
      </c>
    </row>
    <row r="399" spans="3:28" s="25" customFormat="1" x14ac:dyDescent="0.3">
      <c r="C399" s="22">
        <v>4020</v>
      </c>
      <c r="D399" s="23"/>
      <c r="E399" s="24">
        <v>853690100000</v>
      </c>
      <c r="G399" s="22" t="s">
        <v>1548</v>
      </c>
      <c r="H399" s="23"/>
      <c r="I399" s="26" t="s">
        <v>1549</v>
      </c>
      <c r="J399" s="23"/>
      <c r="K399" s="26" t="s">
        <v>1550</v>
      </c>
      <c r="L399" s="23"/>
      <c r="M399" s="26" t="s">
        <v>1551</v>
      </c>
      <c r="N399" s="23"/>
      <c r="O399" s="34">
        <v>200</v>
      </c>
      <c r="P399" s="34" t="s">
        <v>17</v>
      </c>
      <c r="Q399" s="23"/>
      <c r="R399" s="35">
        <v>1.7</v>
      </c>
      <c r="S399" s="36" t="s">
        <v>18</v>
      </c>
      <c r="T399" s="23"/>
      <c r="U399" s="37" t="s">
        <v>19</v>
      </c>
      <c r="V399" s="34" t="s">
        <v>17</v>
      </c>
      <c r="W399" s="23"/>
      <c r="X399" s="41">
        <f>SUMIF('[1]2022Fiyat Listesi-SAP'!A:A,I:I,'[1]2022Fiyat Listesi-SAP'!C:C)</f>
        <v>0.64849999999999997</v>
      </c>
      <c r="Y399" s="32" t="str">
        <f>VLOOKUP(I399,'[1]2022Fiyat Listesi-SAP'!A:D,4,FALSE)</f>
        <v>USD</v>
      </c>
      <c r="Z399" s="23"/>
      <c r="AA399" s="33">
        <f t="shared" si="6"/>
        <v>0</v>
      </c>
      <c r="AB399" s="38" t="s">
        <v>20</v>
      </c>
    </row>
    <row r="400" spans="3:28" s="25" customFormat="1" x14ac:dyDescent="0.3">
      <c r="C400" s="22">
        <v>4020</v>
      </c>
      <c r="D400" s="23"/>
      <c r="E400" s="24">
        <v>853690100000</v>
      </c>
      <c r="G400" s="22" t="s">
        <v>1552</v>
      </c>
      <c r="H400" s="23"/>
      <c r="I400" s="26" t="s">
        <v>1553</v>
      </c>
      <c r="J400" s="23"/>
      <c r="K400" s="26" t="s">
        <v>1554</v>
      </c>
      <c r="L400" s="23"/>
      <c r="M400" s="26" t="s">
        <v>1555</v>
      </c>
      <c r="N400" s="23"/>
      <c r="O400" s="34">
        <v>200</v>
      </c>
      <c r="P400" s="34" t="s">
        <v>17</v>
      </c>
      <c r="Q400" s="23"/>
      <c r="R400" s="35">
        <v>2</v>
      </c>
      <c r="S400" s="36" t="s">
        <v>18</v>
      </c>
      <c r="T400" s="23"/>
      <c r="U400" s="37" t="s">
        <v>19</v>
      </c>
      <c r="V400" s="34" t="s">
        <v>17</v>
      </c>
      <c r="W400" s="23"/>
      <c r="X400" s="41">
        <f>SUMIF('[1]2022Fiyat Listesi-SAP'!A:A,I:I,'[1]2022Fiyat Listesi-SAP'!C:C)</f>
        <v>0.77200000000000002</v>
      </c>
      <c r="Y400" s="32" t="str">
        <f>VLOOKUP(I400,'[1]2022Fiyat Listesi-SAP'!A:D,4,FALSE)</f>
        <v>USD</v>
      </c>
      <c r="Z400" s="23"/>
      <c r="AA400" s="33">
        <f t="shared" si="6"/>
        <v>0</v>
      </c>
      <c r="AB400" s="38" t="s">
        <v>20</v>
      </c>
    </row>
    <row r="401" spans="3:28" s="25" customFormat="1" x14ac:dyDescent="0.3">
      <c r="C401" s="22">
        <v>4020</v>
      </c>
      <c r="D401" s="23"/>
      <c r="E401" s="24">
        <v>853690100000</v>
      </c>
      <c r="G401" s="22" t="s">
        <v>1556</v>
      </c>
      <c r="H401" s="23"/>
      <c r="I401" s="26" t="s">
        <v>1557</v>
      </c>
      <c r="J401" s="23"/>
      <c r="K401" s="26" t="s">
        <v>1558</v>
      </c>
      <c r="L401" s="23"/>
      <c r="M401" s="26" t="s">
        <v>1559</v>
      </c>
      <c r="N401" s="23"/>
      <c r="O401" s="34">
        <v>250</v>
      </c>
      <c r="P401" s="34" t="s">
        <v>17</v>
      </c>
      <c r="Q401" s="23"/>
      <c r="R401" s="35">
        <v>2.2000000000000002</v>
      </c>
      <c r="S401" s="36" t="s">
        <v>18</v>
      </c>
      <c r="T401" s="23"/>
      <c r="U401" s="37" t="s">
        <v>19</v>
      </c>
      <c r="V401" s="34" t="s">
        <v>17</v>
      </c>
      <c r="W401" s="23"/>
      <c r="X401" s="41">
        <f>SUMIF('[1]2022Fiyat Listesi-SAP'!A:A,I:I,'[1]2022Fiyat Listesi-SAP'!C:C)</f>
        <v>0.92700000000000005</v>
      </c>
      <c r="Y401" s="32" t="str">
        <f>VLOOKUP(I401,'[1]2022Fiyat Listesi-SAP'!A:D,4,FALSE)</f>
        <v>USD</v>
      </c>
      <c r="Z401" s="23"/>
      <c r="AA401" s="33">
        <f t="shared" si="6"/>
        <v>0</v>
      </c>
      <c r="AB401" s="38" t="s">
        <v>20</v>
      </c>
    </row>
    <row r="402" spans="3:28" s="25" customFormat="1" x14ac:dyDescent="0.3">
      <c r="C402" s="22">
        <v>4020</v>
      </c>
      <c r="D402" s="23"/>
      <c r="E402" s="24">
        <v>853690100000</v>
      </c>
      <c r="G402" s="22" t="s">
        <v>1560</v>
      </c>
      <c r="H402" s="23"/>
      <c r="I402" s="26" t="s">
        <v>1561</v>
      </c>
      <c r="J402" s="23"/>
      <c r="K402" s="26" t="s">
        <v>1562</v>
      </c>
      <c r="L402" s="23"/>
      <c r="M402" s="26" t="s">
        <v>1563</v>
      </c>
      <c r="N402" s="23"/>
      <c r="O402" s="34">
        <v>200</v>
      </c>
      <c r="P402" s="34" t="s">
        <v>17</v>
      </c>
      <c r="Q402" s="23"/>
      <c r="R402" s="35">
        <v>2</v>
      </c>
      <c r="S402" s="36" t="s">
        <v>18</v>
      </c>
      <c r="T402" s="23"/>
      <c r="U402" s="37" t="s">
        <v>19</v>
      </c>
      <c r="V402" s="34" t="s">
        <v>17</v>
      </c>
      <c r="W402" s="23"/>
      <c r="X402" s="41">
        <f>SUMIF('[1]2022Fiyat Listesi-SAP'!A:A,I:I,'[1]2022Fiyat Listesi-SAP'!C:C)</f>
        <v>0.84899999999999998</v>
      </c>
      <c r="Y402" s="32" t="str">
        <f>VLOOKUP(I402,'[1]2022Fiyat Listesi-SAP'!A:D,4,FALSE)</f>
        <v>USD</v>
      </c>
      <c r="Z402" s="23"/>
      <c r="AA402" s="33">
        <f t="shared" si="6"/>
        <v>0</v>
      </c>
      <c r="AB402" s="38" t="s">
        <v>20</v>
      </c>
    </row>
    <row r="403" spans="3:28" s="25" customFormat="1" x14ac:dyDescent="0.3">
      <c r="C403" s="22">
        <v>4020</v>
      </c>
      <c r="D403" s="23"/>
      <c r="E403" s="24">
        <v>853690100000</v>
      </c>
      <c r="G403" s="22" t="s">
        <v>1564</v>
      </c>
      <c r="H403" s="23"/>
      <c r="I403" s="26" t="s">
        <v>1565</v>
      </c>
      <c r="J403" s="23"/>
      <c r="K403" s="26" t="s">
        <v>1566</v>
      </c>
      <c r="L403" s="23"/>
      <c r="M403" s="26" t="s">
        <v>1567</v>
      </c>
      <c r="N403" s="23"/>
      <c r="O403" s="34">
        <v>200</v>
      </c>
      <c r="P403" s="34" t="s">
        <v>17</v>
      </c>
      <c r="Q403" s="23"/>
      <c r="R403" s="35">
        <v>2</v>
      </c>
      <c r="S403" s="36" t="s">
        <v>18</v>
      </c>
      <c r="T403" s="23"/>
      <c r="U403" s="37" t="s">
        <v>19</v>
      </c>
      <c r="V403" s="34" t="s">
        <v>17</v>
      </c>
      <c r="W403" s="23"/>
      <c r="X403" s="41">
        <f>SUMIF('[1]2022Fiyat Listesi-SAP'!A:A,I:I,'[1]2022Fiyat Listesi-SAP'!C:C)</f>
        <v>0.84899999999999998</v>
      </c>
      <c r="Y403" s="32" t="str">
        <f>VLOOKUP(I403,'[1]2022Fiyat Listesi-SAP'!A:D,4,FALSE)</f>
        <v>USD</v>
      </c>
      <c r="Z403" s="23"/>
      <c r="AA403" s="33">
        <f t="shared" si="6"/>
        <v>0</v>
      </c>
      <c r="AB403" s="38" t="s">
        <v>20</v>
      </c>
    </row>
    <row r="404" spans="3:28" s="25" customFormat="1" x14ac:dyDescent="0.3">
      <c r="C404" s="22">
        <v>4020</v>
      </c>
      <c r="D404" s="23"/>
      <c r="E404" s="24">
        <v>853690100000</v>
      </c>
      <c r="G404" s="22" t="s">
        <v>1568</v>
      </c>
      <c r="H404" s="23"/>
      <c r="I404" s="26" t="s">
        <v>1569</v>
      </c>
      <c r="J404" s="23"/>
      <c r="K404" s="26" t="s">
        <v>1570</v>
      </c>
      <c r="L404" s="23"/>
      <c r="M404" s="26" t="s">
        <v>1571</v>
      </c>
      <c r="N404" s="23"/>
      <c r="O404" s="34">
        <v>200</v>
      </c>
      <c r="P404" s="34" t="s">
        <v>17</v>
      </c>
      <c r="Q404" s="23"/>
      <c r="R404" s="35">
        <v>2</v>
      </c>
      <c r="S404" s="36" t="s">
        <v>18</v>
      </c>
      <c r="T404" s="23"/>
      <c r="U404" s="37" t="s">
        <v>19</v>
      </c>
      <c r="V404" s="34" t="s">
        <v>17</v>
      </c>
      <c r="W404" s="23"/>
      <c r="X404" s="41">
        <f>SUMIF('[1]2022Fiyat Listesi-SAP'!A:A,I:I,'[1]2022Fiyat Listesi-SAP'!C:C)</f>
        <v>0.84899999999999998</v>
      </c>
      <c r="Y404" s="32" t="str">
        <f>VLOOKUP(I404,'[1]2022Fiyat Listesi-SAP'!A:D,4,FALSE)</f>
        <v>USD</v>
      </c>
      <c r="Z404" s="23"/>
      <c r="AA404" s="33">
        <f t="shared" si="6"/>
        <v>0</v>
      </c>
      <c r="AB404" s="38" t="s">
        <v>20</v>
      </c>
    </row>
    <row r="405" spans="3:28" s="25" customFormat="1" x14ac:dyDescent="0.3">
      <c r="C405" s="22">
        <v>4020</v>
      </c>
      <c r="D405" s="23"/>
      <c r="E405" s="24">
        <v>853690100000</v>
      </c>
      <c r="G405" s="22" t="s">
        <v>1572</v>
      </c>
      <c r="H405" s="23"/>
      <c r="I405" s="26" t="s">
        <v>1573</v>
      </c>
      <c r="J405" s="23"/>
      <c r="K405" s="26" t="s">
        <v>1574</v>
      </c>
      <c r="L405" s="23"/>
      <c r="M405" s="26" t="s">
        <v>1575</v>
      </c>
      <c r="N405" s="23"/>
      <c r="O405" s="34">
        <v>200</v>
      </c>
      <c r="P405" s="34" t="s">
        <v>17</v>
      </c>
      <c r="Q405" s="23"/>
      <c r="R405" s="35">
        <v>2.4</v>
      </c>
      <c r="S405" s="36" t="s">
        <v>18</v>
      </c>
      <c r="T405" s="23"/>
      <c r="U405" s="37" t="s">
        <v>19</v>
      </c>
      <c r="V405" s="34" t="s">
        <v>17</v>
      </c>
      <c r="W405" s="23"/>
      <c r="X405" s="41">
        <f>SUMIF('[1]2022Fiyat Listesi-SAP'!A:A,I:I,'[1]2022Fiyat Listesi-SAP'!C:C)</f>
        <v>0.92700000000000005</v>
      </c>
      <c r="Y405" s="32" t="str">
        <f>VLOOKUP(I405,'[1]2022Fiyat Listesi-SAP'!A:D,4,FALSE)</f>
        <v>USD</v>
      </c>
      <c r="Z405" s="23"/>
      <c r="AA405" s="33">
        <f t="shared" si="6"/>
        <v>0</v>
      </c>
      <c r="AB405" s="38" t="s">
        <v>20</v>
      </c>
    </row>
    <row r="406" spans="3:28" s="25" customFormat="1" x14ac:dyDescent="0.3">
      <c r="C406" s="22">
        <v>4020</v>
      </c>
      <c r="D406" s="23"/>
      <c r="E406" s="24">
        <v>853690100000</v>
      </c>
      <c r="G406" s="22" t="s">
        <v>1576</v>
      </c>
      <c r="H406" s="23"/>
      <c r="I406" s="26" t="s">
        <v>1577</v>
      </c>
      <c r="J406" s="23"/>
      <c r="K406" s="26" t="s">
        <v>1578</v>
      </c>
      <c r="L406" s="23"/>
      <c r="M406" s="26" t="s">
        <v>1579</v>
      </c>
      <c r="N406" s="23"/>
      <c r="O406" s="34">
        <v>100</v>
      </c>
      <c r="P406" s="34" t="s">
        <v>17</v>
      </c>
      <c r="Q406" s="23"/>
      <c r="R406" s="35">
        <v>1.5</v>
      </c>
      <c r="S406" s="36" t="s">
        <v>18</v>
      </c>
      <c r="T406" s="23"/>
      <c r="U406" s="37" t="s">
        <v>19</v>
      </c>
      <c r="V406" s="34" t="s">
        <v>17</v>
      </c>
      <c r="W406" s="23"/>
      <c r="X406" s="41">
        <f>SUMIF('[1]2022Fiyat Listesi-SAP'!A:A,I:I,'[1]2022Fiyat Listesi-SAP'!C:C)</f>
        <v>1.1585000000000001</v>
      </c>
      <c r="Y406" s="32" t="str">
        <f>VLOOKUP(I406,'[1]2022Fiyat Listesi-SAP'!A:D,4,FALSE)</f>
        <v>USD</v>
      </c>
      <c r="Z406" s="23"/>
      <c r="AA406" s="33">
        <f t="shared" si="6"/>
        <v>0</v>
      </c>
      <c r="AB406" s="38" t="s">
        <v>20</v>
      </c>
    </row>
    <row r="407" spans="3:28" s="25" customFormat="1" x14ac:dyDescent="0.3">
      <c r="C407" s="22">
        <v>4020</v>
      </c>
      <c r="D407" s="23"/>
      <c r="E407" s="24">
        <v>853690100000</v>
      </c>
      <c r="G407" s="22" t="s">
        <v>1580</v>
      </c>
      <c r="H407" s="23"/>
      <c r="I407" s="26" t="s">
        <v>1581</v>
      </c>
      <c r="J407" s="23"/>
      <c r="K407" s="26" t="s">
        <v>1582</v>
      </c>
      <c r="L407" s="23"/>
      <c r="M407" s="26" t="s">
        <v>1583</v>
      </c>
      <c r="N407" s="23"/>
      <c r="O407" s="34">
        <v>100</v>
      </c>
      <c r="P407" s="34" t="s">
        <v>17</v>
      </c>
      <c r="Q407" s="23"/>
      <c r="R407" s="35">
        <v>1.8</v>
      </c>
      <c r="S407" s="36" t="s">
        <v>18</v>
      </c>
      <c r="T407" s="23"/>
      <c r="U407" s="37" t="s">
        <v>19</v>
      </c>
      <c r="V407" s="34" t="s">
        <v>17</v>
      </c>
      <c r="W407" s="23"/>
      <c r="X407" s="41">
        <f>SUMIF('[1]2022Fiyat Listesi-SAP'!A:A,I:I,'[1]2022Fiyat Listesi-SAP'!C:C)</f>
        <v>1.4675</v>
      </c>
      <c r="Y407" s="32" t="str">
        <f>VLOOKUP(I407,'[1]2022Fiyat Listesi-SAP'!A:D,4,FALSE)</f>
        <v>USD</v>
      </c>
      <c r="Z407" s="23"/>
      <c r="AA407" s="33">
        <f t="shared" si="6"/>
        <v>0</v>
      </c>
      <c r="AB407" s="38" t="s">
        <v>20</v>
      </c>
    </row>
    <row r="408" spans="3:28" s="25" customFormat="1" x14ac:dyDescent="0.3">
      <c r="C408" s="22">
        <v>4020</v>
      </c>
      <c r="D408" s="23"/>
      <c r="E408" s="24">
        <v>853690100000</v>
      </c>
      <c r="G408" s="22" t="s">
        <v>1584</v>
      </c>
      <c r="H408" s="23"/>
      <c r="I408" s="26" t="s">
        <v>1585</v>
      </c>
      <c r="J408" s="23"/>
      <c r="K408" s="26" t="s">
        <v>1586</v>
      </c>
      <c r="L408" s="23"/>
      <c r="M408" s="26" t="s">
        <v>1587</v>
      </c>
      <c r="N408" s="23"/>
      <c r="O408" s="34">
        <v>100</v>
      </c>
      <c r="P408" s="34" t="s">
        <v>17</v>
      </c>
      <c r="Q408" s="23"/>
      <c r="R408" s="35">
        <v>1.8</v>
      </c>
      <c r="S408" s="36" t="s">
        <v>18</v>
      </c>
      <c r="T408" s="23"/>
      <c r="U408" s="37" t="s">
        <v>19</v>
      </c>
      <c r="V408" s="34" t="s">
        <v>17</v>
      </c>
      <c r="W408" s="23"/>
      <c r="X408" s="41">
        <f>SUMIF('[1]2022Fiyat Listesi-SAP'!A:A,I:I,'[1]2022Fiyat Listesi-SAP'!C:C)</f>
        <v>1.4675</v>
      </c>
      <c r="Y408" s="32" t="str">
        <f>VLOOKUP(I408,'[1]2022Fiyat Listesi-SAP'!A:D,4,FALSE)</f>
        <v>USD</v>
      </c>
      <c r="Z408" s="23"/>
      <c r="AA408" s="33">
        <f t="shared" si="6"/>
        <v>0</v>
      </c>
      <c r="AB408" s="38" t="s">
        <v>20</v>
      </c>
    </row>
    <row r="409" spans="3:28" s="25" customFormat="1" x14ac:dyDescent="0.3">
      <c r="C409" s="22">
        <v>4020</v>
      </c>
      <c r="D409" s="23"/>
      <c r="E409" s="24">
        <v>853690100000</v>
      </c>
      <c r="G409" s="22" t="s">
        <v>1588</v>
      </c>
      <c r="H409" s="23"/>
      <c r="I409" s="26" t="s">
        <v>1589</v>
      </c>
      <c r="J409" s="23"/>
      <c r="K409" s="26" t="s">
        <v>1590</v>
      </c>
      <c r="L409" s="23"/>
      <c r="M409" s="26" t="s">
        <v>1591</v>
      </c>
      <c r="N409" s="23"/>
      <c r="O409" s="34">
        <v>100</v>
      </c>
      <c r="P409" s="34" t="s">
        <v>17</v>
      </c>
      <c r="Q409" s="23"/>
      <c r="R409" s="35">
        <v>1.7</v>
      </c>
      <c r="S409" s="36" t="s">
        <v>18</v>
      </c>
      <c r="T409" s="23"/>
      <c r="U409" s="37" t="s">
        <v>19</v>
      </c>
      <c r="V409" s="34" t="s">
        <v>17</v>
      </c>
      <c r="W409" s="23"/>
      <c r="X409" s="41">
        <f>SUMIF('[1]2022Fiyat Listesi-SAP'!A:A,I:I,'[1]2022Fiyat Listesi-SAP'!C:C)</f>
        <v>1.4675</v>
      </c>
      <c r="Y409" s="32" t="str">
        <f>VLOOKUP(I409,'[1]2022Fiyat Listesi-SAP'!A:D,4,FALSE)</f>
        <v>USD</v>
      </c>
      <c r="Z409" s="23"/>
      <c r="AA409" s="33">
        <f t="shared" si="6"/>
        <v>0</v>
      </c>
      <c r="AB409" s="38" t="s">
        <v>20</v>
      </c>
    </row>
    <row r="410" spans="3:28" s="25" customFormat="1" x14ac:dyDescent="0.3">
      <c r="C410" s="22">
        <v>4020</v>
      </c>
      <c r="D410" s="23"/>
      <c r="E410" s="24">
        <v>853690100000</v>
      </c>
      <c r="G410" s="22" t="s">
        <v>1592</v>
      </c>
      <c r="H410" s="23"/>
      <c r="I410" s="26" t="s">
        <v>1593</v>
      </c>
      <c r="J410" s="23"/>
      <c r="K410" s="26" t="s">
        <v>1594</v>
      </c>
      <c r="L410" s="23"/>
      <c r="M410" s="26" t="s">
        <v>1595</v>
      </c>
      <c r="N410" s="23"/>
      <c r="O410" s="34">
        <v>50</v>
      </c>
      <c r="P410" s="34" t="s">
        <v>17</v>
      </c>
      <c r="Q410" s="23"/>
      <c r="R410" s="35">
        <v>1</v>
      </c>
      <c r="S410" s="36" t="s">
        <v>18</v>
      </c>
      <c r="T410" s="23"/>
      <c r="U410" s="37" t="s">
        <v>19</v>
      </c>
      <c r="V410" s="34" t="s">
        <v>17</v>
      </c>
      <c r="W410" s="23"/>
      <c r="X410" s="41">
        <f>SUMIF('[1]2022Fiyat Listesi-SAP'!A:A,I:I,'[1]2022Fiyat Listesi-SAP'!C:C)</f>
        <v>1.4675</v>
      </c>
      <c r="Y410" s="32" t="str">
        <f>VLOOKUP(I410,'[1]2022Fiyat Listesi-SAP'!A:D,4,FALSE)</f>
        <v>USD</v>
      </c>
      <c r="Z410" s="23"/>
      <c r="AA410" s="33">
        <f t="shared" si="6"/>
        <v>0</v>
      </c>
      <c r="AB410" s="38" t="s">
        <v>20</v>
      </c>
    </row>
    <row r="411" spans="3:28" s="25" customFormat="1" x14ac:dyDescent="0.3">
      <c r="C411" s="22">
        <v>4020</v>
      </c>
      <c r="D411" s="23"/>
      <c r="E411" s="24">
        <v>853690100000</v>
      </c>
      <c r="G411" s="22" t="s">
        <v>1596</v>
      </c>
      <c r="H411" s="23"/>
      <c r="I411" s="26" t="s">
        <v>1597</v>
      </c>
      <c r="J411" s="23"/>
      <c r="K411" s="26" t="s">
        <v>1598</v>
      </c>
      <c r="L411" s="23"/>
      <c r="M411" s="26" t="s">
        <v>1599</v>
      </c>
      <c r="N411" s="23"/>
      <c r="O411" s="34">
        <v>50</v>
      </c>
      <c r="P411" s="34" t="s">
        <v>17</v>
      </c>
      <c r="Q411" s="23"/>
      <c r="R411" s="35">
        <v>1.1000000000000001</v>
      </c>
      <c r="S411" s="36" t="s">
        <v>18</v>
      </c>
      <c r="T411" s="23"/>
      <c r="U411" s="37" t="s">
        <v>19</v>
      </c>
      <c r="V411" s="34" t="s">
        <v>17</v>
      </c>
      <c r="W411" s="23"/>
      <c r="X411" s="41">
        <f>SUMIF('[1]2022Fiyat Listesi-SAP'!A:A,I:I,'[1]2022Fiyat Listesi-SAP'!C:C)</f>
        <v>1.5445</v>
      </c>
      <c r="Y411" s="32" t="str">
        <f>VLOOKUP(I411,'[1]2022Fiyat Listesi-SAP'!A:D,4,FALSE)</f>
        <v>USD</v>
      </c>
      <c r="Z411" s="23"/>
      <c r="AA411" s="33">
        <f t="shared" si="6"/>
        <v>0</v>
      </c>
      <c r="AB411" s="38" t="s">
        <v>20</v>
      </c>
    </row>
    <row r="412" spans="3:28" s="25" customFormat="1" x14ac:dyDescent="0.3">
      <c r="C412" s="22">
        <v>4020</v>
      </c>
      <c r="D412" s="23"/>
      <c r="E412" s="24">
        <v>853690100000</v>
      </c>
      <c r="G412" s="22" t="s">
        <v>1600</v>
      </c>
      <c r="H412" s="23"/>
      <c r="I412" s="26" t="s">
        <v>1601</v>
      </c>
      <c r="J412" s="23"/>
      <c r="K412" s="26" t="s">
        <v>1602</v>
      </c>
      <c r="L412" s="23"/>
      <c r="M412" s="26" t="s">
        <v>1603</v>
      </c>
      <c r="N412" s="23"/>
      <c r="O412" s="34">
        <v>100</v>
      </c>
      <c r="P412" s="34" t="s">
        <v>17</v>
      </c>
      <c r="Q412" s="23"/>
      <c r="R412" s="35">
        <v>2.7</v>
      </c>
      <c r="S412" s="36" t="s">
        <v>18</v>
      </c>
      <c r="T412" s="23"/>
      <c r="U412" s="37" t="s">
        <v>19</v>
      </c>
      <c r="V412" s="34" t="s">
        <v>17</v>
      </c>
      <c r="W412" s="23"/>
      <c r="X412" s="41">
        <f>SUMIF('[1]2022Fiyat Listesi-SAP'!A:A,I:I,'[1]2022Fiyat Listesi-SAP'!C:C)</f>
        <v>2.085</v>
      </c>
      <c r="Y412" s="32" t="str">
        <f>VLOOKUP(I412,'[1]2022Fiyat Listesi-SAP'!A:D,4,FALSE)</f>
        <v>USD</v>
      </c>
      <c r="Z412" s="23"/>
      <c r="AA412" s="33">
        <f t="shared" si="6"/>
        <v>0</v>
      </c>
      <c r="AB412" s="38" t="s">
        <v>20</v>
      </c>
    </row>
    <row r="413" spans="3:28" s="25" customFormat="1" x14ac:dyDescent="0.3">
      <c r="C413" s="22">
        <v>4020</v>
      </c>
      <c r="D413" s="23"/>
      <c r="E413" s="24">
        <v>853690100000</v>
      </c>
      <c r="G413" s="22" t="s">
        <v>1604</v>
      </c>
      <c r="H413" s="23"/>
      <c r="I413" s="26" t="s">
        <v>1605</v>
      </c>
      <c r="J413" s="23"/>
      <c r="K413" s="26" t="s">
        <v>1606</v>
      </c>
      <c r="L413" s="23"/>
      <c r="M413" s="26" t="s">
        <v>1607</v>
      </c>
      <c r="N413" s="23"/>
      <c r="O413" s="34">
        <v>100</v>
      </c>
      <c r="P413" s="34" t="s">
        <v>17</v>
      </c>
      <c r="Q413" s="23"/>
      <c r="R413" s="35">
        <v>2.6</v>
      </c>
      <c r="S413" s="36" t="s">
        <v>18</v>
      </c>
      <c r="T413" s="23"/>
      <c r="U413" s="37" t="s">
        <v>19</v>
      </c>
      <c r="V413" s="34" t="s">
        <v>17</v>
      </c>
      <c r="W413" s="23"/>
      <c r="X413" s="41">
        <f>SUMIF('[1]2022Fiyat Listesi-SAP'!A:A,I:I,'[1]2022Fiyat Listesi-SAP'!C:C)</f>
        <v>2.085</v>
      </c>
      <c r="Y413" s="32" t="str">
        <f>VLOOKUP(I413,'[1]2022Fiyat Listesi-SAP'!A:D,4,FALSE)</f>
        <v>USD</v>
      </c>
      <c r="Z413" s="23"/>
      <c r="AA413" s="33">
        <f t="shared" si="6"/>
        <v>0</v>
      </c>
      <c r="AB413" s="38" t="s">
        <v>20</v>
      </c>
    </row>
    <row r="414" spans="3:28" s="25" customFormat="1" x14ac:dyDescent="0.3">
      <c r="C414" s="22">
        <v>4020</v>
      </c>
      <c r="D414" s="23"/>
      <c r="E414" s="24">
        <v>853690100000</v>
      </c>
      <c r="G414" s="22" t="s">
        <v>1608</v>
      </c>
      <c r="H414" s="23"/>
      <c r="I414" s="26" t="s">
        <v>1609</v>
      </c>
      <c r="J414" s="23"/>
      <c r="K414" s="26" t="s">
        <v>1610</v>
      </c>
      <c r="L414" s="23"/>
      <c r="M414" s="26" t="s">
        <v>1611</v>
      </c>
      <c r="N414" s="23"/>
      <c r="O414" s="34">
        <v>100</v>
      </c>
      <c r="P414" s="34" t="s">
        <v>17</v>
      </c>
      <c r="Q414" s="23"/>
      <c r="R414" s="35">
        <v>2.6</v>
      </c>
      <c r="S414" s="36" t="s">
        <v>18</v>
      </c>
      <c r="T414" s="23"/>
      <c r="U414" s="37" t="s">
        <v>19</v>
      </c>
      <c r="V414" s="34" t="s">
        <v>17</v>
      </c>
      <c r="W414" s="23"/>
      <c r="X414" s="41">
        <f>SUMIF('[1]2022Fiyat Listesi-SAP'!A:A,I:I,'[1]2022Fiyat Listesi-SAP'!C:C)</f>
        <v>2.1619999999999999</v>
      </c>
      <c r="Y414" s="32" t="str">
        <f>VLOOKUP(I414,'[1]2022Fiyat Listesi-SAP'!A:D,4,FALSE)</f>
        <v>USD</v>
      </c>
      <c r="Z414" s="23"/>
      <c r="AA414" s="33">
        <f t="shared" si="6"/>
        <v>0</v>
      </c>
      <c r="AB414" s="38" t="s">
        <v>20</v>
      </c>
    </row>
    <row r="415" spans="3:28" s="25" customFormat="1" x14ac:dyDescent="0.3">
      <c r="C415" s="22">
        <v>4020</v>
      </c>
      <c r="D415" s="23"/>
      <c r="E415" s="24">
        <v>853690100000</v>
      </c>
      <c r="G415" s="22" t="s">
        <v>1612</v>
      </c>
      <c r="H415" s="23"/>
      <c r="I415" s="26" t="s">
        <v>1613</v>
      </c>
      <c r="J415" s="23"/>
      <c r="K415" s="26" t="s">
        <v>1614</v>
      </c>
      <c r="L415" s="23"/>
      <c r="M415" s="26" t="s">
        <v>1615</v>
      </c>
      <c r="N415" s="23"/>
      <c r="O415" s="34">
        <v>100</v>
      </c>
      <c r="P415" s="34" t="s">
        <v>17</v>
      </c>
      <c r="Q415" s="23"/>
      <c r="R415" s="35">
        <v>2.5</v>
      </c>
      <c r="S415" s="36" t="s">
        <v>18</v>
      </c>
      <c r="T415" s="23"/>
      <c r="U415" s="37" t="s">
        <v>19</v>
      </c>
      <c r="V415" s="34" t="s">
        <v>17</v>
      </c>
      <c r="W415" s="23"/>
      <c r="X415" s="41">
        <f>SUMIF('[1]2022Fiyat Listesi-SAP'!A:A,I:I,'[1]2022Fiyat Listesi-SAP'!C:C)</f>
        <v>2.1619999999999999</v>
      </c>
      <c r="Y415" s="32" t="str">
        <f>VLOOKUP(I415,'[1]2022Fiyat Listesi-SAP'!A:D,4,FALSE)</f>
        <v>USD</v>
      </c>
      <c r="Z415" s="23"/>
      <c r="AA415" s="33">
        <f t="shared" si="6"/>
        <v>0</v>
      </c>
      <c r="AB415" s="38" t="s">
        <v>20</v>
      </c>
    </row>
    <row r="416" spans="3:28" s="25" customFormat="1" x14ac:dyDescent="0.3">
      <c r="C416" s="22">
        <v>4020</v>
      </c>
      <c r="D416" s="23"/>
      <c r="E416" s="24">
        <v>853690100000</v>
      </c>
      <c r="G416" s="22" t="s">
        <v>1616</v>
      </c>
      <c r="H416" s="23"/>
      <c r="I416" s="26" t="s">
        <v>1617</v>
      </c>
      <c r="J416" s="23"/>
      <c r="K416" s="26" t="s">
        <v>1618</v>
      </c>
      <c r="L416" s="23"/>
      <c r="M416" s="26" t="s">
        <v>1619</v>
      </c>
      <c r="N416" s="23"/>
      <c r="O416" s="34">
        <v>50</v>
      </c>
      <c r="P416" s="34" t="s">
        <v>17</v>
      </c>
      <c r="Q416" s="23"/>
      <c r="R416" s="35">
        <v>1.4</v>
      </c>
      <c r="S416" s="36" t="s">
        <v>18</v>
      </c>
      <c r="T416" s="23"/>
      <c r="U416" s="37" t="s">
        <v>19</v>
      </c>
      <c r="V416" s="34" t="s">
        <v>17</v>
      </c>
      <c r="W416" s="23"/>
      <c r="X416" s="41">
        <f>SUMIF('[1]2022Fiyat Listesi-SAP'!A:A,I:I,'[1]2022Fiyat Listesi-SAP'!C:C)</f>
        <v>2.1619999999999999</v>
      </c>
      <c r="Y416" s="32" t="str">
        <f>VLOOKUP(I416,'[1]2022Fiyat Listesi-SAP'!A:D,4,FALSE)</f>
        <v>USD</v>
      </c>
      <c r="Z416" s="23"/>
      <c r="AA416" s="33">
        <f t="shared" si="6"/>
        <v>0</v>
      </c>
      <c r="AB416" s="38" t="s">
        <v>20</v>
      </c>
    </row>
    <row r="417" spans="3:30" s="25" customFormat="1" x14ac:dyDescent="0.3">
      <c r="C417" s="22">
        <v>4020</v>
      </c>
      <c r="D417" s="23"/>
      <c r="E417" s="24">
        <v>853690100000</v>
      </c>
      <c r="G417" s="22" t="s">
        <v>1620</v>
      </c>
      <c r="H417" s="23"/>
      <c r="I417" s="26" t="s">
        <v>1621</v>
      </c>
      <c r="J417" s="23"/>
      <c r="K417" s="26" t="s">
        <v>1622</v>
      </c>
      <c r="L417" s="23"/>
      <c r="M417" s="26" t="s">
        <v>1623</v>
      </c>
      <c r="N417" s="23"/>
      <c r="O417" s="34">
        <v>50</v>
      </c>
      <c r="P417" s="34" t="s">
        <v>17</v>
      </c>
      <c r="Q417" s="23"/>
      <c r="R417" s="35">
        <v>2</v>
      </c>
      <c r="S417" s="36" t="s">
        <v>18</v>
      </c>
      <c r="T417" s="23"/>
      <c r="U417" s="37" t="s">
        <v>19</v>
      </c>
      <c r="V417" s="34" t="s">
        <v>17</v>
      </c>
      <c r="W417" s="23"/>
      <c r="X417" s="41">
        <f>SUMIF('[1]2022Fiyat Listesi-SAP'!A:A,I:I,'[1]2022Fiyat Listesi-SAP'!C:C)</f>
        <v>2.1619999999999999</v>
      </c>
      <c r="Y417" s="32" t="str">
        <f>VLOOKUP(I417,'[1]2022Fiyat Listesi-SAP'!A:D,4,FALSE)</f>
        <v>USD</v>
      </c>
      <c r="Z417" s="23"/>
      <c r="AA417" s="33">
        <f t="shared" si="6"/>
        <v>0</v>
      </c>
      <c r="AB417" s="38" t="s">
        <v>20</v>
      </c>
    </row>
    <row r="418" spans="3:30" s="25" customFormat="1" x14ac:dyDescent="0.3">
      <c r="C418" s="22">
        <v>4020</v>
      </c>
      <c r="D418" s="23"/>
      <c r="E418" s="24">
        <v>853690100000</v>
      </c>
      <c r="G418" s="22" t="s">
        <v>1624</v>
      </c>
      <c r="H418" s="23"/>
      <c r="I418" s="26" t="s">
        <v>1625</v>
      </c>
      <c r="J418" s="23"/>
      <c r="K418" s="26" t="s">
        <v>1626</v>
      </c>
      <c r="L418" s="23"/>
      <c r="M418" s="26" t="s">
        <v>1627</v>
      </c>
      <c r="N418" s="23"/>
      <c r="O418" s="34">
        <v>50</v>
      </c>
      <c r="P418" s="34" t="s">
        <v>17</v>
      </c>
      <c r="Q418" s="23"/>
      <c r="R418" s="35">
        <v>2</v>
      </c>
      <c r="S418" s="36" t="s">
        <v>18</v>
      </c>
      <c r="T418" s="23"/>
      <c r="U418" s="37" t="s">
        <v>19</v>
      </c>
      <c r="V418" s="34" t="s">
        <v>17</v>
      </c>
      <c r="W418" s="23"/>
      <c r="X418" s="41">
        <f>SUMIF('[1]2022Fiyat Listesi-SAP'!A:A,I:I,'[1]2022Fiyat Listesi-SAP'!C:C)</f>
        <v>2.2395</v>
      </c>
      <c r="Y418" s="32" t="str">
        <f>VLOOKUP(I418,'[1]2022Fiyat Listesi-SAP'!A:D,4,FALSE)</f>
        <v>USD</v>
      </c>
      <c r="Z418" s="23"/>
      <c r="AA418" s="33">
        <f t="shared" si="6"/>
        <v>0</v>
      </c>
      <c r="AB418" s="38" t="s">
        <v>20</v>
      </c>
    </row>
    <row r="419" spans="3:30" s="25" customFormat="1" x14ac:dyDescent="0.3">
      <c r="C419" s="22">
        <v>4020</v>
      </c>
      <c r="D419" s="23"/>
      <c r="E419" s="24">
        <v>853690100000</v>
      </c>
      <c r="G419" s="22" t="s">
        <v>1628</v>
      </c>
      <c r="H419" s="23"/>
      <c r="I419" s="26" t="s">
        <v>1629</v>
      </c>
      <c r="J419" s="23"/>
      <c r="K419" s="26" t="s">
        <v>1630</v>
      </c>
      <c r="L419" s="23"/>
      <c r="M419" s="26" t="s">
        <v>1631</v>
      </c>
      <c r="N419" s="23"/>
      <c r="O419" s="34">
        <v>50</v>
      </c>
      <c r="P419" s="34" t="s">
        <v>17</v>
      </c>
      <c r="Q419" s="23"/>
      <c r="R419" s="35">
        <v>2</v>
      </c>
      <c r="S419" s="36" t="s">
        <v>18</v>
      </c>
      <c r="T419" s="23"/>
      <c r="U419" s="37" t="s">
        <v>19</v>
      </c>
      <c r="V419" s="34" t="s">
        <v>17</v>
      </c>
      <c r="W419" s="23"/>
      <c r="X419" s="41">
        <f>SUMIF('[1]2022Fiyat Listesi-SAP'!A:A,I:I,'[1]2022Fiyat Listesi-SAP'!C:C)</f>
        <v>2.3165</v>
      </c>
      <c r="Y419" s="32" t="str">
        <f>VLOOKUP(I419,'[1]2022Fiyat Listesi-SAP'!A:D,4,FALSE)</f>
        <v>USD</v>
      </c>
      <c r="Z419" s="23"/>
      <c r="AA419" s="33">
        <f t="shared" si="6"/>
        <v>0</v>
      </c>
      <c r="AB419" s="38" t="s">
        <v>20</v>
      </c>
    </row>
    <row r="420" spans="3:30" s="25" customFormat="1" x14ac:dyDescent="0.3">
      <c r="C420" s="22">
        <v>4020</v>
      </c>
      <c r="D420" s="23"/>
      <c r="E420" s="24">
        <v>853690100000</v>
      </c>
      <c r="G420" s="22" t="s">
        <v>1632</v>
      </c>
      <c r="H420" s="23"/>
      <c r="I420" s="26" t="s">
        <v>1633</v>
      </c>
      <c r="J420" s="23"/>
      <c r="K420" s="26" t="s">
        <v>1634</v>
      </c>
      <c r="L420" s="23"/>
      <c r="M420" s="26" t="s">
        <v>1635</v>
      </c>
      <c r="N420" s="23"/>
      <c r="O420" s="34">
        <v>25</v>
      </c>
      <c r="P420" s="34" t="s">
        <v>17</v>
      </c>
      <c r="Q420" s="23"/>
      <c r="R420" s="35">
        <v>1.1000000000000001</v>
      </c>
      <c r="S420" s="36" t="s">
        <v>18</v>
      </c>
      <c r="T420" s="23"/>
      <c r="U420" s="37" t="s">
        <v>19</v>
      </c>
      <c r="V420" s="34" t="s">
        <v>17</v>
      </c>
      <c r="W420" s="23"/>
      <c r="X420" s="41">
        <f>SUMIF('[1]2022Fiyat Listesi-SAP'!A:A,I:I,'[1]2022Fiyat Listesi-SAP'!C:C)</f>
        <v>2.3935</v>
      </c>
      <c r="Y420" s="32" t="str">
        <f>VLOOKUP(I420,'[1]2022Fiyat Listesi-SAP'!A:D,4,FALSE)</f>
        <v>USD</v>
      </c>
      <c r="Z420" s="23"/>
      <c r="AA420" s="33">
        <f t="shared" si="6"/>
        <v>0</v>
      </c>
      <c r="AB420" s="38" t="s">
        <v>20</v>
      </c>
    </row>
    <row r="421" spans="3:30" s="25" customFormat="1" x14ac:dyDescent="0.3">
      <c r="C421" s="22">
        <v>4020</v>
      </c>
      <c r="D421" s="23"/>
      <c r="E421" s="24">
        <v>853690100000</v>
      </c>
      <c r="G421" s="22" t="s">
        <v>1636</v>
      </c>
      <c r="H421" s="23"/>
      <c r="I421" s="26" t="s">
        <v>1637</v>
      </c>
      <c r="J421" s="23"/>
      <c r="K421" s="26" t="s">
        <v>1638</v>
      </c>
      <c r="L421" s="23"/>
      <c r="M421" s="26" t="s">
        <v>1639</v>
      </c>
      <c r="N421" s="23"/>
      <c r="O421" s="34">
        <v>25</v>
      </c>
      <c r="P421" s="34" t="s">
        <v>17</v>
      </c>
      <c r="Q421" s="23"/>
      <c r="R421" s="35">
        <v>1.5</v>
      </c>
      <c r="S421" s="36" t="s">
        <v>18</v>
      </c>
      <c r="T421" s="23"/>
      <c r="U421" s="37" t="s">
        <v>19</v>
      </c>
      <c r="V421" s="34" t="s">
        <v>17</v>
      </c>
      <c r="W421" s="23"/>
      <c r="X421" s="41">
        <f>SUMIF('[1]2022Fiyat Listesi-SAP'!A:A,I:I,'[1]2022Fiyat Listesi-SAP'!C:C)</f>
        <v>4.633</v>
      </c>
      <c r="Y421" s="32" t="str">
        <f>VLOOKUP(I421,'[1]2022Fiyat Listesi-SAP'!A:D,4,FALSE)</f>
        <v>USD</v>
      </c>
      <c r="Z421" s="23"/>
      <c r="AA421" s="33">
        <f t="shared" si="6"/>
        <v>0</v>
      </c>
      <c r="AB421" s="38" t="s">
        <v>20</v>
      </c>
    </row>
    <row r="422" spans="3:30" s="25" customFormat="1" x14ac:dyDescent="0.3">
      <c r="C422" s="22">
        <v>4020</v>
      </c>
      <c r="D422" s="23"/>
      <c r="E422" s="24">
        <v>853690100000</v>
      </c>
      <c r="G422" s="22" t="s">
        <v>1640</v>
      </c>
      <c r="H422" s="23"/>
      <c r="I422" s="26" t="s">
        <v>1641</v>
      </c>
      <c r="J422" s="23"/>
      <c r="K422" s="26" t="s">
        <v>1642</v>
      </c>
      <c r="L422" s="23"/>
      <c r="M422" s="26" t="s">
        <v>1643</v>
      </c>
      <c r="N422" s="23"/>
      <c r="O422" s="34">
        <v>25</v>
      </c>
      <c r="P422" s="34" t="s">
        <v>17</v>
      </c>
      <c r="Q422" s="23"/>
      <c r="R422" s="35">
        <v>1.4</v>
      </c>
      <c r="S422" s="36" t="s">
        <v>18</v>
      </c>
      <c r="T422" s="23"/>
      <c r="U422" s="37" t="s">
        <v>19</v>
      </c>
      <c r="V422" s="34" t="s">
        <v>17</v>
      </c>
      <c r="W422" s="23"/>
      <c r="X422" s="41">
        <f>SUMIF('[1]2022Fiyat Listesi-SAP'!A:A,I:I,'[1]2022Fiyat Listesi-SAP'!C:C)</f>
        <v>4.633</v>
      </c>
      <c r="Y422" s="32" t="str">
        <f>VLOOKUP(I422,'[1]2022Fiyat Listesi-SAP'!A:D,4,FALSE)</f>
        <v>USD</v>
      </c>
      <c r="Z422" s="23"/>
      <c r="AA422" s="33">
        <f t="shared" si="6"/>
        <v>0</v>
      </c>
      <c r="AB422" s="38" t="s">
        <v>20</v>
      </c>
    </row>
    <row r="423" spans="3:30" s="25" customFormat="1" x14ac:dyDescent="0.3">
      <c r="C423" s="22">
        <v>4020</v>
      </c>
      <c r="D423" s="23"/>
      <c r="E423" s="24">
        <v>853690100000</v>
      </c>
      <c r="G423" s="22" t="s">
        <v>1644</v>
      </c>
      <c r="H423" s="23"/>
      <c r="I423" s="26" t="s">
        <v>1645</v>
      </c>
      <c r="J423" s="23"/>
      <c r="K423" s="26" t="s">
        <v>1646</v>
      </c>
      <c r="L423" s="23"/>
      <c r="M423" s="26" t="s">
        <v>1647</v>
      </c>
      <c r="N423" s="23"/>
      <c r="O423" s="34">
        <v>25</v>
      </c>
      <c r="P423" s="34" t="s">
        <v>17</v>
      </c>
      <c r="Q423" s="23"/>
      <c r="R423" s="35">
        <v>1.4</v>
      </c>
      <c r="S423" s="36" t="s">
        <v>18</v>
      </c>
      <c r="T423" s="23"/>
      <c r="U423" s="37" t="s">
        <v>19</v>
      </c>
      <c r="V423" s="34" t="s">
        <v>17</v>
      </c>
      <c r="W423" s="23"/>
      <c r="X423" s="41">
        <f>SUMIF('[1]2022Fiyat Listesi-SAP'!A:A,I:I,'[1]2022Fiyat Listesi-SAP'!C:C)</f>
        <v>4.633</v>
      </c>
      <c r="Y423" s="32" t="str">
        <f>VLOOKUP(I423,'[1]2022Fiyat Listesi-SAP'!A:D,4,FALSE)</f>
        <v>USD</v>
      </c>
      <c r="Z423" s="23"/>
      <c r="AA423" s="33">
        <f t="shared" si="6"/>
        <v>0</v>
      </c>
      <c r="AB423" s="38" t="s">
        <v>20</v>
      </c>
    </row>
    <row r="424" spans="3:30" s="25" customFormat="1" x14ac:dyDescent="0.3">
      <c r="C424" s="22">
        <v>4020</v>
      </c>
      <c r="D424" s="23"/>
      <c r="E424" s="24">
        <v>853690100000</v>
      </c>
      <c r="G424" s="22" t="s">
        <v>1648</v>
      </c>
      <c r="H424" s="23"/>
      <c r="I424" s="26" t="s">
        <v>1649</v>
      </c>
      <c r="J424" s="23"/>
      <c r="K424" s="26" t="s">
        <v>1650</v>
      </c>
      <c r="L424" s="23"/>
      <c r="M424" s="26" t="s">
        <v>1651</v>
      </c>
      <c r="N424" s="23"/>
      <c r="O424" s="34">
        <v>25</v>
      </c>
      <c r="P424" s="34" t="s">
        <v>17</v>
      </c>
      <c r="Q424" s="23"/>
      <c r="R424" s="35">
        <v>1.5</v>
      </c>
      <c r="S424" s="36" t="s">
        <v>18</v>
      </c>
      <c r="T424" s="23"/>
      <c r="U424" s="37" t="s">
        <v>19</v>
      </c>
      <c r="V424" s="34" t="s">
        <v>17</v>
      </c>
      <c r="W424" s="23"/>
      <c r="X424" s="41">
        <f>SUMIF('[1]2022Fiyat Listesi-SAP'!A:A,I:I,'[1]2022Fiyat Listesi-SAP'!C:C)</f>
        <v>4.633</v>
      </c>
      <c r="Y424" s="32" t="str">
        <f>VLOOKUP(I424,'[1]2022Fiyat Listesi-SAP'!A:D,4,FALSE)</f>
        <v>USD</v>
      </c>
      <c r="Z424" s="23"/>
      <c r="AA424" s="33">
        <f t="shared" si="6"/>
        <v>0</v>
      </c>
      <c r="AB424" s="38" t="s">
        <v>20</v>
      </c>
    </row>
    <row r="425" spans="3:30" s="25" customFormat="1" x14ac:dyDescent="0.3">
      <c r="C425" s="22">
        <v>4020</v>
      </c>
      <c r="D425" s="23"/>
      <c r="E425" s="24">
        <v>853690100000</v>
      </c>
      <c r="G425" s="22" t="s">
        <v>1652</v>
      </c>
      <c r="H425" s="23"/>
      <c r="I425" s="26" t="s">
        <v>1653</v>
      </c>
      <c r="J425" s="23"/>
      <c r="K425" s="26" t="s">
        <v>1654</v>
      </c>
      <c r="L425" s="23"/>
      <c r="M425" s="26" t="s">
        <v>1655</v>
      </c>
      <c r="N425" s="23"/>
      <c r="O425" s="34">
        <v>25</v>
      </c>
      <c r="P425" s="34" t="s">
        <v>17</v>
      </c>
      <c r="Q425" s="23"/>
      <c r="R425" s="35">
        <v>2.1</v>
      </c>
      <c r="S425" s="36" t="s">
        <v>18</v>
      </c>
      <c r="T425" s="23"/>
      <c r="U425" s="37" t="s">
        <v>19</v>
      </c>
      <c r="V425" s="34" t="s">
        <v>17</v>
      </c>
      <c r="W425" s="23"/>
      <c r="X425" s="41">
        <f>SUMIF('[1]2022Fiyat Listesi-SAP'!A:A,I:I,'[1]2022Fiyat Listesi-SAP'!C:C)</f>
        <v>8.0310000000000006</v>
      </c>
      <c r="Y425" s="32" t="str">
        <f>VLOOKUP(I425,'[1]2022Fiyat Listesi-SAP'!A:D,4,FALSE)</f>
        <v>USD</v>
      </c>
      <c r="Z425" s="23"/>
      <c r="AA425" s="33">
        <f t="shared" si="6"/>
        <v>0</v>
      </c>
      <c r="AB425" s="38" t="s">
        <v>20</v>
      </c>
    </row>
    <row r="426" spans="3:30" s="25" customFormat="1" x14ac:dyDescent="0.3">
      <c r="C426" s="22">
        <v>4020</v>
      </c>
      <c r="D426" s="23"/>
      <c r="E426" s="24">
        <v>853690100000</v>
      </c>
      <c r="G426" s="22" t="s">
        <v>1656</v>
      </c>
      <c r="H426" s="23"/>
      <c r="I426" s="26" t="s">
        <v>1657</v>
      </c>
      <c r="J426" s="23"/>
      <c r="K426" s="26" t="s">
        <v>1658</v>
      </c>
      <c r="L426" s="23"/>
      <c r="M426" s="26" t="s">
        <v>1659</v>
      </c>
      <c r="N426" s="23"/>
      <c r="O426" s="34">
        <v>25</v>
      </c>
      <c r="P426" s="34" t="s">
        <v>17</v>
      </c>
      <c r="Q426" s="23"/>
      <c r="R426" s="35">
        <v>2</v>
      </c>
      <c r="S426" s="36" t="s">
        <v>18</v>
      </c>
      <c r="T426" s="23"/>
      <c r="U426" s="37" t="s">
        <v>19</v>
      </c>
      <c r="V426" s="34" t="s">
        <v>17</v>
      </c>
      <c r="W426" s="23"/>
      <c r="X426" s="41">
        <f>SUMIF('[1]2022Fiyat Listesi-SAP'!A:A,I:I,'[1]2022Fiyat Listesi-SAP'!C:C)</f>
        <v>8.0310000000000006</v>
      </c>
      <c r="Y426" s="32" t="str">
        <f>VLOOKUP(I426,'[1]2022Fiyat Listesi-SAP'!A:D,4,FALSE)</f>
        <v>USD</v>
      </c>
      <c r="Z426" s="23"/>
      <c r="AA426" s="33">
        <f t="shared" si="6"/>
        <v>0</v>
      </c>
      <c r="AB426" s="38" t="s">
        <v>20</v>
      </c>
    </row>
    <row r="427" spans="3:30" s="25" customFormat="1" x14ac:dyDescent="0.3">
      <c r="C427" s="22">
        <v>4020</v>
      </c>
      <c r="D427" s="23"/>
      <c r="E427" s="24">
        <v>853690100000</v>
      </c>
      <c r="G427" s="22" t="s">
        <v>1660</v>
      </c>
      <c r="H427" s="23"/>
      <c r="I427" s="26" t="s">
        <v>1661</v>
      </c>
      <c r="J427" s="23"/>
      <c r="K427" s="26" t="s">
        <v>1662</v>
      </c>
      <c r="L427" s="23"/>
      <c r="M427" s="26" t="s">
        <v>1663</v>
      </c>
      <c r="N427" s="23"/>
      <c r="O427" s="34">
        <v>25</v>
      </c>
      <c r="P427" s="34" t="s">
        <v>17</v>
      </c>
      <c r="Q427" s="23"/>
      <c r="R427" s="35">
        <v>2</v>
      </c>
      <c r="S427" s="36" t="s">
        <v>18</v>
      </c>
      <c r="T427" s="23"/>
      <c r="U427" s="37" t="s">
        <v>19</v>
      </c>
      <c r="V427" s="34" t="s">
        <v>17</v>
      </c>
      <c r="W427" s="23"/>
      <c r="X427" s="41">
        <f>SUMIF('[1]2022Fiyat Listesi-SAP'!A:A,I:I,'[1]2022Fiyat Listesi-SAP'!C:C)</f>
        <v>8.0310000000000006</v>
      </c>
      <c r="Y427" s="32" t="str">
        <f>VLOOKUP(I427,'[1]2022Fiyat Listesi-SAP'!A:D,4,FALSE)</f>
        <v>USD</v>
      </c>
      <c r="Z427" s="23"/>
      <c r="AA427" s="33">
        <f t="shared" si="6"/>
        <v>0</v>
      </c>
      <c r="AB427" s="38" t="s">
        <v>20</v>
      </c>
    </row>
    <row r="428" spans="3:30" s="25" customFormat="1" x14ac:dyDescent="0.3">
      <c r="C428" s="22">
        <v>4020</v>
      </c>
      <c r="D428" s="23"/>
      <c r="E428" s="24">
        <v>853690100000</v>
      </c>
      <c r="G428" s="22" t="s">
        <v>1664</v>
      </c>
      <c r="H428" s="23"/>
      <c r="I428" s="26" t="s">
        <v>1665</v>
      </c>
      <c r="J428" s="23"/>
      <c r="K428" s="26" t="s">
        <v>1666</v>
      </c>
      <c r="L428" s="23"/>
      <c r="M428" s="26" t="s">
        <v>1667</v>
      </c>
      <c r="N428" s="23"/>
      <c r="O428" s="34">
        <v>25</v>
      </c>
      <c r="P428" s="34" t="s">
        <v>17</v>
      </c>
      <c r="Q428" s="23"/>
      <c r="R428" s="35">
        <v>2.7</v>
      </c>
      <c r="S428" s="36" t="s">
        <v>18</v>
      </c>
      <c r="T428" s="23"/>
      <c r="U428" s="37" t="s">
        <v>19</v>
      </c>
      <c r="V428" s="34" t="s">
        <v>17</v>
      </c>
      <c r="W428" s="23"/>
      <c r="X428" s="41">
        <f>SUMIF('[1]2022Fiyat Listesi-SAP'!A:A,I:I,'[1]2022Fiyat Listesi-SAP'!C:C)</f>
        <v>12.355</v>
      </c>
      <c r="Y428" s="32" t="str">
        <f>VLOOKUP(I428,'[1]2022Fiyat Listesi-SAP'!A:D,4,FALSE)</f>
        <v>USD</v>
      </c>
      <c r="Z428" s="23"/>
      <c r="AA428" s="33">
        <f t="shared" si="6"/>
        <v>0</v>
      </c>
      <c r="AB428" s="38" t="s">
        <v>20</v>
      </c>
    </row>
    <row r="429" spans="3:30" s="25" customFormat="1" x14ac:dyDescent="0.3">
      <c r="C429" s="22">
        <v>4020</v>
      </c>
      <c r="D429" s="23"/>
      <c r="E429" s="24">
        <v>853690100000</v>
      </c>
      <c r="G429" s="22" t="s">
        <v>1668</v>
      </c>
      <c r="H429" s="23"/>
      <c r="I429" s="26" t="s">
        <v>1669</v>
      </c>
      <c r="J429" s="23"/>
      <c r="K429" s="26" t="s">
        <v>1670</v>
      </c>
      <c r="L429" s="23"/>
      <c r="M429" s="26" t="s">
        <v>1671</v>
      </c>
      <c r="N429" s="23"/>
      <c r="O429" s="34">
        <v>25</v>
      </c>
      <c r="P429" s="34" t="s">
        <v>17</v>
      </c>
      <c r="Q429" s="23"/>
      <c r="R429" s="35">
        <v>2.1</v>
      </c>
      <c r="S429" s="36" t="s">
        <v>18</v>
      </c>
      <c r="T429" s="23"/>
      <c r="U429" s="37" t="s">
        <v>19</v>
      </c>
      <c r="V429" s="34" t="s">
        <v>17</v>
      </c>
      <c r="W429" s="23"/>
      <c r="X429" s="41">
        <f>SUMIF('[1]2022Fiyat Listesi-SAP'!A:A,I:I,'[1]2022Fiyat Listesi-SAP'!C:C)</f>
        <v>12.355</v>
      </c>
      <c r="Y429" s="32" t="str">
        <f>VLOOKUP(I429,'[1]2022Fiyat Listesi-SAP'!A:D,4,FALSE)</f>
        <v>USD</v>
      </c>
      <c r="Z429" s="23"/>
      <c r="AA429" s="33">
        <f t="shared" si="6"/>
        <v>0</v>
      </c>
      <c r="AB429" s="38" t="s">
        <v>20</v>
      </c>
    </row>
    <row r="430" spans="3:30" s="25" customFormat="1" x14ac:dyDescent="0.3">
      <c r="C430" s="22">
        <v>4020</v>
      </c>
      <c r="D430" s="23"/>
      <c r="E430" s="24">
        <v>853690100000</v>
      </c>
      <c r="G430" s="22" t="s">
        <v>1672</v>
      </c>
      <c r="H430" s="23"/>
      <c r="I430" s="26" t="s">
        <v>1673</v>
      </c>
      <c r="J430" s="23"/>
      <c r="K430" s="26" t="s">
        <v>1674</v>
      </c>
      <c r="L430" s="23"/>
      <c r="M430" s="26" t="s">
        <v>1675</v>
      </c>
      <c r="N430" s="23"/>
      <c r="O430" s="34">
        <v>20</v>
      </c>
      <c r="P430" s="34" t="s">
        <v>17</v>
      </c>
      <c r="Q430" s="23"/>
      <c r="R430" s="35">
        <v>3</v>
      </c>
      <c r="S430" s="36" t="s">
        <v>18</v>
      </c>
      <c r="T430" s="23"/>
      <c r="U430" s="37" t="s">
        <v>19</v>
      </c>
      <c r="V430" s="34" t="s">
        <v>17</v>
      </c>
      <c r="W430" s="23"/>
      <c r="X430" s="41">
        <f>SUMIF('[1]2022Fiyat Listesi-SAP'!A:A,I:I,'[1]2022Fiyat Listesi-SAP'!C:C)</f>
        <v>12.355</v>
      </c>
      <c r="Y430" s="32" t="str">
        <f>VLOOKUP(I430,'[1]2022Fiyat Listesi-SAP'!A:D,4,FALSE)</f>
        <v>USD</v>
      </c>
      <c r="Z430" s="23"/>
      <c r="AA430" s="33">
        <f t="shared" si="6"/>
        <v>0</v>
      </c>
      <c r="AB430" s="38" t="s">
        <v>20</v>
      </c>
    </row>
    <row r="431" spans="3:30" s="25" customFormat="1" x14ac:dyDescent="0.3">
      <c r="C431" s="22">
        <v>4020</v>
      </c>
      <c r="D431" s="23"/>
      <c r="E431" s="24">
        <v>853690100000</v>
      </c>
      <c r="G431" s="22" t="s">
        <v>1676</v>
      </c>
      <c r="H431" s="23"/>
      <c r="I431" s="26" t="s">
        <v>1677</v>
      </c>
      <c r="J431" s="23"/>
      <c r="K431" s="26" t="s">
        <v>1678</v>
      </c>
      <c r="L431" s="23"/>
      <c r="M431" s="26" t="s">
        <v>1679</v>
      </c>
      <c r="N431" s="23"/>
      <c r="O431" s="34">
        <v>10</v>
      </c>
      <c r="P431" s="34" t="s">
        <v>17</v>
      </c>
      <c r="Q431" s="23"/>
      <c r="R431" s="35">
        <v>1.5</v>
      </c>
      <c r="S431" s="36" t="s">
        <v>18</v>
      </c>
      <c r="T431" s="23"/>
      <c r="U431" s="37" t="s">
        <v>19</v>
      </c>
      <c r="V431" s="34" t="s">
        <v>17</v>
      </c>
      <c r="W431" s="23"/>
      <c r="X431" s="41">
        <f>SUMIF('[1]2022Fiyat Listesi-SAP'!A:A,I:I,'[1]2022Fiyat Listesi-SAP'!C:C)</f>
        <v>15.444000000000001</v>
      </c>
      <c r="Y431" s="32" t="str">
        <f>VLOOKUP(I431,'[1]2022Fiyat Listesi-SAP'!A:D,4,FALSE)</f>
        <v>USD</v>
      </c>
      <c r="Z431" s="23"/>
      <c r="AA431" s="33">
        <f t="shared" si="6"/>
        <v>0</v>
      </c>
      <c r="AB431" s="38" t="s">
        <v>20</v>
      </c>
    </row>
    <row r="432" spans="3:30" s="25" customFormat="1" x14ac:dyDescent="0.3">
      <c r="C432" s="22">
        <v>4030</v>
      </c>
      <c r="D432" s="23"/>
      <c r="E432" s="24">
        <v>853690100000</v>
      </c>
      <c r="G432" s="22" t="s">
        <v>1680</v>
      </c>
      <c r="H432" s="23"/>
      <c r="I432" s="26" t="s">
        <v>1681</v>
      </c>
      <c r="J432" s="23"/>
      <c r="K432" s="26" t="s">
        <v>1682</v>
      </c>
      <c r="L432" s="23"/>
      <c r="M432" s="26" t="s">
        <v>1683</v>
      </c>
      <c r="N432" s="23"/>
      <c r="O432" s="34">
        <v>200</v>
      </c>
      <c r="P432" s="34" t="s">
        <v>17</v>
      </c>
      <c r="Q432" s="23"/>
      <c r="R432" s="42">
        <v>0</v>
      </c>
      <c r="S432" s="36" t="s">
        <v>18</v>
      </c>
      <c r="T432" s="23"/>
      <c r="U432" s="37" t="s">
        <v>19</v>
      </c>
      <c r="V432" s="34" t="s">
        <v>17</v>
      </c>
      <c r="W432" s="23"/>
      <c r="X432" s="31">
        <f>SUMIF('[1]2022Fiyat Listesi-SAP'!A:A,I:I,'[1]2022Fiyat Listesi-SAP'!C:C)</f>
        <v>0.38</v>
      </c>
      <c r="Y432" s="32" t="str">
        <f>VLOOKUP(I432,'[1]2022Fiyat Listesi-SAP'!A:D,4,FALSE)</f>
        <v>USD</v>
      </c>
      <c r="Z432" s="23"/>
      <c r="AA432" s="33">
        <f t="shared" si="6"/>
        <v>0</v>
      </c>
      <c r="AB432" s="38" t="s">
        <v>20</v>
      </c>
      <c r="AD432" s="43"/>
    </row>
    <row r="433" spans="3:30" s="25" customFormat="1" x14ac:dyDescent="0.3">
      <c r="C433" s="22">
        <v>4030</v>
      </c>
      <c r="D433" s="23"/>
      <c r="E433" s="24">
        <v>853690100000</v>
      </c>
      <c r="G433" s="22" t="s">
        <v>1684</v>
      </c>
      <c r="H433" s="23"/>
      <c r="I433" s="26" t="s">
        <v>1685</v>
      </c>
      <c r="J433" s="23"/>
      <c r="K433" s="26" t="s">
        <v>1686</v>
      </c>
      <c r="L433" s="23"/>
      <c r="M433" s="26" t="s">
        <v>1687</v>
      </c>
      <c r="N433" s="23"/>
      <c r="O433" s="34">
        <v>200</v>
      </c>
      <c r="P433" s="34" t="s">
        <v>17</v>
      </c>
      <c r="Q433" s="23"/>
      <c r="R433" s="42">
        <v>0</v>
      </c>
      <c r="S433" s="36" t="s">
        <v>18</v>
      </c>
      <c r="T433" s="23"/>
      <c r="U433" s="37" t="s">
        <v>19</v>
      </c>
      <c r="V433" s="34" t="s">
        <v>17</v>
      </c>
      <c r="W433" s="23"/>
      <c r="X433" s="31">
        <f>SUMIF('[1]2022Fiyat Listesi-SAP'!A:A,I:I,'[1]2022Fiyat Listesi-SAP'!C:C)</f>
        <v>0.66</v>
      </c>
      <c r="Y433" s="32" t="str">
        <f>VLOOKUP(I433,'[1]2022Fiyat Listesi-SAP'!A:D,4,FALSE)</f>
        <v>USD</v>
      </c>
      <c r="Z433" s="23"/>
      <c r="AA433" s="33">
        <f t="shared" si="6"/>
        <v>0</v>
      </c>
      <c r="AB433" s="38" t="s">
        <v>20</v>
      </c>
      <c r="AD433" s="43"/>
    </row>
    <row r="434" spans="3:30" s="25" customFormat="1" x14ac:dyDescent="0.3">
      <c r="C434" s="22">
        <v>4030</v>
      </c>
      <c r="D434" s="23"/>
      <c r="E434" s="24">
        <v>853690100000</v>
      </c>
      <c r="G434" s="22" t="s">
        <v>1688</v>
      </c>
      <c r="H434" s="23"/>
      <c r="I434" s="26" t="s">
        <v>1689</v>
      </c>
      <c r="J434" s="23"/>
      <c r="K434" s="26" t="s">
        <v>1690</v>
      </c>
      <c r="L434" s="23"/>
      <c r="M434" s="26" t="s">
        <v>1691</v>
      </c>
      <c r="N434" s="23"/>
      <c r="O434" s="34">
        <v>100</v>
      </c>
      <c r="P434" s="34" t="s">
        <v>17</v>
      </c>
      <c r="Q434" s="23"/>
      <c r="R434" s="42">
        <v>0</v>
      </c>
      <c r="S434" s="36" t="s">
        <v>18</v>
      </c>
      <c r="T434" s="23"/>
      <c r="U434" s="37" t="s">
        <v>19</v>
      </c>
      <c r="V434" s="34" t="s">
        <v>17</v>
      </c>
      <c r="W434" s="23"/>
      <c r="X434" s="31">
        <f>SUMIF('[1]2022Fiyat Listesi-SAP'!A:A,I:I,'[1]2022Fiyat Listesi-SAP'!C:C)</f>
        <v>0.63500000000000001</v>
      </c>
      <c r="Y434" s="32" t="str">
        <f>VLOOKUP(I434,'[1]2022Fiyat Listesi-SAP'!A:D,4,FALSE)</f>
        <v>USD</v>
      </c>
      <c r="Z434" s="23"/>
      <c r="AA434" s="33">
        <f t="shared" si="6"/>
        <v>0</v>
      </c>
      <c r="AB434" s="38" t="s">
        <v>20</v>
      </c>
      <c r="AD434" s="43"/>
    </row>
    <row r="435" spans="3:30" s="25" customFormat="1" x14ac:dyDescent="0.3">
      <c r="C435" s="22">
        <v>4030</v>
      </c>
      <c r="D435" s="23"/>
      <c r="E435" s="24">
        <v>853690100000</v>
      </c>
      <c r="G435" s="22" t="s">
        <v>1692</v>
      </c>
      <c r="H435" s="23"/>
      <c r="I435" s="26" t="s">
        <v>1693</v>
      </c>
      <c r="J435" s="23"/>
      <c r="K435" s="26" t="s">
        <v>1694</v>
      </c>
      <c r="L435" s="23"/>
      <c r="M435" s="26" t="s">
        <v>1695</v>
      </c>
      <c r="N435" s="23"/>
      <c r="O435" s="34">
        <v>100</v>
      </c>
      <c r="P435" s="34" t="s">
        <v>17</v>
      </c>
      <c r="Q435" s="23"/>
      <c r="R435" s="42">
        <v>0</v>
      </c>
      <c r="S435" s="36" t="s">
        <v>18</v>
      </c>
      <c r="T435" s="23"/>
      <c r="U435" s="37" t="s">
        <v>19</v>
      </c>
      <c r="V435" s="34" t="s">
        <v>17</v>
      </c>
      <c r="W435" s="23"/>
      <c r="X435" s="31">
        <f>SUMIF('[1]2022Fiyat Listesi-SAP'!A:A,I:I,'[1]2022Fiyat Listesi-SAP'!C:C)</f>
        <v>0.63500000000000001</v>
      </c>
      <c r="Y435" s="32" t="str">
        <f>VLOOKUP(I435,'[1]2022Fiyat Listesi-SAP'!A:D,4,FALSE)</f>
        <v>USD</v>
      </c>
      <c r="Z435" s="23"/>
      <c r="AA435" s="33">
        <f t="shared" si="6"/>
        <v>0</v>
      </c>
      <c r="AB435" s="38" t="s">
        <v>20</v>
      </c>
      <c r="AD435" s="43"/>
    </row>
    <row r="436" spans="3:30" s="25" customFormat="1" x14ac:dyDescent="0.3">
      <c r="C436" s="22">
        <v>4030</v>
      </c>
      <c r="D436" s="23"/>
      <c r="E436" s="24">
        <v>853690100000</v>
      </c>
      <c r="G436" s="22" t="s">
        <v>1696</v>
      </c>
      <c r="H436" s="23"/>
      <c r="I436" s="26" t="s">
        <v>1697</v>
      </c>
      <c r="J436" s="23"/>
      <c r="K436" s="26" t="s">
        <v>1698</v>
      </c>
      <c r="L436" s="23"/>
      <c r="M436" s="26" t="s">
        <v>1699</v>
      </c>
      <c r="N436" s="23"/>
      <c r="O436" s="34">
        <v>60</v>
      </c>
      <c r="P436" s="34" t="s">
        <v>17</v>
      </c>
      <c r="Q436" s="23"/>
      <c r="R436" s="42">
        <v>0</v>
      </c>
      <c r="S436" s="36" t="s">
        <v>18</v>
      </c>
      <c r="T436" s="23"/>
      <c r="U436" s="37" t="s">
        <v>19</v>
      </c>
      <c r="V436" s="34" t="s">
        <v>17</v>
      </c>
      <c r="W436" s="23"/>
      <c r="X436" s="31">
        <f>SUMIF('[1]2022Fiyat Listesi-SAP'!A:A,I:I,'[1]2022Fiyat Listesi-SAP'!C:C)</f>
        <v>1.1400000000000001</v>
      </c>
      <c r="Y436" s="32" t="str">
        <f>VLOOKUP(I436,'[1]2022Fiyat Listesi-SAP'!A:D,4,FALSE)</f>
        <v>USD</v>
      </c>
      <c r="Z436" s="23"/>
      <c r="AA436" s="33">
        <f t="shared" si="6"/>
        <v>0</v>
      </c>
      <c r="AB436" s="38" t="s">
        <v>20</v>
      </c>
      <c r="AD436" s="43"/>
    </row>
    <row r="437" spans="3:30" s="25" customFormat="1" x14ac:dyDescent="0.3">
      <c r="C437" s="22">
        <v>4030</v>
      </c>
      <c r="D437" s="23"/>
      <c r="E437" s="24">
        <v>853690100000</v>
      </c>
      <c r="G437" s="22" t="s">
        <v>1700</v>
      </c>
      <c r="H437" s="23"/>
      <c r="I437" s="26" t="s">
        <v>1701</v>
      </c>
      <c r="J437" s="23"/>
      <c r="K437" s="26" t="s">
        <v>1702</v>
      </c>
      <c r="L437" s="23"/>
      <c r="M437" s="26" t="s">
        <v>1703</v>
      </c>
      <c r="N437" s="23"/>
      <c r="O437" s="34">
        <v>60</v>
      </c>
      <c r="P437" s="34" t="s">
        <v>17</v>
      </c>
      <c r="Q437" s="23"/>
      <c r="R437" s="42">
        <v>0</v>
      </c>
      <c r="S437" s="36" t="s">
        <v>18</v>
      </c>
      <c r="T437" s="23"/>
      <c r="U437" s="37" t="s">
        <v>19</v>
      </c>
      <c r="V437" s="34" t="s">
        <v>17</v>
      </c>
      <c r="W437" s="23"/>
      <c r="X437" s="31">
        <f>SUMIF('[1]2022Fiyat Listesi-SAP'!A:A,I:I,'[1]2022Fiyat Listesi-SAP'!C:C)</f>
        <v>1.1400000000000001</v>
      </c>
      <c r="Y437" s="32" t="str">
        <f>VLOOKUP(I437,'[1]2022Fiyat Listesi-SAP'!A:D,4,FALSE)</f>
        <v>USD</v>
      </c>
      <c r="Z437" s="23"/>
      <c r="AA437" s="33">
        <f t="shared" si="6"/>
        <v>0</v>
      </c>
      <c r="AB437" s="38" t="s">
        <v>20</v>
      </c>
      <c r="AD437" s="43"/>
    </row>
    <row r="438" spans="3:30" s="25" customFormat="1" x14ac:dyDescent="0.3">
      <c r="C438" s="22">
        <v>4030</v>
      </c>
      <c r="D438" s="23"/>
      <c r="E438" s="24">
        <v>853690100000</v>
      </c>
      <c r="G438" s="22" t="s">
        <v>1704</v>
      </c>
      <c r="H438" s="23"/>
      <c r="I438" s="26" t="s">
        <v>1705</v>
      </c>
      <c r="J438" s="23"/>
      <c r="K438" s="26" t="s">
        <v>1706</v>
      </c>
      <c r="L438" s="23"/>
      <c r="M438" s="26" t="s">
        <v>1707</v>
      </c>
      <c r="N438" s="23"/>
      <c r="O438" s="34">
        <v>50</v>
      </c>
      <c r="P438" s="34" t="s">
        <v>17</v>
      </c>
      <c r="Q438" s="23"/>
      <c r="R438" s="42">
        <v>0</v>
      </c>
      <c r="S438" s="36" t="s">
        <v>18</v>
      </c>
      <c r="T438" s="23"/>
      <c r="U438" s="37" t="s">
        <v>19</v>
      </c>
      <c r="V438" s="34" t="s">
        <v>17</v>
      </c>
      <c r="W438" s="23"/>
      <c r="X438" s="31">
        <f>SUMIF('[1]2022Fiyat Listesi-SAP'!A:A,I:I,'[1]2022Fiyat Listesi-SAP'!C:C)</f>
        <v>1.645</v>
      </c>
      <c r="Y438" s="32" t="str">
        <f>VLOOKUP(I438,'[1]2022Fiyat Listesi-SAP'!A:D,4,FALSE)</f>
        <v>USD</v>
      </c>
      <c r="Z438" s="23"/>
      <c r="AA438" s="33">
        <f t="shared" si="6"/>
        <v>0</v>
      </c>
      <c r="AB438" s="38" t="s">
        <v>20</v>
      </c>
      <c r="AD438" s="43"/>
    </row>
    <row r="439" spans="3:30" s="25" customFormat="1" x14ac:dyDescent="0.3">
      <c r="C439" s="22">
        <v>4030</v>
      </c>
      <c r="D439" s="23"/>
      <c r="E439" s="24">
        <v>853690100000</v>
      </c>
      <c r="G439" s="22" t="s">
        <v>1708</v>
      </c>
      <c r="H439" s="23"/>
      <c r="I439" s="26" t="s">
        <v>1709</v>
      </c>
      <c r="J439" s="23"/>
      <c r="K439" s="26" t="s">
        <v>1710</v>
      </c>
      <c r="L439" s="23"/>
      <c r="M439" s="26" t="s">
        <v>1711</v>
      </c>
      <c r="N439" s="23"/>
      <c r="O439" s="34">
        <v>50</v>
      </c>
      <c r="P439" s="34" t="s">
        <v>17</v>
      </c>
      <c r="Q439" s="23"/>
      <c r="R439" s="42">
        <v>0</v>
      </c>
      <c r="S439" s="36" t="s">
        <v>18</v>
      </c>
      <c r="T439" s="23"/>
      <c r="U439" s="37" t="s">
        <v>19</v>
      </c>
      <c r="V439" s="34" t="s">
        <v>17</v>
      </c>
      <c r="W439" s="23"/>
      <c r="X439" s="31">
        <f>SUMIF('[1]2022Fiyat Listesi-SAP'!A:A,I:I,'[1]2022Fiyat Listesi-SAP'!C:C)</f>
        <v>1.645</v>
      </c>
      <c r="Y439" s="32" t="str">
        <f>VLOOKUP(I439,'[1]2022Fiyat Listesi-SAP'!A:D,4,FALSE)</f>
        <v>USD</v>
      </c>
      <c r="Z439" s="23"/>
      <c r="AA439" s="33">
        <f t="shared" si="6"/>
        <v>0</v>
      </c>
      <c r="AB439" s="38" t="s">
        <v>20</v>
      </c>
      <c r="AD439" s="43"/>
    </row>
    <row r="440" spans="3:30" s="25" customFormat="1" x14ac:dyDescent="0.3">
      <c r="C440" s="22">
        <v>4030</v>
      </c>
      <c r="D440" s="23"/>
      <c r="E440" s="24">
        <v>853690100000</v>
      </c>
      <c r="G440" s="22" t="s">
        <v>1712</v>
      </c>
      <c r="H440" s="23"/>
      <c r="I440" s="26" t="s">
        <v>1713</v>
      </c>
      <c r="J440" s="23"/>
      <c r="K440" s="26" t="s">
        <v>1714</v>
      </c>
      <c r="L440" s="23"/>
      <c r="M440" s="26" t="s">
        <v>1715</v>
      </c>
      <c r="N440" s="23"/>
      <c r="O440" s="34">
        <v>30</v>
      </c>
      <c r="P440" s="34" t="s">
        <v>17</v>
      </c>
      <c r="Q440" s="23"/>
      <c r="R440" s="42">
        <v>0</v>
      </c>
      <c r="S440" s="36" t="s">
        <v>18</v>
      </c>
      <c r="T440" s="23"/>
      <c r="U440" s="37" t="s">
        <v>19</v>
      </c>
      <c r="V440" s="34" t="s">
        <v>17</v>
      </c>
      <c r="W440" s="23"/>
      <c r="X440" s="31">
        <f>SUMIF('[1]2022Fiyat Listesi-SAP'!A:A,I:I,'[1]2022Fiyat Listesi-SAP'!C:C)</f>
        <v>2.5300000000000002</v>
      </c>
      <c r="Y440" s="32" t="str">
        <f>VLOOKUP(I440,'[1]2022Fiyat Listesi-SAP'!A:D,4,FALSE)</f>
        <v>USD</v>
      </c>
      <c r="Z440" s="23"/>
      <c r="AA440" s="33">
        <f t="shared" si="6"/>
        <v>0</v>
      </c>
      <c r="AB440" s="38" t="s">
        <v>20</v>
      </c>
      <c r="AD440" s="43"/>
    </row>
    <row r="441" spans="3:30" s="25" customFormat="1" x14ac:dyDescent="0.3">
      <c r="C441" s="22">
        <v>4030</v>
      </c>
      <c r="D441" s="23"/>
      <c r="E441" s="24">
        <v>853690100000</v>
      </c>
      <c r="G441" s="22" t="s">
        <v>1716</v>
      </c>
      <c r="H441" s="23"/>
      <c r="I441" s="26" t="s">
        <v>1717</v>
      </c>
      <c r="J441" s="23"/>
      <c r="K441" s="26" t="s">
        <v>1718</v>
      </c>
      <c r="L441" s="23"/>
      <c r="M441" s="26" t="s">
        <v>1719</v>
      </c>
      <c r="N441" s="23"/>
      <c r="O441" s="34">
        <v>30</v>
      </c>
      <c r="P441" s="34" t="s">
        <v>17</v>
      </c>
      <c r="Q441" s="23"/>
      <c r="R441" s="42">
        <v>0</v>
      </c>
      <c r="S441" s="36" t="s">
        <v>18</v>
      </c>
      <c r="T441" s="23"/>
      <c r="U441" s="37" t="s">
        <v>19</v>
      </c>
      <c r="V441" s="34" t="s">
        <v>17</v>
      </c>
      <c r="W441" s="23"/>
      <c r="X441" s="31">
        <f>SUMIF('[1]2022Fiyat Listesi-SAP'!A:A,I:I,'[1]2022Fiyat Listesi-SAP'!C:C)</f>
        <v>2.5300000000000002</v>
      </c>
      <c r="Y441" s="32" t="str">
        <f>VLOOKUP(I441,'[1]2022Fiyat Listesi-SAP'!A:D,4,FALSE)</f>
        <v>USD</v>
      </c>
      <c r="Z441" s="23"/>
      <c r="AA441" s="33">
        <f t="shared" si="6"/>
        <v>0</v>
      </c>
      <c r="AB441" s="38" t="s">
        <v>20</v>
      </c>
      <c r="AD441" s="43"/>
    </row>
    <row r="442" spans="3:30" s="25" customFormat="1" x14ac:dyDescent="0.3">
      <c r="C442" s="22">
        <v>4030</v>
      </c>
      <c r="D442" s="23"/>
      <c r="E442" s="24">
        <v>853690100000</v>
      </c>
      <c r="G442" s="22" t="s">
        <v>1720</v>
      </c>
      <c r="H442" s="23"/>
      <c r="I442" s="26" t="s">
        <v>1721</v>
      </c>
      <c r="J442" s="23"/>
      <c r="K442" s="26" t="s">
        <v>1722</v>
      </c>
      <c r="L442" s="23"/>
      <c r="M442" s="26" t="s">
        <v>1723</v>
      </c>
      <c r="N442" s="23"/>
      <c r="O442" s="34">
        <v>25</v>
      </c>
      <c r="P442" s="34" t="s">
        <v>17</v>
      </c>
      <c r="Q442" s="23"/>
      <c r="R442" s="42">
        <v>0</v>
      </c>
      <c r="S442" s="36" t="s">
        <v>18</v>
      </c>
      <c r="T442" s="23"/>
      <c r="U442" s="37" t="s">
        <v>19</v>
      </c>
      <c r="V442" s="34" t="s">
        <v>17</v>
      </c>
      <c r="W442" s="23"/>
      <c r="X442" s="31">
        <f>SUMIF('[1]2022Fiyat Listesi-SAP'!A:A,I:I,'[1]2022Fiyat Listesi-SAP'!C:C)</f>
        <v>3.415</v>
      </c>
      <c r="Y442" s="32" t="str">
        <f>VLOOKUP(I442,'[1]2022Fiyat Listesi-SAP'!A:D,4,FALSE)</f>
        <v>USD</v>
      </c>
      <c r="Z442" s="23"/>
      <c r="AA442" s="33">
        <f t="shared" si="6"/>
        <v>0</v>
      </c>
      <c r="AB442" s="38" t="s">
        <v>20</v>
      </c>
      <c r="AD442" s="43"/>
    </row>
    <row r="443" spans="3:30" s="25" customFormat="1" x14ac:dyDescent="0.3">
      <c r="C443" s="22">
        <v>4030</v>
      </c>
      <c r="D443" s="23"/>
      <c r="E443" s="24">
        <v>853690100000</v>
      </c>
      <c r="G443" s="22" t="s">
        <v>1724</v>
      </c>
      <c r="H443" s="23"/>
      <c r="I443" s="26" t="s">
        <v>1725</v>
      </c>
      <c r="J443" s="23"/>
      <c r="K443" s="26" t="s">
        <v>1726</v>
      </c>
      <c r="L443" s="23"/>
      <c r="M443" s="26" t="s">
        <v>1727</v>
      </c>
      <c r="N443" s="23"/>
      <c r="O443" s="34">
        <v>25</v>
      </c>
      <c r="P443" s="34" t="s">
        <v>17</v>
      </c>
      <c r="Q443" s="23"/>
      <c r="R443" s="42">
        <v>0</v>
      </c>
      <c r="S443" s="36" t="s">
        <v>18</v>
      </c>
      <c r="T443" s="23"/>
      <c r="U443" s="37" t="s">
        <v>19</v>
      </c>
      <c r="V443" s="34" t="s">
        <v>17</v>
      </c>
      <c r="W443" s="23"/>
      <c r="X443" s="31">
        <f>SUMIF('[1]2022Fiyat Listesi-SAP'!A:A,I:I,'[1]2022Fiyat Listesi-SAP'!C:C)</f>
        <v>3.415</v>
      </c>
      <c r="Y443" s="32" t="str">
        <f>VLOOKUP(I443,'[1]2022Fiyat Listesi-SAP'!A:D,4,FALSE)</f>
        <v>USD</v>
      </c>
      <c r="Z443" s="23"/>
      <c r="AA443" s="33">
        <f t="shared" si="6"/>
        <v>0</v>
      </c>
      <c r="AB443" s="38" t="s">
        <v>20</v>
      </c>
      <c r="AD443" s="43"/>
    </row>
    <row r="444" spans="3:30" s="25" customFormat="1" x14ac:dyDescent="0.3">
      <c r="C444" s="22">
        <v>4030</v>
      </c>
      <c r="D444" s="23"/>
      <c r="E444" s="24">
        <v>853690100000</v>
      </c>
      <c r="G444" s="22" t="s">
        <v>1728</v>
      </c>
      <c r="H444" s="23"/>
      <c r="I444" s="26" t="s">
        <v>1729</v>
      </c>
      <c r="J444" s="23"/>
      <c r="K444" s="26" t="s">
        <v>1730</v>
      </c>
      <c r="L444" s="23"/>
      <c r="M444" s="26" t="s">
        <v>1731</v>
      </c>
      <c r="N444" s="23"/>
      <c r="O444" s="34">
        <v>25</v>
      </c>
      <c r="P444" s="34" t="s">
        <v>17</v>
      </c>
      <c r="Q444" s="23"/>
      <c r="R444" s="42">
        <v>0</v>
      </c>
      <c r="S444" s="36" t="s">
        <v>18</v>
      </c>
      <c r="T444" s="23"/>
      <c r="U444" s="37" t="s">
        <v>19</v>
      </c>
      <c r="V444" s="34" t="s">
        <v>17</v>
      </c>
      <c r="W444" s="23"/>
      <c r="X444" s="31">
        <f>SUMIF('[1]2022Fiyat Listesi-SAP'!A:A,I:I,'[1]2022Fiyat Listesi-SAP'!C:C)</f>
        <v>3.415</v>
      </c>
      <c r="Y444" s="32" t="str">
        <f>VLOOKUP(I444,'[1]2022Fiyat Listesi-SAP'!A:D,4,FALSE)</f>
        <v>USD</v>
      </c>
      <c r="Z444" s="23"/>
      <c r="AA444" s="33">
        <f t="shared" si="6"/>
        <v>0</v>
      </c>
      <c r="AB444" s="38" t="s">
        <v>20</v>
      </c>
      <c r="AD444" s="43"/>
    </row>
    <row r="445" spans="3:30" s="25" customFormat="1" x14ac:dyDescent="0.3">
      <c r="C445" s="22">
        <v>4030</v>
      </c>
      <c r="D445" s="23"/>
      <c r="E445" s="24">
        <v>853690100000</v>
      </c>
      <c r="G445" s="22" t="s">
        <v>1732</v>
      </c>
      <c r="H445" s="23"/>
      <c r="I445" s="26" t="s">
        <v>1733</v>
      </c>
      <c r="J445" s="23"/>
      <c r="K445" s="26" t="s">
        <v>1734</v>
      </c>
      <c r="L445" s="23"/>
      <c r="M445" s="26" t="s">
        <v>1735</v>
      </c>
      <c r="N445" s="23"/>
      <c r="O445" s="34">
        <v>20</v>
      </c>
      <c r="P445" s="34" t="s">
        <v>17</v>
      </c>
      <c r="Q445" s="23"/>
      <c r="R445" s="42">
        <v>0</v>
      </c>
      <c r="S445" s="36" t="s">
        <v>18</v>
      </c>
      <c r="T445" s="23"/>
      <c r="U445" s="37" t="s">
        <v>19</v>
      </c>
      <c r="V445" s="34" t="s">
        <v>17</v>
      </c>
      <c r="W445" s="23"/>
      <c r="X445" s="31">
        <f>SUMIF('[1]2022Fiyat Listesi-SAP'!A:A,I:I,'[1]2022Fiyat Listesi-SAP'!C:C)</f>
        <v>4.05</v>
      </c>
      <c r="Y445" s="32" t="str">
        <f>VLOOKUP(I445,'[1]2022Fiyat Listesi-SAP'!A:D,4,FALSE)</f>
        <v>USD</v>
      </c>
      <c r="Z445" s="23"/>
      <c r="AA445" s="33">
        <f t="shared" si="6"/>
        <v>0</v>
      </c>
      <c r="AB445" s="38" t="s">
        <v>20</v>
      </c>
      <c r="AD445" s="43"/>
    </row>
    <row r="446" spans="3:30" s="25" customFormat="1" x14ac:dyDescent="0.3">
      <c r="C446" s="22">
        <v>4030</v>
      </c>
      <c r="D446" s="23"/>
      <c r="E446" s="24">
        <v>853690100000</v>
      </c>
      <c r="G446" s="22" t="s">
        <v>1736</v>
      </c>
      <c r="H446" s="23"/>
      <c r="I446" s="26" t="s">
        <v>1737</v>
      </c>
      <c r="J446" s="23"/>
      <c r="K446" s="26" t="s">
        <v>1738</v>
      </c>
      <c r="L446" s="23"/>
      <c r="M446" s="26" t="s">
        <v>1739</v>
      </c>
      <c r="N446" s="23"/>
      <c r="O446" s="34">
        <v>20</v>
      </c>
      <c r="P446" s="34" t="s">
        <v>17</v>
      </c>
      <c r="Q446" s="23"/>
      <c r="R446" s="42">
        <v>0</v>
      </c>
      <c r="S446" s="36" t="s">
        <v>18</v>
      </c>
      <c r="T446" s="23"/>
      <c r="U446" s="37" t="s">
        <v>19</v>
      </c>
      <c r="V446" s="34" t="s">
        <v>17</v>
      </c>
      <c r="W446" s="23"/>
      <c r="X446" s="31">
        <f>SUMIF('[1]2022Fiyat Listesi-SAP'!A:A,I:I,'[1]2022Fiyat Listesi-SAP'!C:C)</f>
        <v>4.05</v>
      </c>
      <c r="Y446" s="32" t="str">
        <f>VLOOKUP(I446,'[1]2022Fiyat Listesi-SAP'!A:D,4,FALSE)</f>
        <v>USD</v>
      </c>
      <c r="Z446" s="23"/>
      <c r="AA446" s="33">
        <f t="shared" si="6"/>
        <v>0</v>
      </c>
      <c r="AB446" s="38" t="s">
        <v>20</v>
      </c>
      <c r="AD446" s="43"/>
    </row>
    <row r="447" spans="3:30" s="25" customFormat="1" x14ac:dyDescent="0.3">
      <c r="C447" s="22">
        <v>4030</v>
      </c>
      <c r="D447" s="23"/>
      <c r="E447" s="24">
        <v>853690100000</v>
      </c>
      <c r="G447" s="22" t="s">
        <v>1740</v>
      </c>
      <c r="H447" s="23"/>
      <c r="I447" s="26" t="s">
        <v>1741</v>
      </c>
      <c r="J447" s="23"/>
      <c r="K447" s="26" t="s">
        <v>1742</v>
      </c>
      <c r="L447" s="23"/>
      <c r="M447" s="26" t="s">
        <v>1743</v>
      </c>
      <c r="N447" s="23"/>
      <c r="O447" s="34">
        <v>15</v>
      </c>
      <c r="P447" s="34" t="s">
        <v>17</v>
      </c>
      <c r="Q447" s="23"/>
      <c r="R447" s="42">
        <v>0</v>
      </c>
      <c r="S447" s="36" t="s">
        <v>18</v>
      </c>
      <c r="T447" s="23"/>
      <c r="U447" s="37" t="s">
        <v>19</v>
      </c>
      <c r="V447" s="34" t="s">
        <v>17</v>
      </c>
      <c r="W447" s="23"/>
      <c r="X447" s="31">
        <f>SUMIF('[1]2022Fiyat Listesi-SAP'!A:A,I:I,'[1]2022Fiyat Listesi-SAP'!C:C)</f>
        <v>5.44</v>
      </c>
      <c r="Y447" s="32" t="str">
        <f>VLOOKUP(I447,'[1]2022Fiyat Listesi-SAP'!A:D,4,FALSE)</f>
        <v>USD</v>
      </c>
      <c r="Z447" s="23"/>
      <c r="AA447" s="33">
        <f t="shared" si="6"/>
        <v>0</v>
      </c>
      <c r="AB447" s="38" t="s">
        <v>20</v>
      </c>
      <c r="AD447" s="43"/>
    </row>
    <row r="448" spans="3:30" s="25" customFormat="1" x14ac:dyDescent="0.3">
      <c r="C448" s="22">
        <v>4030</v>
      </c>
      <c r="D448" s="23"/>
      <c r="E448" s="24">
        <v>853690100000</v>
      </c>
      <c r="G448" s="22" t="s">
        <v>1744</v>
      </c>
      <c r="H448" s="23"/>
      <c r="I448" s="26" t="s">
        <v>1745</v>
      </c>
      <c r="J448" s="23"/>
      <c r="K448" s="26" t="s">
        <v>1746</v>
      </c>
      <c r="L448" s="23"/>
      <c r="M448" s="26" t="s">
        <v>1747</v>
      </c>
      <c r="N448" s="23"/>
      <c r="O448" s="34">
        <v>15</v>
      </c>
      <c r="P448" s="34" t="s">
        <v>17</v>
      </c>
      <c r="Q448" s="23"/>
      <c r="R448" s="42">
        <v>0</v>
      </c>
      <c r="S448" s="36" t="s">
        <v>18</v>
      </c>
      <c r="T448" s="23"/>
      <c r="U448" s="37" t="s">
        <v>19</v>
      </c>
      <c r="V448" s="34" t="s">
        <v>17</v>
      </c>
      <c r="W448" s="23"/>
      <c r="X448" s="31">
        <f>SUMIF('[1]2022Fiyat Listesi-SAP'!A:A,I:I,'[1]2022Fiyat Listesi-SAP'!C:C)</f>
        <v>5.44</v>
      </c>
      <c r="Y448" s="32" t="str">
        <f>VLOOKUP(I448,'[1]2022Fiyat Listesi-SAP'!A:D,4,FALSE)</f>
        <v>USD</v>
      </c>
      <c r="Z448" s="23"/>
      <c r="AA448" s="33">
        <f t="shared" si="6"/>
        <v>0</v>
      </c>
      <c r="AB448" s="38" t="s">
        <v>20</v>
      </c>
      <c r="AD448" s="43"/>
    </row>
    <row r="449" spans="3:30" s="25" customFormat="1" x14ac:dyDescent="0.3">
      <c r="C449" s="22">
        <v>4030</v>
      </c>
      <c r="D449" s="23"/>
      <c r="E449" s="24">
        <v>853690100000</v>
      </c>
      <c r="G449" s="22" t="s">
        <v>1748</v>
      </c>
      <c r="H449" s="23"/>
      <c r="I449" s="26" t="s">
        <v>1749</v>
      </c>
      <c r="J449" s="23"/>
      <c r="K449" s="26" t="s">
        <v>1750</v>
      </c>
      <c r="L449" s="23"/>
      <c r="M449" s="26" t="s">
        <v>1751</v>
      </c>
      <c r="N449" s="23"/>
      <c r="O449" s="34">
        <v>15</v>
      </c>
      <c r="P449" s="34" t="s">
        <v>17</v>
      </c>
      <c r="Q449" s="23"/>
      <c r="R449" s="42">
        <v>0</v>
      </c>
      <c r="S449" s="36" t="s">
        <v>18</v>
      </c>
      <c r="T449" s="23"/>
      <c r="U449" s="37" t="s">
        <v>19</v>
      </c>
      <c r="V449" s="34" t="s">
        <v>17</v>
      </c>
      <c r="W449" s="23"/>
      <c r="X449" s="31">
        <f>SUMIF('[1]2022Fiyat Listesi-SAP'!A:A,I:I,'[1]2022Fiyat Listesi-SAP'!C:C)</f>
        <v>5.44</v>
      </c>
      <c r="Y449" s="32" t="str">
        <f>VLOOKUP(I449,'[1]2022Fiyat Listesi-SAP'!A:D,4,FALSE)</f>
        <v>USD</v>
      </c>
      <c r="Z449" s="23"/>
      <c r="AA449" s="33">
        <f t="shared" si="6"/>
        <v>0</v>
      </c>
      <c r="AB449" s="38" t="s">
        <v>20</v>
      </c>
      <c r="AD449" s="43"/>
    </row>
    <row r="450" spans="3:30" s="25" customFormat="1" x14ac:dyDescent="0.3">
      <c r="C450" s="22">
        <v>4030</v>
      </c>
      <c r="D450" s="23"/>
      <c r="E450" s="24">
        <v>853690100000</v>
      </c>
      <c r="G450" s="22" t="s">
        <v>1752</v>
      </c>
      <c r="H450" s="23"/>
      <c r="I450" s="26" t="s">
        <v>1753</v>
      </c>
      <c r="J450" s="23"/>
      <c r="K450" s="26" t="s">
        <v>1754</v>
      </c>
      <c r="L450" s="23"/>
      <c r="M450" s="26" t="s">
        <v>1755</v>
      </c>
      <c r="N450" s="23"/>
      <c r="O450" s="34">
        <v>12</v>
      </c>
      <c r="P450" s="34" t="s">
        <v>17</v>
      </c>
      <c r="Q450" s="23"/>
      <c r="R450" s="42">
        <v>0</v>
      </c>
      <c r="S450" s="36" t="s">
        <v>18</v>
      </c>
      <c r="T450" s="23"/>
      <c r="U450" s="37" t="s">
        <v>19</v>
      </c>
      <c r="V450" s="34" t="s">
        <v>17</v>
      </c>
      <c r="W450" s="23"/>
      <c r="X450" s="31">
        <f>SUMIF('[1]2022Fiyat Listesi-SAP'!A:A,I:I,'[1]2022Fiyat Listesi-SAP'!C:C)</f>
        <v>7.4649999999999999</v>
      </c>
      <c r="Y450" s="32" t="str">
        <f>VLOOKUP(I450,'[1]2022Fiyat Listesi-SAP'!A:D,4,FALSE)</f>
        <v>USD</v>
      </c>
      <c r="Z450" s="23"/>
      <c r="AA450" s="33">
        <f t="shared" si="6"/>
        <v>0</v>
      </c>
      <c r="AB450" s="38" t="s">
        <v>20</v>
      </c>
      <c r="AD450" s="43"/>
    </row>
    <row r="451" spans="3:30" s="25" customFormat="1" x14ac:dyDescent="0.3">
      <c r="C451" s="22">
        <v>4030</v>
      </c>
      <c r="D451" s="23"/>
      <c r="E451" s="24">
        <v>853690100000</v>
      </c>
      <c r="G451" s="22" t="s">
        <v>1756</v>
      </c>
      <c r="H451" s="23"/>
      <c r="I451" s="26" t="s">
        <v>1757</v>
      </c>
      <c r="J451" s="23"/>
      <c r="K451" s="26" t="s">
        <v>1758</v>
      </c>
      <c r="L451" s="23"/>
      <c r="M451" s="26" t="s">
        <v>1759</v>
      </c>
      <c r="N451" s="23"/>
      <c r="O451" s="34">
        <v>12</v>
      </c>
      <c r="P451" s="34" t="s">
        <v>17</v>
      </c>
      <c r="Q451" s="23"/>
      <c r="R451" s="42">
        <v>0</v>
      </c>
      <c r="S451" s="36" t="s">
        <v>18</v>
      </c>
      <c r="T451" s="23"/>
      <c r="U451" s="37" t="s">
        <v>19</v>
      </c>
      <c r="V451" s="34" t="s">
        <v>17</v>
      </c>
      <c r="W451" s="23"/>
      <c r="X451" s="31">
        <f>SUMIF('[1]2022Fiyat Listesi-SAP'!A:A,I:I,'[1]2022Fiyat Listesi-SAP'!C:C)</f>
        <v>7.4649999999999999</v>
      </c>
      <c r="Y451" s="32" t="str">
        <f>VLOOKUP(I451,'[1]2022Fiyat Listesi-SAP'!A:D,4,FALSE)</f>
        <v>USD</v>
      </c>
      <c r="Z451" s="23"/>
      <c r="AA451" s="33">
        <f t="shared" si="6"/>
        <v>0</v>
      </c>
      <c r="AB451" s="38" t="s">
        <v>20</v>
      </c>
      <c r="AD451" s="43"/>
    </row>
    <row r="452" spans="3:30" s="25" customFormat="1" x14ac:dyDescent="0.3">
      <c r="C452" s="22">
        <v>4030</v>
      </c>
      <c r="D452" s="23"/>
      <c r="E452" s="24">
        <v>853690100000</v>
      </c>
      <c r="G452" s="22" t="s">
        <v>1760</v>
      </c>
      <c r="H452" s="23"/>
      <c r="I452" s="26" t="s">
        <v>1761</v>
      </c>
      <c r="J452" s="23"/>
      <c r="K452" s="26" t="s">
        <v>1762</v>
      </c>
      <c r="L452" s="23"/>
      <c r="M452" s="26" t="s">
        <v>1763</v>
      </c>
      <c r="N452" s="23"/>
      <c r="O452" s="34">
        <v>12</v>
      </c>
      <c r="P452" s="34" t="s">
        <v>17</v>
      </c>
      <c r="Q452" s="23"/>
      <c r="R452" s="42">
        <v>0</v>
      </c>
      <c r="S452" s="36" t="s">
        <v>18</v>
      </c>
      <c r="T452" s="23"/>
      <c r="U452" s="37" t="s">
        <v>19</v>
      </c>
      <c r="V452" s="34" t="s">
        <v>17</v>
      </c>
      <c r="W452" s="23"/>
      <c r="X452" s="31">
        <f>SUMIF('[1]2022Fiyat Listesi-SAP'!A:A,I:I,'[1]2022Fiyat Listesi-SAP'!C:C)</f>
        <v>7.4649999999999999</v>
      </c>
      <c r="Y452" s="32" t="str">
        <f>VLOOKUP(I452,'[1]2022Fiyat Listesi-SAP'!A:D,4,FALSE)</f>
        <v>USD</v>
      </c>
      <c r="Z452" s="23"/>
      <c r="AA452" s="33">
        <f t="shared" si="6"/>
        <v>0</v>
      </c>
      <c r="AB452" s="38" t="s">
        <v>20</v>
      </c>
      <c r="AD452" s="43"/>
    </row>
    <row r="453" spans="3:30" s="25" customFormat="1" x14ac:dyDescent="0.3">
      <c r="C453" s="22">
        <v>4030</v>
      </c>
      <c r="D453" s="23"/>
      <c r="E453" s="24">
        <v>853690100000</v>
      </c>
      <c r="G453" s="22" t="s">
        <v>1764</v>
      </c>
      <c r="H453" s="23"/>
      <c r="I453" s="26" t="s">
        <v>1765</v>
      </c>
      <c r="J453" s="23"/>
      <c r="K453" s="26" t="s">
        <v>1766</v>
      </c>
      <c r="L453" s="23"/>
      <c r="M453" s="26" t="s">
        <v>1767</v>
      </c>
      <c r="N453" s="23"/>
      <c r="O453" s="34">
        <v>8</v>
      </c>
      <c r="P453" s="34" t="s">
        <v>17</v>
      </c>
      <c r="Q453" s="23"/>
      <c r="R453" s="42">
        <v>0</v>
      </c>
      <c r="S453" s="36" t="s">
        <v>18</v>
      </c>
      <c r="T453" s="23"/>
      <c r="U453" s="37" t="s">
        <v>19</v>
      </c>
      <c r="V453" s="34" t="s">
        <v>17</v>
      </c>
      <c r="W453" s="23"/>
      <c r="X453" s="31">
        <f>SUMIF('[1]2022Fiyat Listesi-SAP'!A:A,I:I,'[1]2022Fiyat Listesi-SAP'!C:C)</f>
        <v>9.11</v>
      </c>
      <c r="Y453" s="32" t="str">
        <f>VLOOKUP(I453,'[1]2022Fiyat Listesi-SAP'!A:D,4,FALSE)</f>
        <v>USD</v>
      </c>
      <c r="Z453" s="23"/>
      <c r="AA453" s="33">
        <f t="shared" si="6"/>
        <v>0</v>
      </c>
      <c r="AB453" s="38" t="s">
        <v>20</v>
      </c>
      <c r="AD453" s="43"/>
    </row>
    <row r="454" spans="3:30" s="25" customFormat="1" x14ac:dyDescent="0.3">
      <c r="C454" s="22">
        <v>4030</v>
      </c>
      <c r="D454" s="23"/>
      <c r="E454" s="24">
        <v>853690100000</v>
      </c>
      <c r="G454" s="22" t="s">
        <v>1768</v>
      </c>
      <c r="H454" s="23"/>
      <c r="I454" s="26" t="s">
        <v>1769</v>
      </c>
      <c r="J454" s="23"/>
      <c r="K454" s="26" t="s">
        <v>1770</v>
      </c>
      <c r="L454" s="23"/>
      <c r="M454" s="26" t="s">
        <v>1771</v>
      </c>
      <c r="N454" s="23"/>
      <c r="O454" s="34">
        <v>8</v>
      </c>
      <c r="P454" s="34" t="s">
        <v>17</v>
      </c>
      <c r="Q454" s="23"/>
      <c r="R454" s="42">
        <v>0</v>
      </c>
      <c r="S454" s="36" t="s">
        <v>18</v>
      </c>
      <c r="T454" s="23"/>
      <c r="U454" s="37" t="s">
        <v>19</v>
      </c>
      <c r="V454" s="34" t="s">
        <v>17</v>
      </c>
      <c r="W454" s="23"/>
      <c r="X454" s="31">
        <f>SUMIF('[1]2022Fiyat Listesi-SAP'!A:A,I:I,'[1]2022Fiyat Listesi-SAP'!C:C)</f>
        <v>9.11</v>
      </c>
      <c r="Y454" s="32" t="str">
        <f>VLOOKUP(I454,'[1]2022Fiyat Listesi-SAP'!A:D,4,FALSE)</f>
        <v>USD</v>
      </c>
      <c r="Z454" s="23"/>
      <c r="AA454" s="33">
        <f t="shared" si="6"/>
        <v>0</v>
      </c>
      <c r="AB454" s="38" t="s">
        <v>20</v>
      </c>
      <c r="AD454" s="43"/>
    </row>
    <row r="455" spans="3:30" s="25" customFormat="1" x14ac:dyDescent="0.3">
      <c r="C455" s="22">
        <v>4030</v>
      </c>
      <c r="D455" s="23"/>
      <c r="E455" s="24">
        <v>853690100000</v>
      </c>
      <c r="G455" s="22" t="s">
        <v>1772</v>
      </c>
      <c r="H455" s="23"/>
      <c r="I455" s="26" t="s">
        <v>1773</v>
      </c>
      <c r="J455" s="23"/>
      <c r="K455" s="26" t="s">
        <v>1774</v>
      </c>
      <c r="L455" s="23"/>
      <c r="M455" s="26" t="s">
        <v>1775</v>
      </c>
      <c r="N455" s="23"/>
      <c r="O455" s="34">
        <v>8</v>
      </c>
      <c r="P455" s="34" t="s">
        <v>17</v>
      </c>
      <c r="Q455" s="23"/>
      <c r="R455" s="42">
        <v>0</v>
      </c>
      <c r="S455" s="36" t="s">
        <v>18</v>
      </c>
      <c r="T455" s="23"/>
      <c r="U455" s="37" t="s">
        <v>19</v>
      </c>
      <c r="V455" s="34" t="s">
        <v>17</v>
      </c>
      <c r="W455" s="23"/>
      <c r="X455" s="31">
        <f>SUMIF('[1]2022Fiyat Listesi-SAP'!A:A,I:I,'[1]2022Fiyat Listesi-SAP'!C:C)</f>
        <v>9.11</v>
      </c>
      <c r="Y455" s="32" t="str">
        <f>VLOOKUP(I455,'[1]2022Fiyat Listesi-SAP'!A:D,4,FALSE)</f>
        <v>USD</v>
      </c>
      <c r="Z455" s="23"/>
      <c r="AA455" s="33">
        <f t="shared" si="6"/>
        <v>0</v>
      </c>
      <c r="AB455" s="38" t="s">
        <v>20</v>
      </c>
      <c r="AD455" s="43"/>
    </row>
    <row r="456" spans="3:30" s="25" customFormat="1" x14ac:dyDescent="0.3">
      <c r="C456" s="22">
        <v>4030</v>
      </c>
      <c r="D456" s="23"/>
      <c r="E456" s="24">
        <v>853690100000</v>
      </c>
      <c r="G456" s="22" t="s">
        <v>1776</v>
      </c>
      <c r="H456" s="23"/>
      <c r="I456" s="26" t="s">
        <v>1777</v>
      </c>
      <c r="J456" s="23"/>
      <c r="K456" s="26" t="s">
        <v>1778</v>
      </c>
      <c r="L456" s="23"/>
      <c r="M456" s="26" t="s">
        <v>1779</v>
      </c>
      <c r="N456" s="23"/>
      <c r="O456" s="34">
        <v>6</v>
      </c>
      <c r="P456" s="34" t="s">
        <v>17</v>
      </c>
      <c r="Q456" s="23"/>
      <c r="R456" s="42">
        <v>0</v>
      </c>
      <c r="S456" s="36" t="s">
        <v>18</v>
      </c>
      <c r="T456" s="23"/>
      <c r="U456" s="37" t="s">
        <v>19</v>
      </c>
      <c r="V456" s="34" t="s">
        <v>17</v>
      </c>
      <c r="W456" s="23"/>
      <c r="X456" s="31">
        <f>SUMIF('[1]2022Fiyat Listesi-SAP'!A:A,I:I,'[1]2022Fiyat Listesi-SAP'!C:C)</f>
        <v>12.525</v>
      </c>
      <c r="Y456" s="32" t="str">
        <f>VLOOKUP(I456,'[1]2022Fiyat Listesi-SAP'!A:D,4,FALSE)</f>
        <v>USD</v>
      </c>
      <c r="Z456" s="23"/>
      <c r="AA456" s="33">
        <f t="shared" si="6"/>
        <v>0</v>
      </c>
      <c r="AB456" s="38" t="s">
        <v>20</v>
      </c>
      <c r="AD456" s="43"/>
    </row>
    <row r="457" spans="3:30" s="25" customFormat="1" x14ac:dyDescent="0.3">
      <c r="C457" s="22">
        <v>4030</v>
      </c>
      <c r="D457" s="23"/>
      <c r="E457" s="24">
        <v>853690100000</v>
      </c>
      <c r="G457" s="22" t="s">
        <v>1780</v>
      </c>
      <c r="H457" s="23"/>
      <c r="I457" s="26" t="s">
        <v>1781</v>
      </c>
      <c r="J457" s="23"/>
      <c r="K457" s="26" t="s">
        <v>1782</v>
      </c>
      <c r="L457" s="23"/>
      <c r="M457" s="26" t="s">
        <v>1783</v>
      </c>
      <c r="N457" s="23"/>
      <c r="O457" s="34">
        <v>6</v>
      </c>
      <c r="P457" s="34" t="s">
        <v>17</v>
      </c>
      <c r="Q457" s="23"/>
      <c r="R457" s="42">
        <v>0</v>
      </c>
      <c r="S457" s="36" t="s">
        <v>18</v>
      </c>
      <c r="T457" s="23"/>
      <c r="U457" s="37" t="s">
        <v>19</v>
      </c>
      <c r="V457" s="34" t="s">
        <v>17</v>
      </c>
      <c r="W457" s="23"/>
      <c r="X457" s="31">
        <f>SUMIF('[1]2022Fiyat Listesi-SAP'!A:A,I:I,'[1]2022Fiyat Listesi-SAP'!C:C)</f>
        <v>12.525</v>
      </c>
      <c r="Y457" s="32" t="str">
        <f>VLOOKUP(I457,'[1]2022Fiyat Listesi-SAP'!A:D,4,FALSE)</f>
        <v>USD</v>
      </c>
      <c r="Z457" s="23"/>
      <c r="AA457" s="33">
        <f t="shared" si="6"/>
        <v>0</v>
      </c>
      <c r="AB457" s="38" t="s">
        <v>20</v>
      </c>
      <c r="AD457" s="43"/>
    </row>
    <row r="458" spans="3:30" s="25" customFormat="1" x14ac:dyDescent="0.3">
      <c r="C458" s="22">
        <v>4030</v>
      </c>
      <c r="D458" s="23"/>
      <c r="E458" s="24">
        <v>853690100000</v>
      </c>
      <c r="G458" s="22" t="s">
        <v>1784</v>
      </c>
      <c r="H458" s="23"/>
      <c r="I458" s="26" t="s">
        <v>1785</v>
      </c>
      <c r="J458" s="23"/>
      <c r="K458" s="26" t="s">
        <v>1786</v>
      </c>
      <c r="L458" s="23"/>
      <c r="M458" s="26" t="s">
        <v>1787</v>
      </c>
      <c r="N458" s="23"/>
      <c r="O458" s="34">
        <v>4</v>
      </c>
      <c r="P458" s="34" t="s">
        <v>17</v>
      </c>
      <c r="Q458" s="23"/>
      <c r="R458" s="42">
        <v>0</v>
      </c>
      <c r="S458" s="36" t="s">
        <v>18</v>
      </c>
      <c r="T458" s="23"/>
      <c r="U458" s="37" t="s">
        <v>19</v>
      </c>
      <c r="V458" s="34" t="s">
        <v>17</v>
      </c>
      <c r="W458" s="23"/>
      <c r="X458" s="31">
        <f>SUMIF('[1]2022Fiyat Listesi-SAP'!A:A,I:I,'[1]2022Fiyat Listesi-SAP'!C:C)</f>
        <v>23.91</v>
      </c>
      <c r="Y458" s="32" t="str">
        <f>VLOOKUP(I458,'[1]2022Fiyat Listesi-SAP'!A:D,4,FALSE)</f>
        <v>USD</v>
      </c>
      <c r="Z458" s="23"/>
      <c r="AA458" s="33">
        <f t="shared" si="6"/>
        <v>0</v>
      </c>
      <c r="AB458" s="38" t="s">
        <v>20</v>
      </c>
      <c r="AD458" s="43"/>
    </row>
    <row r="459" spans="3:30" s="25" customFormat="1" x14ac:dyDescent="0.3">
      <c r="C459" s="22">
        <v>4030</v>
      </c>
      <c r="D459" s="23"/>
      <c r="E459" s="24">
        <v>853690100000</v>
      </c>
      <c r="G459" s="22" t="s">
        <v>1788</v>
      </c>
      <c r="H459" s="23"/>
      <c r="I459" s="26" t="s">
        <v>1789</v>
      </c>
      <c r="J459" s="23"/>
      <c r="K459" s="26" t="s">
        <v>1790</v>
      </c>
      <c r="L459" s="23"/>
      <c r="M459" s="26" t="s">
        <v>1791</v>
      </c>
      <c r="N459" s="23"/>
      <c r="O459" s="34">
        <v>4</v>
      </c>
      <c r="P459" s="34" t="s">
        <v>17</v>
      </c>
      <c r="Q459" s="23"/>
      <c r="R459" s="42">
        <v>0</v>
      </c>
      <c r="S459" s="36" t="s">
        <v>18</v>
      </c>
      <c r="T459" s="23"/>
      <c r="U459" s="37" t="s">
        <v>19</v>
      </c>
      <c r="V459" s="34" t="s">
        <v>17</v>
      </c>
      <c r="W459" s="23"/>
      <c r="X459" s="31">
        <f>SUMIF('[1]2022Fiyat Listesi-SAP'!A:A,I:I,'[1]2022Fiyat Listesi-SAP'!C:C)</f>
        <v>23.91</v>
      </c>
      <c r="Y459" s="32" t="str">
        <f>VLOOKUP(I459,'[1]2022Fiyat Listesi-SAP'!A:D,4,FALSE)</f>
        <v>USD</v>
      </c>
      <c r="Z459" s="23"/>
      <c r="AA459" s="33">
        <f t="shared" ref="AA459:AA522" si="7">ROUNDUP((X459*$AC$9),3)</f>
        <v>0</v>
      </c>
      <c r="AB459" s="38" t="s">
        <v>20</v>
      </c>
      <c r="AD459" s="43"/>
    </row>
    <row r="460" spans="3:30" s="25" customFormat="1" x14ac:dyDescent="0.3">
      <c r="C460" s="22">
        <v>4030</v>
      </c>
      <c r="D460" s="23"/>
      <c r="E460" s="24">
        <v>853690100000</v>
      </c>
      <c r="G460" s="22" t="s">
        <v>1792</v>
      </c>
      <c r="H460" s="23"/>
      <c r="I460" s="26" t="s">
        <v>1793</v>
      </c>
      <c r="J460" s="23"/>
      <c r="K460" s="26" t="s">
        <v>1794</v>
      </c>
      <c r="L460" s="23"/>
      <c r="M460" s="26" t="s">
        <v>1795</v>
      </c>
      <c r="N460" s="23"/>
      <c r="O460" s="34">
        <v>200</v>
      </c>
      <c r="P460" s="34" t="s">
        <v>17</v>
      </c>
      <c r="Q460" s="23"/>
      <c r="R460" s="42">
        <v>0</v>
      </c>
      <c r="S460" s="36" t="s">
        <v>18</v>
      </c>
      <c r="T460" s="23"/>
      <c r="U460" s="37" t="s">
        <v>19</v>
      </c>
      <c r="V460" s="34" t="s">
        <v>17</v>
      </c>
      <c r="W460" s="23"/>
      <c r="X460" s="31">
        <f>SUMIF('[1]2022Fiyat Listesi-SAP'!A:A,I:I,'[1]2022Fiyat Listesi-SAP'!C:C)</f>
        <v>0.45</v>
      </c>
      <c r="Y460" s="32" t="str">
        <f>VLOOKUP(I460,'[1]2022Fiyat Listesi-SAP'!A:D,4,FALSE)</f>
        <v>USD</v>
      </c>
      <c r="Z460" s="23"/>
      <c r="AA460" s="33">
        <f t="shared" si="7"/>
        <v>0</v>
      </c>
      <c r="AB460" s="38" t="s">
        <v>20</v>
      </c>
      <c r="AD460" s="43"/>
    </row>
    <row r="461" spans="3:30" s="25" customFormat="1" x14ac:dyDescent="0.3">
      <c r="C461" s="22">
        <v>4030</v>
      </c>
      <c r="D461" s="23"/>
      <c r="E461" s="24">
        <v>853690100000</v>
      </c>
      <c r="G461" s="22" t="s">
        <v>1796</v>
      </c>
      <c r="H461" s="23"/>
      <c r="I461" s="26" t="s">
        <v>1797</v>
      </c>
      <c r="J461" s="23"/>
      <c r="K461" s="26" t="s">
        <v>1798</v>
      </c>
      <c r="L461" s="23"/>
      <c r="M461" s="26" t="s">
        <v>1799</v>
      </c>
      <c r="N461" s="23"/>
      <c r="O461" s="34">
        <v>150</v>
      </c>
      <c r="P461" s="34" t="s">
        <v>17</v>
      </c>
      <c r="Q461" s="23"/>
      <c r="R461" s="42">
        <v>0</v>
      </c>
      <c r="S461" s="36" t="s">
        <v>18</v>
      </c>
      <c r="T461" s="23"/>
      <c r="U461" s="37" t="s">
        <v>19</v>
      </c>
      <c r="V461" s="34" t="s">
        <v>17</v>
      </c>
      <c r="W461" s="23"/>
      <c r="X461" s="31">
        <f>SUMIF('[1]2022Fiyat Listesi-SAP'!A:A,I:I,'[1]2022Fiyat Listesi-SAP'!C:C)</f>
        <v>0.72499999999999998</v>
      </c>
      <c r="Y461" s="32" t="str">
        <f>VLOOKUP(I461,'[1]2022Fiyat Listesi-SAP'!A:D,4,FALSE)</f>
        <v>USD</v>
      </c>
      <c r="Z461" s="23"/>
      <c r="AA461" s="33">
        <f t="shared" si="7"/>
        <v>0</v>
      </c>
      <c r="AB461" s="38" t="s">
        <v>20</v>
      </c>
      <c r="AD461" s="43"/>
    </row>
    <row r="462" spans="3:30" s="25" customFormat="1" x14ac:dyDescent="0.3">
      <c r="C462" s="22">
        <v>4030</v>
      </c>
      <c r="D462" s="23"/>
      <c r="E462" s="24">
        <v>853690100000</v>
      </c>
      <c r="G462" s="22" t="s">
        <v>1800</v>
      </c>
      <c r="H462" s="23"/>
      <c r="I462" s="26" t="s">
        <v>1801</v>
      </c>
      <c r="J462" s="23"/>
      <c r="K462" s="26" t="s">
        <v>1802</v>
      </c>
      <c r="L462" s="23"/>
      <c r="M462" s="26" t="s">
        <v>1803</v>
      </c>
      <c r="N462" s="23"/>
      <c r="O462" s="34">
        <v>80</v>
      </c>
      <c r="P462" s="34" t="s">
        <v>17</v>
      </c>
      <c r="Q462" s="23"/>
      <c r="R462" s="42">
        <v>0</v>
      </c>
      <c r="S462" s="36" t="s">
        <v>18</v>
      </c>
      <c r="T462" s="23"/>
      <c r="U462" s="37" t="s">
        <v>19</v>
      </c>
      <c r="V462" s="34" t="s">
        <v>17</v>
      </c>
      <c r="W462" s="23"/>
      <c r="X462" s="31">
        <f>SUMIF('[1]2022Fiyat Listesi-SAP'!A:A,I:I,'[1]2022Fiyat Listesi-SAP'!C:C)</f>
        <v>1.2250000000000001</v>
      </c>
      <c r="Y462" s="32" t="str">
        <f>VLOOKUP(I462,'[1]2022Fiyat Listesi-SAP'!A:D,4,FALSE)</f>
        <v>USD</v>
      </c>
      <c r="Z462" s="23"/>
      <c r="AA462" s="33">
        <f t="shared" si="7"/>
        <v>0</v>
      </c>
      <c r="AB462" s="38" t="s">
        <v>20</v>
      </c>
      <c r="AD462" s="43"/>
    </row>
    <row r="463" spans="3:30" s="25" customFormat="1" x14ac:dyDescent="0.3">
      <c r="C463" s="22">
        <v>4030</v>
      </c>
      <c r="D463" s="23"/>
      <c r="E463" s="24">
        <v>853690100000</v>
      </c>
      <c r="G463" s="22" t="s">
        <v>1804</v>
      </c>
      <c r="H463" s="23"/>
      <c r="I463" s="26" t="s">
        <v>1805</v>
      </c>
      <c r="J463" s="23"/>
      <c r="K463" s="26" t="s">
        <v>1806</v>
      </c>
      <c r="L463" s="23"/>
      <c r="M463" s="26" t="s">
        <v>1807</v>
      </c>
      <c r="N463" s="23"/>
      <c r="O463" s="34">
        <v>50</v>
      </c>
      <c r="P463" s="34" t="s">
        <v>17</v>
      </c>
      <c r="Q463" s="23"/>
      <c r="R463" s="42">
        <v>0</v>
      </c>
      <c r="S463" s="36" t="s">
        <v>18</v>
      </c>
      <c r="T463" s="23"/>
      <c r="U463" s="37" t="s">
        <v>19</v>
      </c>
      <c r="V463" s="34" t="s">
        <v>17</v>
      </c>
      <c r="W463" s="23"/>
      <c r="X463" s="31">
        <f>SUMIF('[1]2022Fiyat Listesi-SAP'!A:A,I:I,'[1]2022Fiyat Listesi-SAP'!C:C)</f>
        <v>1.7350000000000001</v>
      </c>
      <c r="Y463" s="32" t="str">
        <f>VLOOKUP(I463,'[1]2022Fiyat Listesi-SAP'!A:D,4,FALSE)</f>
        <v>USD</v>
      </c>
      <c r="Z463" s="23"/>
      <c r="AA463" s="33">
        <f t="shared" si="7"/>
        <v>0</v>
      </c>
      <c r="AB463" s="38" t="s">
        <v>20</v>
      </c>
      <c r="AD463" s="43"/>
    </row>
    <row r="464" spans="3:30" s="25" customFormat="1" x14ac:dyDescent="0.3">
      <c r="C464" s="22">
        <v>4030</v>
      </c>
      <c r="D464" s="23"/>
      <c r="E464" s="24">
        <v>853690100000</v>
      </c>
      <c r="G464" s="22" t="s">
        <v>1808</v>
      </c>
      <c r="H464" s="23"/>
      <c r="I464" s="26" t="s">
        <v>1809</v>
      </c>
      <c r="J464" s="23"/>
      <c r="K464" s="26" t="s">
        <v>1810</v>
      </c>
      <c r="L464" s="23"/>
      <c r="M464" s="26" t="s">
        <v>1811</v>
      </c>
      <c r="N464" s="23"/>
      <c r="O464" s="34">
        <v>40</v>
      </c>
      <c r="P464" s="34" t="s">
        <v>17</v>
      </c>
      <c r="Q464" s="23"/>
      <c r="R464" s="42">
        <v>0</v>
      </c>
      <c r="S464" s="36" t="s">
        <v>18</v>
      </c>
      <c r="T464" s="23"/>
      <c r="U464" s="37" t="s">
        <v>19</v>
      </c>
      <c r="V464" s="34" t="s">
        <v>17</v>
      </c>
      <c r="W464" s="23"/>
      <c r="X464" s="31">
        <f>SUMIF('[1]2022Fiyat Listesi-SAP'!A:A,I:I,'[1]2022Fiyat Listesi-SAP'!C:C)</f>
        <v>2.46</v>
      </c>
      <c r="Y464" s="32" t="str">
        <f>VLOOKUP(I464,'[1]2022Fiyat Listesi-SAP'!A:D,4,FALSE)</f>
        <v>USD</v>
      </c>
      <c r="Z464" s="23"/>
      <c r="AA464" s="33">
        <f t="shared" si="7"/>
        <v>0</v>
      </c>
      <c r="AB464" s="38" t="s">
        <v>20</v>
      </c>
      <c r="AD464" s="43"/>
    </row>
    <row r="465" spans="3:30" s="25" customFormat="1" x14ac:dyDescent="0.3">
      <c r="C465" s="22">
        <v>4030</v>
      </c>
      <c r="D465" s="23"/>
      <c r="E465" s="24">
        <v>853690100000</v>
      </c>
      <c r="G465" s="22" t="s">
        <v>1812</v>
      </c>
      <c r="H465" s="23"/>
      <c r="I465" s="26" t="s">
        <v>1813</v>
      </c>
      <c r="J465" s="23"/>
      <c r="K465" s="26" t="s">
        <v>1814</v>
      </c>
      <c r="L465" s="23"/>
      <c r="M465" s="26" t="s">
        <v>1815</v>
      </c>
      <c r="N465" s="23"/>
      <c r="O465" s="34">
        <v>30</v>
      </c>
      <c r="P465" s="34" t="s">
        <v>17</v>
      </c>
      <c r="Q465" s="23"/>
      <c r="R465" s="42">
        <v>0</v>
      </c>
      <c r="S465" s="36" t="s">
        <v>18</v>
      </c>
      <c r="T465" s="23"/>
      <c r="U465" s="37" t="s">
        <v>19</v>
      </c>
      <c r="V465" s="34" t="s">
        <v>17</v>
      </c>
      <c r="W465" s="23"/>
      <c r="X465" s="31">
        <f>SUMIF('[1]2022Fiyat Listesi-SAP'!A:A,I:I,'[1]2022Fiyat Listesi-SAP'!C:C)</f>
        <v>3.54</v>
      </c>
      <c r="Y465" s="32" t="str">
        <f>VLOOKUP(I465,'[1]2022Fiyat Listesi-SAP'!A:D,4,FALSE)</f>
        <v>USD</v>
      </c>
      <c r="Z465" s="23"/>
      <c r="AA465" s="33">
        <f t="shared" si="7"/>
        <v>0</v>
      </c>
      <c r="AB465" s="38" t="s">
        <v>20</v>
      </c>
      <c r="AD465" s="43"/>
    </row>
    <row r="466" spans="3:30" s="25" customFormat="1" x14ac:dyDescent="0.3">
      <c r="C466" s="22">
        <v>4030</v>
      </c>
      <c r="D466" s="23"/>
      <c r="E466" s="24">
        <v>853690100000</v>
      </c>
      <c r="G466" s="22" t="s">
        <v>1816</v>
      </c>
      <c r="H466" s="23"/>
      <c r="I466" s="26" t="s">
        <v>1817</v>
      </c>
      <c r="J466" s="23"/>
      <c r="K466" s="26" t="s">
        <v>1818</v>
      </c>
      <c r="L466" s="23"/>
      <c r="M466" s="26" t="s">
        <v>1819</v>
      </c>
      <c r="N466" s="23"/>
      <c r="O466" s="34">
        <v>25</v>
      </c>
      <c r="P466" s="34" t="s">
        <v>17</v>
      </c>
      <c r="Q466" s="23"/>
      <c r="R466" s="42">
        <v>0</v>
      </c>
      <c r="S466" s="36" t="s">
        <v>18</v>
      </c>
      <c r="T466" s="23"/>
      <c r="U466" s="37" t="s">
        <v>19</v>
      </c>
      <c r="V466" s="34" t="s">
        <v>17</v>
      </c>
      <c r="W466" s="23"/>
      <c r="X466" s="31">
        <f>SUMIF('[1]2022Fiyat Listesi-SAP'!A:A,I:I,'[1]2022Fiyat Listesi-SAP'!C:C)</f>
        <v>4.3449999999999998</v>
      </c>
      <c r="Y466" s="32" t="str">
        <f>VLOOKUP(I466,'[1]2022Fiyat Listesi-SAP'!A:D,4,FALSE)</f>
        <v>USD</v>
      </c>
      <c r="Z466" s="23"/>
      <c r="AA466" s="33">
        <f t="shared" si="7"/>
        <v>0</v>
      </c>
      <c r="AB466" s="38" t="s">
        <v>20</v>
      </c>
      <c r="AD466" s="43"/>
    </row>
    <row r="467" spans="3:30" s="25" customFormat="1" x14ac:dyDescent="0.3">
      <c r="C467" s="22">
        <v>4030</v>
      </c>
      <c r="D467" s="23"/>
      <c r="E467" s="24">
        <v>853690100000</v>
      </c>
      <c r="G467" s="22" t="s">
        <v>1820</v>
      </c>
      <c r="H467" s="23"/>
      <c r="I467" s="26" t="s">
        <v>1821</v>
      </c>
      <c r="J467" s="23"/>
      <c r="K467" s="26" t="s">
        <v>1822</v>
      </c>
      <c r="L467" s="23"/>
      <c r="M467" s="26" t="s">
        <v>1823</v>
      </c>
      <c r="N467" s="23"/>
      <c r="O467" s="34">
        <v>15</v>
      </c>
      <c r="P467" s="34" t="s">
        <v>17</v>
      </c>
      <c r="Q467" s="23"/>
      <c r="R467" s="42">
        <v>0</v>
      </c>
      <c r="S467" s="36" t="s">
        <v>18</v>
      </c>
      <c r="T467" s="23"/>
      <c r="U467" s="37" t="s">
        <v>19</v>
      </c>
      <c r="V467" s="34" t="s">
        <v>17</v>
      </c>
      <c r="W467" s="23"/>
      <c r="X467" s="31">
        <f>SUMIF('[1]2022Fiyat Listesi-SAP'!A:A,I:I,'[1]2022Fiyat Listesi-SAP'!C:C)</f>
        <v>5.7949999999999999</v>
      </c>
      <c r="Y467" s="32" t="str">
        <f>VLOOKUP(I467,'[1]2022Fiyat Listesi-SAP'!A:D,4,FALSE)</f>
        <v>USD</v>
      </c>
      <c r="Z467" s="23"/>
      <c r="AA467" s="33">
        <f t="shared" si="7"/>
        <v>0</v>
      </c>
      <c r="AB467" s="38" t="s">
        <v>20</v>
      </c>
      <c r="AD467" s="43"/>
    </row>
    <row r="468" spans="3:30" s="25" customFormat="1" x14ac:dyDescent="0.3">
      <c r="C468" s="22">
        <v>4030</v>
      </c>
      <c r="D468" s="23"/>
      <c r="E468" s="24">
        <v>853690100000</v>
      </c>
      <c r="G468" s="22" t="s">
        <v>1824</v>
      </c>
      <c r="H468" s="23"/>
      <c r="I468" s="26" t="s">
        <v>1825</v>
      </c>
      <c r="J468" s="23"/>
      <c r="K468" s="26" t="s">
        <v>1826</v>
      </c>
      <c r="L468" s="23"/>
      <c r="M468" s="26" t="s">
        <v>1827</v>
      </c>
      <c r="N468" s="23"/>
      <c r="O468" s="34">
        <v>12</v>
      </c>
      <c r="P468" s="34" t="s">
        <v>17</v>
      </c>
      <c r="Q468" s="23"/>
      <c r="R468" s="42">
        <v>0</v>
      </c>
      <c r="S468" s="36" t="s">
        <v>18</v>
      </c>
      <c r="T468" s="23"/>
      <c r="U468" s="37" t="s">
        <v>19</v>
      </c>
      <c r="V468" s="34" t="s">
        <v>17</v>
      </c>
      <c r="W468" s="23"/>
      <c r="X468" s="31">
        <f>SUMIF('[1]2022Fiyat Listesi-SAP'!A:A,I:I,'[1]2022Fiyat Listesi-SAP'!C:C)</f>
        <v>8.0500000000000007</v>
      </c>
      <c r="Y468" s="32" t="str">
        <f>VLOOKUP(I468,'[1]2022Fiyat Listesi-SAP'!A:D,4,FALSE)</f>
        <v>USD</v>
      </c>
      <c r="Z468" s="23"/>
      <c r="AA468" s="33">
        <f t="shared" si="7"/>
        <v>0</v>
      </c>
      <c r="AB468" s="38" t="s">
        <v>20</v>
      </c>
      <c r="AD468" s="43"/>
    </row>
    <row r="469" spans="3:30" s="25" customFormat="1" x14ac:dyDescent="0.3">
      <c r="C469" s="22">
        <v>4030</v>
      </c>
      <c r="D469" s="23"/>
      <c r="E469" s="24">
        <v>853690100000</v>
      </c>
      <c r="G469" s="22" t="s">
        <v>1828</v>
      </c>
      <c r="H469" s="23"/>
      <c r="I469" s="26" t="s">
        <v>1829</v>
      </c>
      <c r="J469" s="23"/>
      <c r="K469" s="26" t="s">
        <v>1830</v>
      </c>
      <c r="L469" s="23"/>
      <c r="M469" s="26" t="s">
        <v>1831</v>
      </c>
      <c r="N469" s="23"/>
      <c r="O469" s="34">
        <v>8</v>
      </c>
      <c r="P469" s="34" t="s">
        <v>17</v>
      </c>
      <c r="Q469" s="23"/>
      <c r="R469" s="42">
        <v>0</v>
      </c>
      <c r="S469" s="36" t="s">
        <v>18</v>
      </c>
      <c r="T469" s="23"/>
      <c r="U469" s="37" t="s">
        <v>19</v>
      </c>
      <c r="V469" s="34" t="s">
        <v>17</v>
      </c>
      <c r="W469" s="23"/>
      <c r="X469" s="31">
        <f>SUMIF('[1]2022Fiyat Listesi-SAP'!A:A,I:I,'[1]2022Fiyat Listesi-SAP'!C:C)</f>
        <v>10.145</v>
      </c>
      <c r="Y469" s="32" t="str">
        <f>VLOOKUP(I469,'[1]2022Fiyat Listesi-SAP'!A:D,4,FALSE)</f>
        <v>USD</v>
      </c>
      <c r="Z469" s="23"/>
      <c r="AA469" s="33">
        <f t="shared" si="7"/>
        <v>0</v>
      </c>
      <c r="AB469" s="38" t="s">
        <v>20</v>
      </c>
      <c r="AD469" s="43"/>
    </row>
    <row r="470" spans="3:30" s="25" customFormat="1" x14ac:dyDescent="0.3">
      <c r="C470" s="22">
        <v>4030</v>
      </c>
      <c r="D470" s="23"/>
      <c r="E470" s="24">
        <v>853690100000</v>
      </c>
      <c r="G470" s="22" t="s">
        <v>1832</v>
      </c>
      <c r="H470" s="23"/>
      <c r="I470" s="26" t="s">
        <v>1833</v>
      </c>
      <c r="J470" s="23"/>
      <c r="K470" s="26" t="s">
        <v>1834</v>
      </c>
      <c r="L470" s="23"/>
      <c r="M470" s="26" t="s">
        <v>1835</v>
      </c>
      <c r="N470" s="23"/>
      <c r="O470" s="34">
        <v>6</v>
      </c>
      <c r="P470" s="34" t="s">
        <v>17</v>
      </c>
      <c r="Q470" s="23"/>
      <c r="R470" s="42">
        <v>0</v>
      </c>
      <c r="S470" s="36" t="s">
        <v>18</v>
      </c>
      <c r="T470" s="23"/>
      <c r="U470" s="37" t="s">
        <v>19</v>
      </c>
      <c r="V470" s="34" t="s">
        <v>17</v>
      </c>
      <c r="W470" s="23"/>
      <c r="X470" s="31">
        <f>SUMIF('[1]2022Fiyat Listesi-SAP'!A:A,I:I,'[1]2022Fiyat Listesi-SAP'!C:C)</f>
        <v>17.39</v>
      </c>
      <c r="Y470" s="32" t="str">
        <f>VLOOKUP(I470,'[1]2022Fiyat Listesi-SAP'!A:D,4,FALSE)</f>
        <v>USD</v>
      </c>
      <c r="Z470" s="23"/>
      <c r="AA470" s="33">
        <f t="shared" si="7"/>
        <v>0</v>
      </c>
      <c r="AB470" s="38" t="s">
        <v>20</v>
      </c>
      <c r="AD470" s="43"/>
    </row>
    <row r="471" spans="3:30" s="25" customFormat="1" x14ac:dyDescent="0.3">
      <c r="C471" s="22">
        <v>4030</v>
      </c>
      <c r="D471" s="23"/>
      <c r="E471" s="24">
        <v>853690100000</v>
      </c>
      <c r="G471" s="22" t="s">
        <v>1836</v>
      </c>
      <c r="H471" s="23"/>
      <c r="I471" s="26" t="s">
        <v>1837</v>
      </c>
      <c r="J471" s="23"/>
      <c r="K471" s="26" t="s">
        <v>1838</v>
      </c>
      <c r="L471" s="23"/>
      <c r="M471" s="26" t="s">
        <v>1839</v>
      </c>
      <c r="N471" s="23"/>
      <c r="O471" s="34">
        <v>4</v>
      </c>
      <c r="P471" s="34" t="s">
        <v>17</v>
      </c>
      <c r="Q471" s="23"/>
      <c r="R471" s="42">
        <v>0</v>
      </c>
      <c r="S471" s="36" t="s">
        <v>18</v>
      </c>
      <c r="T471" s="23"/>
      <c r="U471" s="37" t="s">
        <v>19</v>
      </c>
      <c r="V471" s="34" t="s">
        <v>17</v>
      </c>
      <c r="W471" s="23"/>
      <c r="X471" s="31">
        <f>SUMIF('[1]2022Fiyat Listesi-SAP'!A:A,I:I,'[1]2022Fiyat Listesi-SAP'!C:C)</f>
        <v>24.635000000000002</v>
      </c>
      <c r="Y471" s="32" t="str">
        <f>VLOOKUP(I471,'[1]2022Fiyat Listesi-SAP'!A:D,4,FALSE)</f>
        <v>USD</v>
      </c>
      <c r="Z471" s="23"/>
      <c r="AA471" s="33">
        <f t="shared" si="7"/>
        <v>0</v>
      </c>
      <c r="AB471" s="38" t="s">
        <v>20</v>
      </c>
    </row>
    <row r="472" spans="3:30" s="25" customFormat="1" x14ac:dyDescent="0.3">
      <c r="C472" s="22">
        <v>2140</v>
      </c>
      <c r="D472" s="23"/>
      <c r="E472" s="24">
        <v>853690100000</v>
      </c>
      <c r="G472" s="22">
        <v>8680734758181</v>
      </c>
      <c r="H472" s="23"/>
      <c r="I472" s="44" t="s">
        <v>1840</v>
      </c>
      <c r="J472" s="23"/>
      <c r="K472" s="26" t="s">
        <v>1841</v>
      </c>
      <c r="L472" s="23"/>
      <c r="M472" s="45" t="s">
        <v>1842</v>
      </c>
      <c r="N472" s="23"/>
      <c r="O472" s="34"/>
      <c r="P472" s="34"/>
      <c r="Q472" s="23"/>
      <c r="R472" s="42"/>
      <c r="S472" s="36"/>
      <c r="T472" s="23"/>
      <c r="U472" s="37"/>
      <c r="V472" s="34"/>
      <c r="W472" s="23"/>
      <c r="X472" s="31">
        <v>11</v>
      </c>
      <c r="Y472" s="32" t="str">
        <f>VLOOKUP(I472,'[1]2022Fiyat Listesi-SAP'!A:D,4,FALSE)</f>
        <v>USD</v>
      </c>
      <c r="Z472" s="23"/>
      <c r="AA472" s="33">
        <f t="shared" si="7"/>
        <v>0</v>
      </c>
      <c r="AB472" s="38" t="s">
        <v>20</v>
      </c>
    </row>
    <row r="473" spans="3:30" s="25" customFormat="1" x14ac:dyDescent="0.3">
      <c r="C473" s="22">
        <v>2140</v>
      </c>
      <c r="D473" s="23"/>
      <c r="E473" s="24">
        <v>853690100000</v>
      </c>
      <c r="G473" s="22">
        <v>8680734758198</v>
      </c>
      <c r="H473" s="23"/>
      <c r="I473" s="46" t="s">
        <v>1843</v>
      </c>
      <c r="J473" s="23"/>
      <c r="K473" s="26" t="s">
        <v>1844</v>
      </c>
      <c r="L473" s="23"/>
      <c r="M473" s="45" t="s">
        <v>1845</v>
      </c>
      <c r="N473" s="23"/>
      <c r="O473" s="34"/>
      <c r="P473" s="34"/>
      <c r="Q473" s="23"/>
      <c r="R473" s="42"/>
      <c r="S473" s="36"/>
      <c r="T473" s="23"/>
      <c r="U473" s="37"/>
      <c r="V473" s="34"/>
      <c r="W473" s="23"/>
      <c r="X473" s="31">
        <v>15</v>
      </c>
      <c r="Y473" s="32" t="str">
        <f>VLOOKUP(I473,'[1]2022Fiyat Listesi-SAP'!A:D,4,FALSE)</f>
        <v>USD</v>
      </c>
      <c r="Z473" s="23"/>
      <c r="AA473" s="33">
        <f t="shared" si="7"/>
        <v>0</v>
      </c>
      <c r="AB473" s="38" t="s">
        <v>20</v>
      </c>
    </row>
    <row r="474" spans="3:30" s="25" customFormat="1" x14ac:dyDescent="0.3">
      <c r="C474" s="22">
        <v>2140</v>
      </c>
      <c r="D474" s="23"/>
      <c r="E474" s="24">
        <v>853690100000</v>
      </c>
      <c r="G474" s="22">
        <v>8680734758204</v>
      </c>
      <c r="H474" s="23"/>
      <c r="I474" s="46" t="s">
        <v>1846</v>
      </c>
      <c r="J474" s="23"/>
      <c r="K474" s="26" t="s">
        <v>1847</v>
      </c>
      <c r="L474" s="23"/>
      <c r="M474" s="45" t="s">
        <v>1848</v>
      </c>
      <c r="N474" s="23"/>
      <c r="O474" s="34"/>
      <c r="P474" s="34"/>
      <c r="Q474" s="23"/>
      <c r="R474" s="42"/>
      <c r="S474" s="36"/>
      <c r="T474" s="23"/>
      <c r="U474" s="37"/>
      <c r="V474" s="34"/>
      <c r="W474" s="23"/>
      <c r="X474" s="31">
        <v>22</v>
      </c>
      <c r="Y474" s="32" t="str">
        <f>VLOOKUP(I474,'[1]2022Fiyat Listesi-SAP'!A:D,4,FALSE)</f>
        <v>USD</v>
      </c>
      <c r="Z474" s="23"/>
      <c r="AA474" s="33">
        <f t="shared" si="7"/>
        <v>0</v>
      </c>
      <c r="AB474" s="38" t="s">
        <v>20</v>
      </c>
    </row>
    <row r="475" spans="3:30" s="25" customFormat="1" x14ac:dyDescent="0.3">
      <c r="C475" s="22">
        <v>2140</v>
      </c>
      <c r="D475" s="23"/>
      <c r="E475" s="24">
        <v>853690100000</v>
      </c>
      <c r="G475" s="22">
        <v>8680734758211</v>
      </c>
      <c r="H475" s="23"/>
      <c r="I475" s="46" t="s">
        <v>1849</v>
      </c>
      <c r="J475" s="23"/>
      <c r="K475" s="26" t="s">
        <v>1850</v>
      </c>
      <c r="L475" s="23"/>
      <c r="M475" s="45" t="s">
        <v>1851</v>
      </c>
      <c r="N475" s="23"/>
      <c r="O475" s="34"/>
      <c r="P475" s="34"/>
      <c r="Q475" s="23"/>
      <c r="R475" s="42"/>
      <c r="S475" s="36"/>
      <c r="T475" s="23"/>
      <c r="U475" s="37"/>
      <c r="V475" s="34"/>
      <c r="W475" s="23"/>
      <c r="X475" s="31">
        <v>28</v>
      </c>
      <c r="Y475" s="32" t="str">
        <f>VLOOKUP(I475,'[1]2022Fiyat Listesi-SAP'!A:D,4,FALSE)</f>
        <v>USD</v>
      </c>
      <c r="Z475" s="23"/>
      <c r="AA475" s="33">
        <f t="shared" si="7"/>
        <v>0</v>
      </c>
      <c r="AB475" s="38" t="s">
        <v>20</v>
      </c>
    </row>
    <row r="476" spans="3:30" s="25" customFormat="1" x14ac:dyDescent="0.3">
      <c r="C476" s="22">
        <v>2140</v>
      </c>
      <c r="D476" s="23"/>
      <c r="E476" s="24">
        <v>853690100000</v>
      </c>
      <c r="G476" s="22">
        <v>8680734758228</v>
      </c>
      <c r="H476" s="23"/>
      <c r="I476" s="46" t="s">
        <v>1852</v>
      </c>
      <c r="J476" s="23"/>
      <c r="K476" s="26" t="s">
        <v>1853</v>
      </c>
      <c r="L476" s="23"/>
      <c r="M476" s="45" t="s">
        <v>1854</v>
      </c>
      <c r="N476" s="23"/>
      <c r="O476" s="34"/>
      <c r="P476" s="34"/>
      <c r="Q476" s="23"/>
      <c r="R476" s="42"/>
      <c r="S476" s="36"/>
      <c r="T476" s="23"/>
      <c r="U476" s="37"/>
      <c r="V476" s="34"/>
      <c r="W476" s="23"/>
      <c r="X476" s="31">
        <v>38</v>
      </c>
      <c r="Y476" s="32" t="str">
        <f>VLOOKUP(I476,'[1]2022Fiyat Listesi-SAP'!A:D,4,FALSE)</f>
        <v>USD</v>
      </c>
      <c r="Z476" s="23"/>
      <c r="AA476" s="33">
        <f t="shared" si="7"/>
        <v>0</v>
      </c>
      <c r="AB476" s="38" t="s">
        <v>20</v>
      </c>
    </row>
    <row r="477" spans="3:30" s="25" customFormat="1" x14ac:dyDescent="0.3">
      <c r="C477" s="22">
        <v>2140</v>
      </c>
      <c r="D477" s="23"/>
      <c r="E477" s="24">
        <v>853690100000</v>
      </c>
      <c r="G477" s="22">
        <v>8680734758235</v>
      </c>
      <c r="H477" s="23"/>
      <c r="I477" s="46" t="s">
        <v>1855</v>
      </c>
      <c r="J477" s="23"/>
      <c r="K477" s="26" t="s">
        <v>1856</v>
      </c>
      <c r="L477" s="23"/>
      <c r="M477" s="45" t="s">
        <v>1857</v>
      </c>
      <c r="N477" s="23"/>
      <c r="O477" s="34"/>
      <c r="P477" s="34"/>
      <c r="Q477" s="23"/>
      <c r="R477" s="42"/>
      <c r="S477" s="36"/>
      <c r="T477" s="23"/>
      <c r="U477" s="37"/>
      <c r="V477" s="34"/>
      <c r="W477" s="23"/>
      <c r="X477" s="31">
        <v>11</v>
      </c>
      <c r="Y477" s="32" t="str">
        <f>VLOOKUP(I477,'[1]2022Fiyat Listesi-SAP'!A:D,4,FALSE)</f>
        <v>USD</v>
      </c>
      <c r="Z477" s="23"/>
      <c r="AA477" s="33">
        <f t="shared" si="7"/>
        <v>0</v>
      </c>
      <c r="AB477" s="38" t="s">
        <v>20</v>
      </c>
    </row>
    <row r="478" spans="3:30" s="25" customFormat="1" x14ac:dyDescent="0.3">
      <c r="C478" s="22">
        <v>2140</v>
      </c>
      <c r="D478" s="23"/>
      <c r="E478" s="24">
        <v>853690100000</v>
      </c>
      <c r="G478" s="22">
        <v>8680734758242</v>
      </c>
      <c r="H478" s="23"/>
      <c r="I478" s="46" t="s">
        <v>1858</v>
      </c>
      <c r="J478" s="23"/>
      <c r="K478" s="26" t="s">
        <v>1859</v>
      </c>
      <c r="L478" s="23"/>
      <c r="M478" s="45" t="s">
        <v>1860</v>
      </c>
      <c r="N478" s="23"/>
      <c r="O478" s="34"/>
      <c r="P478" s="34"/>
      <c r="Q478" s="23"/>
      <c r="R478" s="42"/>
      <c r="S478" s="36"/>
      <c r="T478" s="23"/>
      <c r="U478" s="37"/>
      <c r="V478" s="34"/>
      <c r="W478" s="23"/>
      <c r="X478" s="31">
        <v>16</v>
      </c>
      <c r="Y478" s="32" t="str">
        <f>VLOOKUP(I478,'[1]2022Fiyat Listesi-SAP'!A:D,4,FALSE)</f>
        <v>USD</v>
      </c>
      <c r="Z478" s="23"/>
      <c r="AA478" s="33">
        <f t="shared" si="7"/>
        <v>0</v>
      </c>
      <c r="AB478" s="38" t="s">
        <v>20</v>
      </c>
    </row>
    <row r="479" spans="3:30" s="25" customFormat="1" x14ac:dyDescent="0.3">
      <c r="C479" s="22">
        <v>2140</v>
      </c>
      <c r="D479" s="23"/>
      <c r="E479" s="24">
        <v>853690100000</v>
      </c>
      <c r="G479" s="22">
        <v>8680734758259</v>
      </c>
      <c r="H479" s="23"/>
      <c r="I479" s="46" t="s">
        <v>1861</v>
      </c>
      <c r="J479" s="23"/>
      <c r="K479" s="26" t="s">
        <v>1862</v>
      </c>
      <c r="L479" s="23"/>
      <c r="M479" s="45" t="s">
        <v>1863</v>
      </c>
      <c r="N479" s="23"/>
      <c r="O479" s="34"/>
      <c r="P479" s="34"/>
      <c r="Q479" s="23"/>
      <c r="R479" s="42"/>
      <c r="S479" s="36"/>
      <c r="T479" s="23"/>
      <c r="U479" s="37"/>
      <c r="V479" s="34"/>
      <c r="W479" s="23"/>
      <c r="X479" s="31">
        <v>24</v>
      </c>
      <c r="Y479" s="32" t="str">
        <f>VLOOKUP(I479,'[1]2022Fiyat Listesi-SAP'!A:D,4,FALSE)</f>
        <v>USD</v>
      </c>
      <c r="Z479" s="23"/>
      <c r="AA479" s="33">
        <f t="shared" si="7"/>
        <v>0</v>
      </c>
      <c r="AB479" s="38" t="s">
        <v>20</v>
      </c>
    </row>
    <row r="480" spans="3:30" s="25" customFormat="1" x14ac:dyDescent="0.3">
      <c r="C480" s="22">
        <v>2140</v>
      </c>
      <c r="D480" s="23"/>
      <c r="E480" s="24">
        <v>853690100000</v>
      </c>
      <c r="G480" s="22">
        <v>8680734758266</v>
      </c>
      <c r="H480" s="23"/>
      <c r="I480" s="46" t="s">
        <v>1864</v>
      </c>
      <c r="J480" s="23"/>
      <c r="K480" s="26" t="s">
        <v>1865</v>
      </c>
      <c r="L480" s="23"/>
      <c r="M480" s="45" t="s">
        <v>1866</v>
      </c>
      <c r="N480" s="23"/>
      <c r="O480" s="34"/>
      <c r="P480" s="34"/>
      <c r="Q480" s="23"/>
      <c r="R480" s="42"/>
      <c r="S480" s="36"/>
      <c r="T480" s="23"/>
      <c r="U480" s="37"/>
      <c r="V480" s="34"/>
      <c r="W480" s="23"/>
      <c r="X480" s="31">
        <v>42</v>
      </c>
      <c r="Y480" s="32" t="str">
        <f>VLOOKUP(I480,'[1]2022Fiyat Listesi-SAP'!A:D,4,FALSE)</f>
        <v>USD</v>
      </c>
      <c r="Z480" s="23"/>
      <c r="AA480" s="33">
        <f t="shared" si="7"/>
        <v>0</v>
      </c>
      <c r="AB480" s="38" t="s">
        <v>20</v>
      </c>
    </row>
    <row r="481" spans="3:28" s="25" customFormat="1" x14ac:dyDescent="0.3">
      <c r="C481" s="22">
        <v>2140</v>
      </c>
      <c r="D481" s="23"/>
      <c r="E481" s="24">
        <v>853690100000</v>
      </c>
      <c r="G481" s="22" t="s">
        <v>1867</v>
      </c>
      <c r="H481" s="23"/>
      <c r="I481" s="26" t="s">
        <v>1868</v>
      </c>
      <c r="J481" s="23"/>
      <c r="K481" s="26" t="s">
        <v>1853</v>
      </c>
      <c r="L481" s="23"/>
      <c r="M481" s="26" t="s">
        <v>1869</v>
      </c>
      <c r="N481" s="23"/>
      <c r="O481" s="34">
        <v>40</v>
      </c>
      <c r="P481" s="34" t="s">
        <v>17</v>
      </c>
      <c r="Q481" s="23"/>
      <c r="R481" s="35">
        <v>3.75</v>
      </c>
      <c r="S481" s="36" t="s">
        <v>18</v>
      </c>
      <c r="T481" s="23"/>
      <c r="U481" s="36">
        <v>160</v>
      </c>
      <c r="V481" s="34" t="s">
        <v>17</v>
      </c>
      <c r="W481" s="23"/>
      <c r="X481" s="31">
        <f>SUMIF('[1]2022Fiyat Listesi-SAP'!A:A,I:I,'[1]2022Fiyat Listesi-SAP'!C:C)</f>
        <v>11.350000000000001</v>
      </c>
      <c r="Y481" s="32" t="str">
        <f>VLOOKUP(I481,'[1]2022Fiyat Listesi-SAP'!A:D,4,FALSE)</f>
        <v>USD</v>
      </c>
      <c r="Z481" s="23"/>
      <c r="AA481" s="33">
        <f t="shared" si="7"/>
        <v>0</v>
      </c>
      <c r="AB481" s="38" t="s">
        <v>20</v>
      </c>
    </row>
    <row r="482" spans="3:28" s="25" customFormat="1" x14ac:dyDescent="0.3">
      <c r="C482" s="22">
        <v>2140</v>
      </c>
      <c r="D482" s="23"/>
      <c r="E482" s="24">
        <v>853690100000</v>
      </c>
      <c r="G482" s="22" t="s">
        <v>1870</v>
      </c>
      <c r="H482" s="23"/>
      <c r="I482" s="26" t="s">
        <v>1871</v>
      </c>
      <c r="J482" s="23"/>
      <c r="K482" s="26" t="s">
        <v>1872</v>
      </c>
      <c r="L482" s="23"/>
      <c r="M482" s="26" t="s">
        <v>1873</v>
      </c>
      <c r="N482" s="23"/>
      <c r="O482" s="34">
        <v>30</v>
      </c>
      <c r="P482" s="34" t="s">
        <v>17</v>
      </c>
      <c r="Q482" s="23"/>
      <c r="R482" s="35">
        <v>4.25</v>
      </c>
      <c r="S482" s="36" t="s">
        <v>18</v>
      </c>
      <c r="T482" s="23"/>
      <c r="U482" s="36">
        <v>120</v>
      </c>
      <c r="V482" s="34" t="s">
        <v>17</v>
      </c>
      <c r="W482" s="23"/>
      <c r="X482" s="31">
        <f>SUMIF('[1]2022Fiyat Listesi-SAP'!A:A,I:I,'[1]2022Fiyat Listesi-SAP'!C:C)</f>
        <v>15.75</v>
      </c>
      <c r="Y482" s="32" t="str">
        <f>VLOOKUP(I482,'[1]2022Fiyat Listesi-SAP'!A:D,4,FALSE)</f>
        <v>USD</v>
      </c>
      <c r="Z482" s="23"/>
      <c r="AA482" s="33">
        <f t="shared" si="7"/>
        <v>0</v>
      </c>
      <c r="AB482" s="38" t="s">
        <v>20</v>
      </c>
    </row>
    <row r="483" spans="3:28" s="25" customFormat="1" x14ac:dyDescent="0.3">
      <c r="C483" s="22">
        <v>2140</v>
      </c>
      <c r="D483" s="23"/>
      <c r="E483" s="24">
        <v>853690100000</v>
      </c>
      <c r="G483" s="22" t="s">
        <v>1874</v>
      </c>
      <c r="H483" s="23"/>
      <c r="I483" s="26" t="s">
        <v>1875</v>
      </c>
      <c r="J483" s="23"/>
      <c r="K483" s="26" t="s">
        <v>1876</v>
      </c>
      <c r="L483" s="23"/>
      <c r="M483" s="26" t="s">
        <v>1877</v>
      </c>
      <c r="N483" s="23"/>
      <c r="O483" s="34">
        <v>30</v>
      </c>
      <c r="P483" s="34" t="s">
        <v>17</v>
      </c>
      <c r="Q483" s="23"/>
      <c r="R483" s="35">
        <v>4.25</v>
      </c>
      <c r="S483" s="36" t="s">
        <v>18</v>
      </c>
      <c r="T483" s="23"/>
      <c r="U483" s="36">
        <v>120</v>
      </c>
      <c r="V483" s="34" t="s">
        <v>17</v>
      </c>
      <c r="W483" s="23"/>
      <c r="X483" s="31">
        <f>SUMIF('[1]2022Fiyat Listesi-SAP'!A:A,I:I,'[1]2022Fiyat Listesi-SAP'!C:C)</f>
        <v>15.75</v>
      </c>
      <c r="Y483" s="32" t="str">
        <f>VLOOKUP(I483,'[1]2022Fiyat Listesi-SAP'!A:D,4,FALSE)</f>
        <v>USD</v>
      </c>
      <c r="Z483" s="23"/>
      <c r="AA483" s="33">
        <f t="shared" si="7"/>
        <v>0</v>
      </c>
      <c r="AB483" s="38" t="s">
        <v>20</v>
      </c>
    </row>
    <row r="484" spans="3:28" s="25" customFormat="1" x14ac:dyDescent="0.3">
      <c r="C484" s="22">
        <v>2140</v>
      </c>
      <c r="D484" s="23"/>
      <c r="E484" s="24">
        <v>853690100000</v>
      </c>
      <c r="G484" s="22" t="s">
        <v>1878</v>
      </c>
      <c r="H484" s="23"/>
      <c r="I484" s="26" t="s">
        <v>1879</v>
      </c>
      <c r="J484" s="23"/>
      <c r="K484" s="26" t="s">
        <v>1880</v>
      </c>
      <c r="L484" s="23"/>
      <c r="M484" s="26" t="s">
        <v>1881</v>
      </c>
      <c r="N484" s="23"/>
      <c r="O484" s="34">
        <v>12</v>
      </c>
      <c r="P484" s="34" t="s">
        <v>17</v>
      </c>
      <c r="Q484" s="23"/>
      <c r="R484" s="35">
        <v>3.5</v>
      </c>
      <c r="S484" s="36" t="s">
        <v>18</v>
      </c>
      <c r="T484" s="23"/>
      <c r="U484" s="36">
        <v>48</v>
      </c>
      <c r="V484" s="34" t="s">
        <v>17</v>
      </c>
      <c r="W484" s="23"/>
      <c r="X484" s="31">
        <f>SUMIF('[1]2022Fiyat Listesi-SAP'!A:A,I:I,'[1]2022Fiyat Listesi-SAP'!C:C)</f>
        <v>28.35</v>
      </c>
      <c r="Y484" s="32" t="str">
        <f>VLOOKUP(I484,'[1]2022Fiyat Listesi-SAP'!A:D,4,FALSE)</f>
        <v>USD</v>
      </c>
      <c r="Z484" s="23"/>
      <c r="AA484" s="33">
        <f t="shared" si="7"/>
        <v>0</v>
      </c>
      <c r="AB484" s="38" t="s">
        <v>20</v>
      </c>
    </row>
    <row r="485" spans="3:28" s="25" customFormat="1" x14ac:dyDescent="0.3">
      <c r="C485" s="22">
        <v>2140</v>
      </c>
      <c r="D485" s="23"/>
      <c r="E485" s="24">
        <v>853690100000</v>
      </c>
      <c r="G485" s="22" t="s">
        <v>1882</v>
      </c>
      <c r="H485" s="23"/>
      <c r="I485" s="26" t="s">
        <v>1883</v>
      </c>
      <c r="J485" s="23"/>
      <c r="K485" s="26" t="s">
        <v>1884</v>
      </c>
      <c r="L485" s="23"/>
      <c r="M485" s="26" t="s">
        <v>1885</v>
      </c>
      <c r="N485" s="23"/>
      <c r="O485" s="34">
        <v>12</v>
      </c>
      <c r="P485" s="34" t="s">
        <v>17</v>
      </c>
      <c r="Q485" s="23"/>
      <c r="R485" s="35">
        <v>3.5</v>
      </c>
      <c r="S485" s="36" t="s">
        <v>18</v>
      </c>
      <c r="T485" s="23"/>
      <c r="U485" s="36">
        <v>48</v>
      </c>
      <c r="V485" s="34" t="s">
        <v>17</v>
      </c>
      <c r="W485" s="23"/>
      <c r="X485" s="31">
        <f>SUMIF('[1]2022Fiyat Listesi-SAP'!A:A,I:I,'[1]2022Fiyat Listesi-SAP'!C:C)</f>
        <v>28.35</v>
      </c>
      <c r="Y485" s="32" t="str">
        <f>VLOOKUP(I485,'[1]2022Fiyat Listesi-SAP'!A:D,4,FALSE)</f>
        <v>USD</v>
      </c>
      <c r="Z485" s="23"/>
      <c r="AA485" s="33">
        <f t="shared" si="7"/>
        <v>0</v>
      </c>
      <c r="AB485" s="38" t="s">
        <v>20</v>
      </c>
    </row>
    <row r="486" spans="3:28" s="25" customFormat="1" x14ac:dyDescent="0.3">
      <c r="C486" s="22">
        <v>2140</v>
      </c>
      <c r="D486" s="23"/>
      <c r="E486" s="24">
        <v>853690100000</v>
      </c>
      <c r="G486" s="22" t="s">
        <v>1886</v>
      </c>
      <c r="H486" s="23"/>
      <c r="I486" s="26" t="s">
        <v>1887</v>
      </c>
      <c r="J486" s="23"/>
      <c r="K486" s="26" t="s">
        <v>1888</v>
      </c>
      <c r="L486" s="23"/>
      <c r="M486" s="26" t="s">
        <v>1889</v>
      </c>
      <c r="N486" s="23"/>
      <c r="O486" s="34">
        <v>9</v>
      </c>
      <c r="P486" s="34" t="s">
        <v>17</v>
      </c>
      <c r="Q486" s="23"/>
      <c r="R486" s="35">
        <v>3.75</v>
      </c>
      <c r="S486" s="36" t="s">
        <v>18</v>
      </c>
      <c r="T486" s="23"/>
      <c r="U486" s="36">
        <v>36</v>
      </c>
      <c r="V486" s="34" t="s">
        <v>17</v>
      </c>
      <c r="W486" s="23"/>
      <c r="X486" s="31">
        <f>SUMIF('[1]2022Fiyat Listesi-SAP'!A:A,I:I,'[1]2022Fiyat Listesi-SAP'!C:C)</f>
        <v>46</v>
      </c>
      <c r="Y486" s="32" t="str">
        <f>VLOOKUP(I486,'[1]2022Fiyat Listesi-SAP'!A:D,4,FALSE)</f>
        <v>USD</v>
      </c>
      <c r="Z486" s="23"/>
      <c r="AA486" s="33">
        <f t="shared" si="7"/>
        <v>0</v>
      </c>
      <c r="AB486" s="38" t="s">
        <v>20</v>
      </c>
    </row>
    <row r="487" spans="3:28" s="25" customFormat="1" x14ac:dyDescent="0.3">
      <c r="C487" s="22">
        <v>2140</v>
      </c>
      <c r="D487" s="23"/>
      <c r="E487" s="24">
        <v>853690100000</v>
      </c>
      <c r="G487" s="22" t="s">
        <v>1890</v>
      </c>
      <c r="H487" s="23"/>
      <c r="I487" s="26" t="s">
        <v>1891</v>
      </c>
      <c r="J487" s="23"/>
      <c r="K487" s="26" t="s">
        <v>1892</v>
      </c>
      <c r="L487" s="23"/>
      <c r="M487" s="26" t="s">
        <v>1893</v>
      </c>
      <c r="N487" s="23"/>
      <c r="O487" s="34">
        <v>9</v>
      </c>
      <c r="P487" s="34" t="s">
        <v>17</v>
      </c>
      <c r="Q487" s="23"/>
      <c r="R487" s="35">
        <v>3.75</v>
      </c>
      <c r="S487" s="36" t="s">
        <v>18</v>
      </c>
      <c r="T487" s="23"/>
      <c r="U487" s="36">
        <v>36</v>
      </c>
      <c r="V487" s="34" t="s">
        <v>17</v>
      </c>
      <c r="W487" s="23"/>
      <c r="X487" s="31">
        <f>SUMIF('[1]2022Fiyat Listesi-SAP'!A:A,I:I,'[1]2022Fiyat Listesi-SAP'!C:C)</f>
        <v>46</v>
      </c>
      <c r="Y487" s="32" t="str">
        <f>VLOOKUP(I487,'[1]2022Fiyat Listesi-SAP'!A:D,4,FALSE)</f>
        <v>USD</v>
      </c>
      <c r="Z487" s="23"/>
      <c r="AA487" s="33">
        <f t="shared" si="7"/>
        <v>0</v>
      </c>
      <c r="AB487" s="38" t="s">
        <v>20</v>
      </c>
    </row>
    <row r="488" spans="3:28" s="25" customFormat="1" x14ac:dyDescent="0.3">
      <c r="C488" s="22">
        <v>2140</v>
      </c>
      <c r="D488" s="23"/>
      <c r="E488" s="24">
        <v>853690100000</v>
      </c>
      <c r="G488" s="22" t="s">
        <v>1894</v>
      </c>
      <c r="H488" s="23"/>
      <c r="I488" s="26" t="s">
        <v>1895</v>
      </c>
      <c r="J488" s="23"/>
      <c r="K488" s="26" t="s">
        <v>1896</v>
      </c>
      <c r="L488" s="23"/>
      <c r="M488" s="26" t="s">
        <v>1897</v>
      </c>
      <c r="N488" s="23"/>
      <c r="O488" s="34">
        <v>7</v>
      </c>
      <c r="P488" s="34" t="s">
        <v>17</v>
      </c>
      <c r="Q488" s="23"/>
      <c r="R488" s="35">
        <v>4</v>
      </c>
      <c r="S488" s="36" t="s">
        <v>18</v>
      </c>
      <c r="T488" s="23"/>
      <c r="U488" s="36">
        <v>28</v>
      </c>
      <c r="V488" s="34" t="s">
        <v>17</v>
      </c>
      <c r="W488" s="23"/>
      <c r="X488" s="31">
        <f>SUMIF('[1]2022Fiyat Listesi-SAP'!A:A,I:I,'[1]2022Fiyat Listesi-SAP'!C:C)</f>
        <v>59.2</v>
      </c>
      <c r="Y488" s="32" t="str">
        <f>VLOOKUP(I488,'[1]2022Fiyat Listesi-SAP'!A:D,4,FALSE)</f>
        <v>USD</v>
      </c>
      <c r="Z488" s="23"/>
      <c r="AA488" s="33">
        <f t="shared" si="7"/>
        <v>0</v>
      </c>
      <c r="AB488" s="38" t="s">
        <v>20</v>
      </c>
    </row>
    <row r="489" spans="3:28" s="25" customFormat="1" x14ac:dyDescent="0.3">
      <c r="C489" s="22">
        <v>2140</v>
      </c>
      <c r="D489" s="23"/>
      <c r="E489" s="24">
        <v>853690100000</v>
      </c>
      <c r="G489" s="22" t="s">
        <v>1898</v>
      </c>
      <c r="H489" s="23"/>
      <c r="I489" s="26" t="s">
        <v>1899</v>
      </c>
      <c r="J489" s="23"/>
      <c r="K489" s="26" t="s">
        <v>1900</v>
      </c>
      <c r="L489" s="23"/>
      <c r="M489" s="26" t="s">
        <v>1901</v>
      </c>
      <c r="N489" s="23"/>
      <c r="O489" s="34">
        <v>7</v>
      </c>
      <c r="P489" s="34" t="s">
        <v>17</v>
      </c>
      <c r="Q489" s="23"/>
      <c r="R489" s="35">
        <v>4</v>
      </c>
      <c r="S489" s="36" t="s">
        <v>18</v>
      </c>
      <c r="T489" s="23"/>
      <c r="U489" s="36">
        <v>28</v>
      </c>
      <c r="V489" s="34" t="s">
        <v>17</v>
      </c>
      <c r="W489" s="23"/>
      <c r="X489" s="31">
        <f>SUMIF('[1]2022Fiyat Listesi-SAP'!A:A,I:I,'[1]2022Fiyat Listesi-SAP'!C:C)</f>
        <v>59.2</v>
      </c>
      <c r="Y489" s="32" t="str">
        <f>VLOOKUP(I489,'[1]2022Fiyat Listesi-SAP'!A:D,4,FALSE)</f>
        <v>USD</v>
      </c>
      <c r="Z489" s="23"/>
      <c r="AA489" s="33">
        <f t="shared" si="7"/>
        <v>0</v>
      </c>
      <c r="AB489" s="38" t="s">
        <v>20</v>
      </c>
    </row>
    <row r="490" spans="3:28" s="25" customFormat="1" x14ac:dyDescent="0.3">
      <c r="C490" s="22">
        <v>2814</v>
      </c>
      <c r="D490" s="23"/>
      <c r="E490" s="24">
        <v>853690100000</v>
      </c>
      <c r="G490" s="22" t="s">
        <v>1902</v>
      </c>
      <c r="H490" s="23"/>
      <c r="I490" s="26" t="s">
        <v>1903</v>
      </c>
      <c r="J490" s="23"/>
      <c r="K490" s="26" t="s">
        <v>1904</v>
      </c>
      <c r="L490" s="23"/>
      <c r="M490" s="26" t="s">
        <v>1905</v>
      </c>
      <c r="N490" s="23"/>
      <c r="O490" s="34">
        <v>150</v>
      </c>
      <c r="P490" s="34" t="s">
        <v>17</v>
      </c>
      <c r="Q490" s="23"/>
      <c r="R490" s="35">
        <v>3.75</v>
      </c>
      <c r="S490" s="36" t="s">
        <v>18</v>
      </c>
      <c r="T490" s="23"/>
      <c r="U490" s="36">
        <v>600</v>
      </c>
      <c r="V490" s="34" t="s">
        <v>17</v>
      </c>
      <c r="W490" s="23"/>
      <c r="X490" s="31">
        <f>SUMIF('[1]2022Fiyat Listesi-SAP'!A:A,I:I,'[1]2022Fiyat Listesi-SAP'!C:C)</f>
        <v>5.0500000000000007</v>
      </c>
      <c r="Y490" s="32" t="str">
        <f>VLOOKUP(I490,'[1]2022Fiyat Listesi-SAP'!A:D,4,FALSE)</f>
        <v>USD</v>
      </c>
      <c r="Z490" s="23"/>
      <c r="AA490" s="33">
        <f t="shared" si="7"/>
        <v>0</v>
      </c>
      <c r="AB490" s="38" t="s">
        <v>20</v>
      </c>
    </row>
    <row r="491" spans="3:28" s="25" customFormat="1" x14ac:dyDescent="0.3">
      <c r="C491" s="22">
        <v>2814</v>
      </c>
      <c r="D491" s="23"/>
      <c r="E491" s="24">
        <v>853690100000</v>
      </c>
      <c r="G491" s="22" t="s">
        <v>1906</v>
      </c>
      <c r="H491" s="23"/>
      <c r="I491" s="26" t="s">
        <v>1907</v>
      </c>
      <c r="J491" s="23"/>
      <c r="K491" s="26" t="s">
        <v>1908</v>
      </c>
      <c r="L491" s="23"/>
      <c r="M491" s="26" t="s">
        <v>1909</v>
      </c>
      <c r="N491" s="23"/>
      <c r="O491" s="34">
        <v>100</v>
      </c>
      <c r="P491" s="34" t="s">
        <v>17</v>
      </c>
      <c r="Q491" s="23"/>
      <c r="R491" s="35">
        <v>2.5</v>
      </c>
      <c r="S491" s="36" t="s">
        <v>18</v>
      </c>
      <c r="T491" s="23"/>
      <c r="U491" s="36">
        <v>400</v>
      </c>
      <c r="V491" s="34" t="s">
        <v>17</v>
      </c>
      <c r="W491" s="23"/>
      <c r="X491" s="31">
        <f>SUMIF('[1]2022Fiyat Listesi-SAP'!A:A,I:I,'[1]2022Fiyat Listesi-SAP'!C:C)</f>
        <v>6.6000000000000005</v>
      </c>
      <c r="Y491" s="32" t="str">
        <f>VLOOKUP(I491,'[1]2022Fiyat Listesi-SAP'!A:D,4,FALSE)</f>
        <v>USD</v>
      </c>
      <c r="Z491" s="23"/>
      <c r="AA491" s="33">
        <f t="shared" si="7"/>
        <v>0</v>
      </c>
      <c r="AB491" s="38" t="s">
        <v>20</v>
      </c>
    </row>
    <row r="492" spans="3:28" s="25" customFormat="1" x14ac:dyDescent="0.3">
      <c r="C492" s="22">
        <v>2814</v>
      </c>
      <c r="D492" s="23"/>
      <c r="E492" s="24">
        <v>853690100000</v>
      </c>
      <c r="G492" s="22" t="s">
        <v>1910</v>
      </c>
      <c r="H492" s="23"/>
      <c r="I492" s="26" t="s">
        <v>1911</v>
      </c>
      <c r="J492" s="23"/>
      <c r="K492" s="26" t="s">
        <v>1912</v>
      </c>
      <c r="L492" s="23"/>
      <c r="M492" s="26" t="s">
        <v>1913</v>
      </c>
      <c r="N492" s="23"/>
      <c r="O492" s="34">
        <v>60</v>
      </c>
      <c r="P492" s="34" t="s">
        <v>17</v>
      </c>
      <c r="Q492" s="23"/>
      <c r="R492" s="35">
        <v>3.5</v>
      </c>
      <c r="S492" s="36" t="s">
        <v>18</v>
      </c>
      <c r="T492" s="23"/>
      <c r="U492" s="36">
        <v>240</v>
      </c>
      <c r="V492" s="34" t="s">
        <v>17</v>
      </c>
      <c r="W492" s="23"/>
      <c r="X492" s="31">
        <f>SUMIF('[1]2022Fiyat Listesi-SAP'!A:A,I:I,'[1]2022Fiyat Listesi-SAP'!C:C)</f>
        <v>7.9</v>
      </c>
      <c r="Y492" s="32" t="str">
        <f>VLOOKUP(I492,'[1]2022Fiyat Listesi-SAP'!A:D,4,FALSE)</f>
        <v>USD</v>
      </c>
      <c r="Z492" s="23"/>
      <c r="AA492" s="33">
        <f t="shared" si="7"/>
        <v>0</v>
      </c>
      <c r="AB492" s="38" t="s">
        <v>20</v>
      </c>
    </row>
    <row r="493" spans="3:28" s="25" customFormat="1" x14ac:dyDescent="0.3">
      <c r="C493" s="22">
        <v>2814</v>
      </c>
      <c r="D493" s="23"/>
      <c r="E493" s="24">
        <v>853690100000</v>
      </c>
      <c r="G493" s="22" t="s">
        <v>1914</v>
      </c>
      <c r="H493" s="23"/>
      <c r="I493" s="26" t="s">
        <v>1915</v>
      </c>
      <c r="J493" s="23"/>
      <c r="K493" s="26" t="s">
        <v>1916</v>
      </c>
      <c r="L493" s="23"/>
      <c r="M493" s="26" t="s">
        <v>1917</v>
      </c>
      <c r="N493" s="23"/>
      <c r="O493" s="34">
        <v>30</v>
      </c>
      <c r="P493" s="34" t="s">
        <v>17</v>
      </c>
      <c r="Q493" s="23"/>
      <c r="R493" s="35">
        <v>4</v>
      </c>
      <c r="S493" s="36" t="s">
        <v>18</v>
      </c>
      <c r="T493" s="23"/>
      <c r="U493" s="36">
        <v>120</v>
      </c>
      <c r="V493" s="34" t="s">
        <v>17</v>
      </c>
      <c r="W493" s="23"/>
      <c r="X493" s="31">
        <f>SUMIF('[1]2022Fiyat Listesi-SAP'!A:A,I:I,'[1]2022Fiyat Listesi-SAP'!C:C)</f>
        <v>11.950000000000001</v>
      </c>
      <c r="Y493" s="32" t="str">
        <f>VLOOKUP(I493,'[1]2022Fiyat Listesi-SAP'!A:D,4,FALSE)</f>
        <v>USD</v>
      </c>
      <c r="Z493" s="23"/>
      <c r="AA493" s="33">
        <f t="shared" si="7"/>
        <v>0</v>
      </c>
      <c r="AB493" s="38" t="s">
        <v>20</v>
      </c>
    </row>
    <row r="494" spans="3:28" s="25" customFormat="1" x14ac:dyDescent="0.3">
      <c r="C494" s="22">
        <v>2814</v>
      </c>
      <c r="D494" s="23"/>
      <c r="E494" s="24">
        <v>853690100000</v>
      </c>
      <c r="G494" s="22" t="s">
        <v>1918</v>
      </c>
      <c r="H494" s="23"/>
      <c r="I494" s="26" t="s">
        <v>1919</v>
      </c>
      <c r="J494" s="23"/>
      <c r="K494" s="26" t="s">
        <v>1920</v>
      </c>
      <c r="L494" s="23"/>
      <c r="M494" s="26" t="s">
        <v>1921</v>
      </c>
      <c r="N494" s="23"/>
      <c r="O494" s="34">
        <v>15</v>
      </c>
      <c r="P494" s="34" t="s">
        <v>17</v>
      </c>
      <c r="Q494" s="23"/>
      <c r="R494" s="35">
        <v>4.25</v>
      </c>
      <c r="S494" s="36" t="s">
        <v>18</v>
      </c>
      <c r="T494" s="23"/>
      <c r="U494" s="36">
        <v>60</v>
      </c>
      <c r="V494" s="34" t="s">
        <v>17</v>
      </c>
      <c r="W494" s="23"/>
      <c r="X494" s="31">
        <f>SUMIF('[1]2022Fiyat Listesi-SAP'!A:A,I:I,'[1]2022Fiyat Listesi-SAP'!C:C)</f>
        <v>25.85</v>
      </c>
      <c r="Y494" s="32" t="str">
        <f>VLOOKUP(I494,'[1]2022Fiyat Listesi-SAP'!A:D,4,FALSE)</f>
        <v>USD</v>
      </c>
      <c r="Z494" s="23"/>
      <c r="AA494" s="33">
        <f t="shared" si="7"/>
        <v>0</v>
      </c>
      <c r="AB494" s="38" t="s">
        <v>20</v>
      </c>
    </row>
    <row r="495" spans="3:28" s="25" customFormat="1" x14ac:dyDescent="0.3">
      <c r="C495" s="22">
        <v>4010</v>
      </c>
      <c r="D495" s="23"/>
      <c r="E495" s="24">
        <v>853690100000</v>
      </c>
      <c r="G495" s="22">
        <v>0</v>
      </c>
      <c r="H495" s="23"/>
      <c r="I495" s="26" t="s">
        <v>1922</v>
      </c>
      <c r="J495" s="23"/>
      <c r="K495" s="26" t="s">
        <v>1923</v>
      </c>
      <c r="L495" s="23"/>
      <c r="M495" s="26" t="s">
        <v>1924</v>
      </c>
      <c r="N495" s="23"/>
      <c r="O495" s="47">
        <v>0</v>
      </c>
      <c r="P495" s="34" t="s">
        <v>17</v>
      </c>
      <c r="Q495" s="48"/>
      <c r="R495" s="42">
        <v>0</v>
      </c>
      <c r="S495" s="36" t="s">
        <v>18</v>
      </c>
      <c r="T495" s="48"/>
      <c r="U495" s="42">
        <v>0</v>
      </c>
      <c r="V495" s="34" t="s">
        <v>17</v>
      </c>
      <c r="W495" s="23"/>
      <c r="X495" s="31">
        <f>SUMIF('[1]2022Fiyat Listesi-SAP'!A:A,I:I,'[1]2022Fiyat Listesi-SAP'!C:C)</f>
        <v>14.350000000000001</v>
      </c>
      <c r="Y495" s="32" t="s">
        <v>1925</v>
      </c>
      <c r="Z495" s="23"/>
      <c r="AA495" s="33">
        <f t="shared" si="7"/>
        <v>0</v>
      </c>
      <c r="AB495" s="38" t="s">
        <v>20</v>
      </c>
    </row>
    <row r="496" spans="3:28" s="25" customFormat="1" x14ac:dyDescent="0.3">
      <c r="C496" s="22">
        <v>4010</v>
      </c>
      <c r="D496" s="23"/>
      <c r="E496" s="24">
        <v>853690100000</v>
      </c>
      <c r="G496" s="22">
        <v>0</v>
      </c>
      <c r="H496" s="23"/>
      <c r="I496" s="26" t="s">
        <v>1926</v>
      </c>
      <c r="J496" s="23"/>
      <c r="K496" s="26" t="s">
        <v>1927</v>
      </c>
      <c r="L496" s="23"/>
      <c r="M496" s="26" t="s">
        <v>1924</v>
      </c>
      <c r="N496" s="23"/>
      <c r="O496" s="47">
        <v>0</v>
      </c>
      <c r="P496" s="34" t="s">
        <v>17</v>
      </c>
      <c r="Q496" s="48"/>
      <c r="R496" s="42">
        <v>0</v>
      </c>
      <c r="S496" s="36" t="s">
        <v>18</v>
      </c>
      <c r="T496" s="48"/>
      <c r="U496" s="42">
        <v>0</v>
      </c>
      <c r="V496" s="34" t="s">
        <v>17</v>
      </c>
      <c r="W496" s="23"/>
      <c r="X496" s="31">
        <f>SUMIF('[1]2022Fiyat Listesi-SAP'!A:A,I:I,'[1]2022Fiyat Listesi-SAP'!C:C)</f>
        <v>0</v>
      </c>
      <c r="Y496" s="32" t="s">
        <v>1925</v>
      </c>
      <c r="Z496" s="23"/>
      <c r="AA496" s="33">
        <f t="shared" si="7"/>
        <v>0</v>
      </c>
      <c r="AB496" s="38" t="s">
        <v>20</v>
      </c>
    </row>
    <row r="497" spans="3:28" s="25" customFormat="1" x14ac:dyDescent="0.3">
      <c r="C497" s="22">
        <v>4010</v>
      </c>
      <c r="D497" s="23"/>
      <c r="E497" s="24">
        <v>853690100000</v>
      </c>
      <c r="G497" s="22">
        <v>0</v>
      </c>
      <c r="H497" s="23"/>
      <c r="I497" s="26" t="s">
        <v>1928</v>
      </c>
      <c r="J497" s="23"/>
      <c r="K497" s="26" t="s">
        <v>1929</v>
      </c>
      <c r="L497" s="23"/>
      <c r="M497" s="26" t="s">
        <v>1924</v>
      </c>
      <c r="N497" s="23"/>
      <c r="O497" s="47">
        <v>0</v>
      </c>
      <c r="P497" s="34" t="s">
        <v>17</v>
      </c>
      <c r="Q497" s="48"/>
      <c r="R497" s="42">
        <v>0</v>
      </c>
      <c r="S497" s="36" t="s">
        <v>18</v>
      </c>
      <c r="T497" s="48"/>
      <c r="U497" s="42">
        <v>0</v>
      </c>
      <c r="V497" s="34" t="s">
        <v>17</v>
      </c>
      <c r="W497" s="23"/>
      <c r="X497" s="31">
        <f>SUMIF('[1]2022Fiyat Listesi-SAP'!A:A,I:I,'[1]2022Fiyat Listesi-SAP'!C:C)</f>
        <v>28.375</v>
      </c>
      <c r="Y497" s="32" t="s">
        <v>1925</v>
      </c>
      <c r="Z497" s="23"/>
      <c r="AA497" s="33">
        <f t="shared" si="7"/>
        <v>0</v>
      </c>
      <c r="AB497" s="38" t="s">
        <v>20</v>
      </c>
    </row>
    <row r="498" spans="3:28" s="25" customFormat="1" x14ac:dyDescent="0.3">
      <c r="C498" s="22">
        <v>2140</v>
      </c>
      <c r="D498" s="23"/>
      <c r="E498" s="24">
        <v>853690100000</v>
      </c>
      <c r="G498" s="22" t="s">
        <v>1930</v>
      </c>
      <c r="H498" s="23"/>
      <c r="I498" s="26" t="s">
        <v>1931</v>
      </c>
      <c r="J498" s="23"/>
      <c r="K498" s="26" t="s">
        <v>1932</v>
      </c>
      <c r="L498" s="23"/>
      <c r="M498" s="26" t="s">
        <v>1933</v>
      </c>
      <c r="N498" s="23"/>
      <c r="O498" s="34">
        <v>60</v>
      </c>
      <c r="P498" s="34" t="s">
        <v>17</v>
      </c>
      <c r="Q498" s="23"/>
      <c r="R498" s="35">
        <v>2.75</v>
      </c>
      <c r="S498" s="36" t="s">
        <v>18</v>
      </c>
      <c r="T498" s="23"/>
      <c r="U498" s="36">
        <v>240</v>
      </c>
      <c r="V498" s="34" t="s">
        <v>17</v>
      </c>
      <c r="W498" s="23"/>
      <c r="X498" s="31">
        <f>SUMIF('[1]2022Fiyat Listesi-SAP'!A:A,I:I,'[1]2022Fiyat Listesi-SAP'!C:C)</f>
        <v>6.95</v>
      </c>
      <c r="Y498" s="32" t="str">
        <f>VLOOKUP(I498,'[1]2022Fiyat Listesi-SAP'!A:D,4,FALSE)</f>
        <v>USD</v>
      </c>
      <c r="Z498" s="23"/>
      <c r="AA498" s="33">
        <f t="shared" si="7"/>
        <v>0</v>
      </c>
      <c r="AB498" s="38" t="s">
        <v>20</v>
      </c>
    </row>
    <row r="499" spans="3:28" s="25" customFormat="1" x14ac:dyDescent="0.3">
      <c r="C499" s="22">
        <v>2140</v>
      </c>
      <c r="D499" s="23"/>
      <c r="E499" s="24">
        <v>853690100000</v>
      </c>
      <c r="G499" s="22" t="s">
        <v>1934</v>
      </c>
      <c r="H499" s="23"/>
      <c r="I499" s="26" t="s">
        <v>1935</v>
      </c>
      <c r="J499" s="23"/>
      <c r="K499" s="26" t="s">
        <v>1936</v>
      </c>
      <c r="L499" s="23"/>
      <c r="M499" s="26" t="s">
        <v>1937</v>
      </c>
      <c r="N499" s="23"/>
      <c r="O499" s="34">
        <v>40</v>
      </c>
      <c r="P499" s="34" t="s">
        <v>17</v>
      </c>
      <c r="Q499" s="23"/>
      <c r="R499" s="35">
        <v>4.5</v>
      </c>
      <c r="S499" s="36" t="s">
        <v>18</v>
      </c>
      <c r="T499" s="23"/>
      <c r="U499" s="36">
        <v>160</v>
      </c>
      <c r="V499" s="34" t="s">
        <v>17</v>
      </c>
      <c r="W499" s="23"/>
      <c r="X499" s="31">
        <f>SUMIF('[1]2022Fiyat Listesi-SAP'!A:A,I:I,'[1]2022Fiyat Listesi-SAP'!C:C)</f>
        <v>13.25</v>
      </c>
      <c r="Y499" s="32" t="str">
        <f>VLOOKUP(I499,'[1]2022Fiyat Listesi-SAP'!A:D,4,FALSE)</f>
        <v>USD</v>
      </c>
      <c r="Z499" s="23"/>
      <c r="AA499" s="33">
        <f t="shared" si="7"/>
        <v>0</v>
      </c>
      <c r="AB499" s="38" t="s">
        <v>20</v>
      </c>
    </row>
    <row r="500" spans="3:28" s="25" customFormat="1" x14ac:dyDescent="0.3">
      <c r="C500" s="22">
        <v>2140</v>
      </c>
      <c r="D500" s="23"/>
      <c r="E500" s="24">
        <v>853690100000</v>
      </c>
      <c r="G500" s="22" t="s">
        <v>1938</v>
      </c>
      <c r="H500" s="23"/>
      <c r="I500" s="26" t="s">
        <v>1939</v>
      </c>
      <c r="J500" s="23"/>
      <c r="K500" s="26" t="s">
        <v>1940</v>
      </c>
      <c r="L500" s="23"/>
      <c r="M500" s="26" t="s">
        <v>1941</v>
      </c>
      <c r="N500" s="23"/>
      <c r="O500" s="34">
        <v>15</v>
      </c>
      <c r="P500" s="34" t="s">
        <v>17</v>
      </c>
      <c r="Q500" s="23"/>
      <c r="R500" s="35">
        <v>6.25</v>
      </c>
      <c r="S500" s="36" t="s">
        <v>18</v>
      </c>
      <c r="T500" s="23"/>
      <c r="U500" s="36">
        <v>60</v>
      </c>
      <c r="V500" s="34" t="s">
        <v>17</v>
      </c>
      <c r="W500" s="23"/>
      <c r="X500" s="31">
        <f>SUMIF('[1]2022Fiyat Listesi-SAP'!A:A,I:I,'[1]2022Fiyat Listesi-SAP'!C:C)</f>
        <v>34</v>
      </c>
      <c r="Y500" s="32" t="str">
        <f>VLOOKUP(I500,'[1]2022Fiyat Listesi-SAP'!A:D,4,FALSE)</f>
        <v>USD</v>
      </c>
      <c r="Z500" s="23"/>
      <c r="AA500" s="33">
        <f t="shared" si="7"/>
        <v>0</v>
      </c>
      <c r="AB500" s="38" t="s">
        <v>20</v>
      </c>
    </row>
    <row r="501" spans="3:28" s="25" customFormat="1" x14ac:dyDescent="0.3">
      <c r="C501" s="22">
        <v>2140</v>
      </c>
      <c r="D501" s="23"/>
      <c r="E501" s="24">
        <v>853690100000</v>
      </c>
      <c r="G501" s="22" t="s">
        <v>1942</v>
      </c>
      <c r="H501" s="23"/>
      <c r="I501" s="26" t="s">
        <v>1943</v>
      </c>
      <c r="J501" s="23"/>
      <c r="K501" s="26" t="s">
        <v>1944</v>
      </c>
      <c r="L501" s="23"/>
      <c r="M501" s="26" t="s">
        <v>1945</v>
      </c>
      <c r="N501" s="23"/>
      <c r="O501" s="34">
        <v>10</v>
      </c>
      <c r="P501" s="34" t="s">
        <v>17</v>
      </c>
      <c r="Q501" s="23"/>
      <c r="R501" s="35">
        <v>6</v>
      </c>
      <c r="S501" s="36" t="s">
        <v>18</v>
      </c>
      <c r="T501" s="23"/>
      <c r="U501" s="36">
        <v>40</v>
      </c>
      <c r="V501" s="34" t="s">
        <v>17</v>
      </c>
      <c r="W501" s="23"/>
      <c r="X501" s="31">
        <f>SUMIF('[1]2022Fiyat Listesi-SAP'!A:A,I:I,'[1]2022Fiyat Listesi-SAP'!C:C)</f>
        <v>45.35</v>
      </c>
      <c r="Y501" s="32" t="str">
        <f>VLOOKUP(I501,'[1]2022Fiyat Listesi-SAP'!A:D,4,FALSE)</f>
        <v>USD</v>
      </c>
      <c r="Z501" s="23"/>
      <c r="AA501" s="33">
        <f t="shared" si="7"/>
        <v>0</v>
      </c>
      <c r="AB501" s="38" t="s">
        <v>20</v>
      </c>
    </row>
    <row r="502" spans="3:28" s="25" customFormat="1" x14ac:dyDescent="0.3">
      <c r="C502" s="22">
        <v>2814</v>
      </c>
      <c r="D502" s="23"/>
      <c r="E502" s="24">
        <v>853690100000</v>
      </c>
      <c r="G502" s="22" t="s">
        <v>1946</v>
      </c>
      <c r="H502" s="23"/>
      <c r="I502" s="26" t="s">
        <v>1947</v>
      </c>
      <c r="J502" s="23"/>
      <c r="K502" s="26" t="s">
        <v>1948</v>
      </c>
      <c r="L502" s="23"/>
      <c r="M502" s="26" t="s">
        <v>1949</v>
      </c>
      <c r="N502" s="23"/>
      <c r="O502" s="34">
        <v>125</v>
      </c>
      <c r="P502" s="34" t="s">
        <v>17</v>
      </c>
      <c r="Q502" s="23"/>
      <c r="R502" s="35">
        <v>5.5</v>
      </c>
      <c r="S502" s="36" t="s">
        <v>18</v>
      </c>
      <c r="T502" s="23"/>
      <c r="U502" s="36">
        <v>500</v>
      </c>
      <c r="V502" s="34" t="s">
        <v>17</v>
      </c>
      <c r="W502" s="23"/>
      <c r="X502" s="31">
        <f>SUMIF('[1]2022Fiyat Listesi-SAP'!A:A,I:I,'[1]2022Fiyat Listesi-SAP'!C:C)</f>
        <v>10.700000000000001</v>
      </c>
      <c r="Y502" s="32" t="str">
        <f>VLOOKUP(I502,'[1]2022Fiyat Listesi-SAP'!A:D,4,FALSE)</f>
        <v>USD</v>
      </c>
      <c r="Z502" s="23"/>
      <c r="AA502" s="33">
        <f t="shared" si="7"/>
        <v>0</v>
      </c>
      <c r="AB502" s="38" t="s">
        <v>20</v>
      </c>
    </row>
    <row r="503" spans="3:28" s="25" customFormat="1" x14ac:dyDescent="0.3">
      <c r="C503" s="22">
        <v>2814</v>
      </c>
      <c r="D503" s="23"/>
      <c r="E503" s="24">
        <v>853690100000</v>
      </c>
      <c r="G503" s="22" t="s">
        <v>1950</v>
      </c>
      <c r="H503" s="23"/>
      <c r="I503" s="26" t="s">
        <v>1951</v>
      </c>
      <c r="J503" s="23"/>
      <c r="K503" s="26" t="s">
        <v>1952</v>
      </c>
      <c r="L503" s="23"/>
      <c r="M503" s="26" t="s">
        <v>1953</v>
      </c>
      <c r="N503" s="23"/>
      <c r="O503" s="34">
        <v>125</v>
      </c>
      <c r="P503" s="34" t="s">
        <v>17</v>
      </c>
      <c r="Q503" s="23"/>
      <c r="R503" s="35">
        <v>5.15</v>
      </c>
      <c r="S503" s="36" t="s">
        <v>18</v>
      </c>
      <c r="T503" s="23"/>
      <c r="U503" s="36">
        <v>500</v>
      </c>
      <c r="V503" s="34" t="s">
        <v>17</v>
      </c>
      <c r="W503" s="23"/>
      <c r="X503" s="31">
        <f>SUMIF('[1]2022Fiyat Listesi-SAP'!A:A,I:I,'[1]2022Fiyat Listesi-SAP'!C:C)</f>
        <v>10.700000000000001</v>
      </c>
      <c r="Y503" s="32" t="str">
        <f>VLOOKUP(I503,'[1]2022Fiyat Listesi-SAP'!A:D,4,FALSE)</f>
        <v>USD</v>
      </c>
      <c r="Z503" s="23"/>
      <c r="AA503" s="33">
        <f t="shared" si="7"/>
        <v>0</v>
      </c>
      <c r="AB503" s="38" t="s">
        <v>20</v>
      </c>
    </row>
    <row r="504" spans="3:28" s="25" customFormat="1" x14ac:dyDescent="0.3">
      <c r="C504" s="22">
        <v>2814</v>
      </c>
      <c r="D504" s="23"/>
      <c r="E504" s="24">
        <v>853690100000</v>
      </c>
      <c r="G504" s="22" t="s">
        <v>1954</v>
      </c>
      <c r="H504" s="23"/>
      <c r="I504" s="26" t="s">
        <v>1955</v>
      </c>
      <c r="J504" s="23"/>
      <c r="K504" s="26" t="s">
        <v>1956</v>
      </c>
      <c r="L504" s="23"/>
      <c r="M504" s="26" t="s">
        <v>1957</v>
      </c>
      <c r="N504" s="23"/>
      <c r="O504" s="34">
        <v>70</v>
      </c>
      <c r="P504" s="34" t="s">
        <v>17</v>
      </c>
      <c r="Q504" s="23"/>
      <c r="R504" s="35">
        <v>5.65</v>
      </c>
      <c r="S504" s="36" t="s">
        <v>18</v>
      </c>
      <c r="T504" s="23"/>
      <c r="U504" s="36">
        <v>280</v>
      </c>
      <c r="V504" s="34" t="s">
        <v>17</v>
      </c>
      <c r="W504" s="23"/>
      <c r="X504" s="31">
        <f>SUMIF('[1]2022Fiyat Listesi-SAP'!A:A,I:I,'[1]2022Fiyat Listesi-SAP'!C:C)</f>
        <v>14.5</v>
      </c>
      <c r="Y504" s="32" t="str">
        <f>VLOOKUP(I504,'[1]2022Fiyat Listesi-SAP'!A:D,4,FALSE)</f>
        <v>USD</v>
      </c>
      <c r="Z504" s="23"/>
      <c r="AA504" s="33">
        <f t="shared" si="7"/>
        <v>0</v>
      </c>
      <c r="AB504" s="38" t="s">
        <v>20</v>
      </c>
    </row>
    <row r="505" spans="3:28" s="25" customFormat="1" x14ac:dyDescent="0.3">
      <c r="C505" s="22">
        <v>2814</v>
      </c>
      <c r="D505" s="23"/>
      <c r="E505" s="24">
        <v>853690100000</v>
      </c>
      <c r="G505" s="22" t="s">
        <v>1958</v>
      </c>
      <c r="H505" s="23"/>
      <c r="I505" s="26" t="s">
        <v>1959</v>
      </c>
      <c r="J505" s="23"/>
      <c r="K505" s="26" t="s">
        <v>1960</v>
      </c>
      <c r="L505" s="23"/>
      <c r="M505" s="26" t="s">
        <v>1961</v>
      </c>
      <c r="N505" s="23"/>
      <c r="O505" s="34">
        <v>70</v>
      </c>
      <c r="P505" s="34" t="s">
        <v>17</v>
      </c>
      <c r="Q505" s="23"/>
      <c r="R505" s="35">
        <v>5.5</v>
      </c>
      <c r="S505" s="36" t="s">
        <v>18</v>
      </c>
      <c r="T505" s="23"/>
      <c r="U505" s="36">
        <v>280</v>
      </c>
      <c r="V505" s="34" t="s">
        <v>17</v>
      </c>
      <c r="W505" s="23"/>
      <c r="X505" s="31">
        <f>SUMIF('[1]2022Fiyat Listesi-SAP'!A:A,I:I,'[1]2022Fiyat Listesi-SAP'!C:C)</f>
        <v>14.5</v>
      </c>
      <c r="Y505" s="32" t="str">
        <f>VLOOKUP(I505,'[1]2022Fiyat Listesi-SAP'!A:D,4,FALSE)</f>
        <v>USD</v>
      </c>
      <c r="Z505" s="23"/>
      <c r="AA505" s="33">
        <f t="shared" si="7"/>
        <v>0</v>
      </c>
      <c r="AB505" s="38" t="s">
        <v>20</v>
      </c>
    </row>
    <row r="506" spans="3:28" s="25" customFormat="1" x14ac:dyDescent="0.3">
      <c r="C506" s="22">
        <v>2814</v>
      </c>
      <c r="D506" s="23"/>
      <c r="E506" s="24">
        <v>853690100000</v>
      </c>
      <c r="G506" s="22" t="s">
        <v>1962</v>
      </c>
      <c r="H506" s="23"/>
      <c r="I506" s="26" t="s">
        <v>1963</v>
      </c>
      <c r="J506" s="23"/>
      <c r="K506" s="26" t="s">
        <v>1964</v>
      </c>
      <c r="L506" s="23"/>
      <c r="M506" s="26" t="s">
        <v>1965</v>
      </c>
      <c r="N506" s="23"/>
      <c r="O506" s="34">
        <v>35</v>
      </c>
      <c r="P506" s="34" t="s">
        <v>17</v>
      </c>
      <c r="Q506" s="23"/>
      <c r="R506" s="35">
        <v>6</v>
      </c>
      <c r="S506" s="36" t="s">
        <v>18</v>
      </c>
      <c r="T506" s="23"/>
      <c r="U506" s="36">
        <v>140</v>
      </c>
      <c r="V506" s="34" t="s">
        <v>17</v>
      </c>
      <c r="W506" s="23"/>
      <c r="X506" s="31">
        <f>SUMIF('[1]2022Fiyat Listesi-SAP'!A:A,I:I,'[1]2022Fiyat Listesi-SAP'!C:C)</f>
        <v>21.400000000000002</v>
      </c>
      <c r="Y506" s="32" t="str">
        <f>VLOOKUP(I506,'[1]2022Fiyat Listesi-SAP'!A:D,4,FALSE)</f>
        <v>USD</v>
      </c>
      <c r="Z506" s="23"/>
      <c r="AA506" s="33">
        <f t="shared" si="7"/>
        <v>0</v>
      </c>
      <c r="AB506" s="38" t="s">
        <v>20</v>
      </c>
    </row>
    <row r="507" spans="3:28" s="25" customFormat="1" x14ac:dyDescent="0.3">
      <c r="C507" s="22" t="e">
        <v>#N/A</v>
      </c>
      <c r="D507" s="23"/>
      <c r="E507" s="24" t="e">
        <v>#N/A</v>
      </c>
      <c r="G507" s="22" t="e">
        <v>#N/A</v>
      </c>
      <c r="H507" s="23"/>
      <c r="I507" s="26" t="s">
        <v>1966</v>
      </c>
      <c r="J507" s="23"/>
      <c r="K507" s="26" t="s">
        <v>1967</v>
      </c>
      <c r="L507" s="23"/>
      <c r="M507" s="26" t="s">
        <v>1968</v>
      </c>
      <c r="N507" s="23"/>
      <c r="O507" s="34">
        <v>35</v>
      </c>
      <c r="P507" s="34" t="s">
        <v>17</v>
      </c>
      <c r="Q507" s="23"/>
      <c r="R507" s="35">
        <v>6</v>
      </c>
      <c r="S507" s="36" t="s">
        <v>18</v>
      </c>
      <c r="T507" s="23"/>
      <c r="U507" s="36">
        <v>140</v>
      </c>
      <c r="V507" s="34" t="s">
        <v>17</v>
      </c>
      <c r="W507" s="23"/>
      <c r="X507" s="31">
        <f>SUMIF('[1]2022Fiyat Listesi-SAP'!A:A,I:I,'[1]2022Fiyat Listesi-SAP'!C:C)</f>
        <v>0</v>
      </c>
      <c r="Y507" s="32"/>
      <c r="Z507" s="23"/>
      <c r="AA507" s="33">
        <f t="shared" si="7"/>
        <v>0</v>
      </c>
      <c r="AB507" s="38" t="s">
        <v>20</v>
      </c>
    </row>
    <row r="508" spans="3:28" s="25" customFormat="1" x14ac:dyDescent="0.3">
      <c r="C508" s="22">
        <v>2814</v>
      </c>
      <c r="D508" s="23"/>
      <c r="E508" s="24">
        <v>853690100000</v>
      </c>
      <c r="G508" s="22" t="s">
        <v>1969</v>
      </c>
      <c r="H508" s="23"/>
      <c r="I508" s="26" t="s">
        <v>1970</v>
      </c>
      <c r="J508" s="23"/>
      <c r="K508" s="26" t="s">
        <v>1971</v>
      </c>
      <c r="L508" s="23"/>
      <c r="M508" s="26" t="s">
        <v>1972</v>
      </c>
      <c r="N508" s="23"/>
      <c r="O508" s="34">
        <v>16</v>
      </c>
      <c r="P508" s="34" t="s">
        <v>17</v>
      </c>
      <c r="Q508" s="23"/>
      <c r="R508" s="35">
        <v>5.5</v>
      </c>
      <c r="S508" s="36" t="s">
        <v>18</v>
      </c>
      <c r="T508" s="23"/>
      <c r="U508" s="36">
        <v>64</v>
      </c>
      <c r="V508" s="34" t="s">
        <v>17</v>
      </c>
      <c r="W508" s="23"/>
      <c r="X508" s="31">
        <f>SUMIF('[1]2022Fiyat Listesi-SAP'!A:A,I:I,'[1]2022Fiyat Listesi-SAP'!C:C)</f>
        <v>40.300000000000004</v>
      </c>
      <c r="Y508" s="32" t="str">
        <f>VLOOKUP(I508,'[1]2022Fiyat Listesi-SAP'!A:D,4,FALSE)</f>
        <v>USD</v>
      </c>
      <c r="Z508" s="23"/>
      <c r="AA508" s="33">
        <f t="shared" si="7"/>
        <v>0</v>
      </c>
      <c r="AB508" s="38" t="s">
        <v>20</v>
      </c>
    </row>
    <row r="509" spans="3:28" s="25" customFormat="1" x14ac:dyDescent="0.3">
      <c r="C509" s="22">
        <v>2140</v>
      </c>
      <c r="D509" s="23"/>
      <c r="E509" s="24">
        <v>853690100000</v>
      </c>
      <c r="G509" s="22" t="s">
        <v>1973</v>
      </c>
      <c r="H509" s="23"/>
      <c r="I509" s="26" t="s">
        <v>1974</v>
      </c>
      <c r="J509" s="23"/>
      <c r="K509" s="26" t="s">
        <v>1975</v>
      </c>
      <c r="L509" s="23"/>
      <c r="M509" s="26" t="s">
        <v>1976</v>
      </c>
      <c r="N509" s="23"/>
      <c r="O509" s="34">
        <v>20</v>
      </c>
      <c r="P509" s="34" t="s">
        <v>17</v>
      </c>
      <c r="Q509" s="23"/>
      <c r="R509" s="35">
        <v>5.25</v>
      </c>
      <c r="S509" s="36" t="s">
        <v>18</v>
      </c>
      <c r="T509" s="23"/>
      <c r="U509" s="36">
        <v>80</v>
      </c>
      <c r="V509" s="34" t="s">
        <v>17</v>
      </c>
      <c r="W509" s="23"/>
      <c r="X509" s="31">
        <f>SUMIF('[1]2022Fiyat Listesi-SAP'!A:A,I:I,'[1]2022Fiyat Listesi-SAP'!C:C)</f>
        <v>30</v>
      </c>
      <c r="Y509" s="32" t="str">
        <f>VLOOKUP(I509,'[1]2022Fiyat Listesi-SAP'!A:D,4,FALSE)</f>
        <v>USD</v>
      </c>
      <c r="Z509" s="23"/>
      <c r="AA509" s="33">
        <f t="shared" si="7"/>
        <v>0</v>
      </c>
      <c r="AB509" s="38" t="s">
        <v>20</v>
      </c>
    </row>
    <row r="510" spans="3:28" s="25" customFormat="1" x14ac:dyDescent="0.3">
      <c r="C510" s="22">
        <v>2140</v>
      </c>
      <c r="D510" s="23"/>
      <c r="E510" s="24">
        <v>853690100000</v>
      </c>
      <c r="G510" s="22" t="s">
        <v>1977</v>
      </c>
      <c r="H510" s="23"/>
      <c r="I510" s="26" t="s">
        <v>1978</v>
      </c>
      <c r="J510" s="23"/>
      <c r="K510" s="26" t="s">
        <v>1979</v>
      </c>
      <c r="L510" s="23"/>
      <c r="M510" s="26" t="s">
        <v>1980</v>
      </c>
      <c r="N510" s="23"/>
      <c r="O510" s="34">
        <v>20</v>
      </c>
      <c r="P510" s="34" t="s">
        <v>17</v>
      </c>
      <c r="Q510" s="23"/>
      <c r="R510" s="35">
        <v>5.25</v>
      </c>
      <c r="S510" s="36" t="s">
        <v>18</v>
      </c>
      <c r="T510" s="23"/>
      <c r="U510" s="36">
        <v>80</v>
      </c>
      <c r="V510" s="34" t="s">
        <v>17</v>
      </c>
      <c r="W510" s="23"/>
      <c r="X510" s="31">
        <f>SUMIF('[1]2022Fiyat Listesi-SAP'!A:A,I:I,'[1]2022Fiyat Listesi-SAP'!C:C)</f>
        <v>30</v>
      </c>
      <c r="Y510" s="32" t="str">
        <f>VLOOKUP(I510,'[1]2022Fiyat Listesi-SAP'!A:D,4,FALSE)</f>
        <v>USD</v>
      </c>
      <c r="Z510" s="23"/>
      <c r="AA510" s="33">
        <f t="shared" si="7"/>
        <v>0</v>
      </c>
      <c r="AB510" s="38" t="s">
        <v>20</v>
      </c>
    </row>
    <row r="511" spans="3:28" s="25" customFormat="1" x14ac:dyDescent="0.3">
      <c r="C511" s="22">
        <v>2140</v>
      </c>
      <c r="D511" s="23"/>
      <c r="E511" s="24">
        <v>853690100000</v>
      </c>
      <c r="G511" s="22" t="s">
        <v>1981</v>
      </c>
      <c r="H511" s="23"/>
      <c r="I511" s="26" t="s">
        <v>1982</v>
      </c>
      <c r="J511" s="23"/>
      <c r="K511" s="26" t="s">
        <v>1983</v>
      </c>
      <c r="L511" s="23"/>
      <c r="M511" s="26" t="s">
        <v>1984</v>
      </c>
      <c r="N511" s="23"/>
      <c r="O511" s="34">
        <v>12</v>
      </c>
      <c r="P511" s="34" t="s">
        <v>17</v>
      </c>
      <c r="Q511" s="23"/>
      <c r="R511" s="35">
        <v>4.25</v>
      </c>
      <c r="S511" s="36" t="s">
        <v>18</v>
      </c>
      <c r="T511" s="23"/>
      <c r="U511" s="36">
        <v>48</v>
      </c>
      <c r="V511" s="34" t="s">
        <v>17</v>
      </c>
      <c r="W511" s="23"/>
      <c r="X511" s="31">
        <f>SUMIF('[1]2022Fiyat Listesi-SAP'!A:A,I:I,'[1]2022Fiyat Listesi-SAP'!C:C)</f>
        <v>36.550000000000004</v>
      </c>
      <c r="Y511" s="32" t="str">
        <f>VLOOKUP(I511,'[1]2022Fiyat Listesi-SAP'!A:D,4,FALSE)</f>
        <v>USD</v>
      </c>
      <c r="Z511" s="23"/>
      <c r="AA511" s="33">
        <f t="shared" si="7"/>
        <v>0</v>
      </c>
      <c r="AB511" s="38" t="s">
        <v>20</v>
      </c>
    </row>
    <row r="512" spans="3:28" s="25" customFormat="1" x14ac:dyDescent="0.3">
      <c r="C512" s="22">
        <v>2140</v>
      </c>
      <c r="D512" s="23"/>
      <c r="E512" s="24">
        <v>853690100000</v>
      </c>
      <c r="G512" s="22" t="s">
        <v>1985</v>
      </c>
      <c r="H512" s="23"/>
      <c r="I512" s="26" t="s">
        <v>1986</v>
      </c>
      <c r="J512" s="23"/>
      <c r="K512" s="26" t="s">
        <v>1987</v>
      </c>
      <c r="L512" s="23"/>
      <c r="M512" s="26" t="s">
        <v>1988</v>
      </c>
      <c r="N512" s="23"/>
      <c r="O512" s="34">
        <v>12</v>
      </c>
      <c r="P512" s="34" t="s">
        <v>17</v>
      </c>
      <c r="Q512" s="23"/>
      <c r="R512" s="35">
        <v>4.25</v>
      </c>
      <c r="S512" s="36" t="s">
        <v>18</v>
      </c>
      <c r="T512" s="23"/>
      <c r="U512" s="36">
        <v>48</v>
      </c>
      <c r="V512" s="34" t="s">
        <v>17</v>
      </c>
      <c r="W512" s="23"/>
      <c r="X512" s="31">
        <f>SUMIF('[1]2022Fiyat Listesi-SAP'!A:A,I:I,'[1]2022Fiyat Listesi-SAP'!C:C)</f>
        <v>36.550000000000004</v>
      </c>
      <c r="Y512" s="32" t="str">
        <f>VLOOKUP(I512,'[1]2022Fiyat Listesi-SAP'!A:D,4,FALSE)</f>
        <v>USD</v>
      </c>
      <c r="Z512" s="23"/>
      <c r="AA512" s="33">
        <f t="shared" si="7"/>
        <v>0</v>
      </c>
      <c r="AB512" s="38" t="s">
        <v>20</v>
      </c>
    </row>
    <row r="513" spans="3:28" s="25" customFormat="1" x14ac:dyDescent="0.3">
      <c r="C513" s="22">
        <v>2140</v>
      </c>
      <c r="D513" s="23"/>
      <c r="E513" s="24">
        <v>853690100000</v>
      </c>
      <c r="G513" s="22" t="s">
        <v>1989</v>
      </c>
      <c r="H513" s="23"/>
      <c r="I513" s="26" t="s">
        <v>1990</v>
      </c>
      <c r="J513" s="23"/>
      <c r="K513" s="26" t="s">
        <v>1991</v>
      </c>
      <c r="L513" s="23"/>
      <c r="M513" s="26" t="s">
        <v>1992</v>
      </c>
      <c r="N513" s="23"/>
      <c r="O513" s="34">
        <v>9</v>
      </c>
      <c r="P513" s="34" t="s">
        <v>17</v>
      </c>
      <c r="Q513" s="23"/>
      <c r="R513" s="35">
        <v>4.5</v>
      </c>
      <c r="S513" s="36" t="s">
        <v>18</v>
      </c>
      <c r="T513" s="23"/>
      <c r="U513" s="36">
        <v>36</v>
      </c>
      <c r="V513" s="34" t="s">
        <v>17</v>
      </c>
      <c r="W513" s="23"/>
      <c r="X513" s="31">
        <f>SUMIF('[1]2022Fiyat Listesi-SAP'!A:A,I:I,'[1]2022Fiyat Listesi-SAP'!C:C)</f>
        <v>50.400000000000006</v>
      </c>
      <c r="Y513" s="32" t="str">
        <f>VLOOKUP(I513,'[1]2022Fiyat Listesi-SAP'!A:D,4,FALSE)</f>
        <v>USD</v>
      </c>
      <c r="Z513" s="23"/>
      <c r="AA513" s="33">
        <f t="shared" si="7"/>
        <v>0</v>
      </c>
      <c r="AB513" s="38" t="s">
        <v>20</v>
      </c>
    </row>
    <row r="514" spans="3:28" s="25" customFormat="1" x14ac:dyDescent="0.3">
      <c r="C514" s="22">
        <v>2140</v>
      </c>
      <c r="D514" s="23"/>
      <c r="E514" s="24">
        <v>853690100000</v>
      </c>
      <c r="G514" s="22" t="s">
        <v>1993</v>
      </c>
      <c r="H514" s="23"/>
      <c r="I514" s="26" t="s">
        <v>1994</v>
      </c>
      <c r="J514" s="23"/>
      <c r="K514" s="26" t="s">
        <v>1995</v>
      </c>
      <c r="L514" s="23"/>
      <c r="M514" s="26" t="s">
        <v>1996</v>
      </c>
      <c r="N514" s="23"/>
      <c r="O514" s="34">
        <v>9</v>
      </c>
      <c r="P514" s="34" t="s">
        <v>17</v>
      </c>
      <c r="Q514" s="23"/>
      <c r="R514" s="35">
        <v>4.5</v>
      </c>
      <c r="S514" s="36" t="s">
        <v>18</v>
      </c>
      <c r="T514" s="23"/>
      <c r="U514" s="36">
        <v>36</v>
      </c>
      <c r="V514" s="34" t="s">
        <v>17</v>
      </c>
      <c r="W514" s="23"/>
      <c r="X514" s="31">
        <f>SUMIF('[1]2022Fiyat Listesi-SAP'!A:A,I:I,'[1]2022Fiyat Listesi-SAP'!C:C)</f>
        <v>50.400000000000006</v>
      </c>
      <c r="Y514" s="32" t="str">
        <f>VLOOKUP(I514,'[1]2022Fiyat Listesi-SAP'!A:D,4,FALSE)</f>
        <v>USD</v>
      </c>
      <c r="Z514" s="23"/>
      <c r="AA514" s="33">
        <f t="shared" si="7"/>
        <v>0</v>
      </c>
      <c r="AB514" s="38" t="s">
        <v>20</v>
      </c>
    </row>
    <row r="515" spans="3:28" s="25" customFormat="1" x14ac:dyDescent="0.3">
      <c r="C515" s="22">
        <v>2140</v>
      </c>
      <c r="D515" s="23"/>
      <c r="E515" s="24">
        <v>853690100000</v>
      </c>
      <c r="G515" s="22" t="s">
        <v>1997</v>
      </c>
      <c r="H515" s="23"/>
      <c r="I515" s="26" t="s">
        <v>1998</v>
      </c>
      <c r="J515" s="23"/>
      <c r="K515" s="26" t="s">
        <v>1999</v>
      </c>
      <c r="L515" s="23"/>
      <c r="M515" s="26" t="s">
        <v>2000</v>
      </c>
      <c r="N515" s="23"/>
      <c r="O515" s="34">
        <v>7</v>
      </c>
      <c r="P515" s="34" t="s">
        <v>17</v>
      </c>
      <c r="Q515" s="23"/>
      <c r="R515" s="35">
        <v>6.5</v>
      </c>
      <c r="S515" s="36" t="s">
        <v>18</v>
      </c>
      <c r="T515" s="23"/>
      <c r="U515" s="36">
        <v>28</v>
      </c>
      <c r="V515" s="34" t="s">
        <v>17</v>
      </c>
      <c r="W515" s="23"/>
      <c r="X515" s="31">
        <f>SUMIF('[1]2022Fiyat Listesi-SAP'!A:A,I:I,'[1]2022Fiyat Listesi-SAP'!C:C)</f>
        <v>88.2</v>
      </c>
      <c r="Y515" s="32" t="str">
        <f>VLOOKUP(I515,'[1]2022Fiyat Listesi-SAP'!A:D,4,FALSE)</f>
        <v>USD</v>
      </c>
      <c r="Z515" s="23"/>
      <c r="AA515" s="33">
        <f t="shared" si="7"/>
        <v>0</v>
      </c>
      <c r="AB515" s="38" t="s">
        <v>20</v>
      </c>
    </row>
    <row r="516" spans="3:28" s="25" customFormat="1" x14ac:dyDescent="0.3">
      <c r="C516" s="22">
        <v>2140</v>
      </c>
      <c r="D516" s="23"/>
      <c r="E516" s="24">
        <v>853690100000</v>
      </c>
      <c r="G516" s="22" t="s">
        <v>2001</v>
      </c>
      <c r="H516" s="23"/>
      <c r="I516" s="26" t="s">
        <v>2002</v>
      </c>
      <c r="J516" s="23"/>
      <c r="K516" s="26" t="s">
        <v>2003</v>
      </c>
      <c r="L516" s="23"/>
      <c r="M516" s="26" t="s">
        <v>2004</v>
      </c>
      <c r="N516" s="23"/>
      <c r="O516" s="34">
        <v>7</v>
      </c>
      <c r="P516" s="34" t="s">
        <v>17</v>
      </c>
      <c r="Q516" s="23"/>
      <c r="R516" s="35">
        <v>6.5</v>
      </c>
      <c r="S516" s="36" t="s">
        <v>18</v>
      </c>
      <c r="T516" s="23"/>
      <c r="U516" s="36">
        <v>28</v>
      </c>
      <c r="V516" s="34" t="s">
        <v>17</v>
      </c>
      <c r="W516" s="23"/>
      <c r="X516" s="31">
        <f>SUMIF('[1]2022Fiyat Listesi-SAP'!A:A,I:I,'[1]2022Fiyat Listesi-SAP'!C:C)</f>
        <v>88.2</v>
      </c>
      <c r="Y516" s="32" t="str">
        <f>VLOOKUP(I516,'[1]2022Fiyat Listesi-SAP'!A:D,4,FALSE)</f>
        <v>USD</v>
      </c>
      <c r="Z516" s="23"/>
      <c r="AA516" s="33">
        <f t="shared" si="7"/>
        <v>0</v>
      </c>
      <c r="AB516" s="38" t="s">
        <v>20</v>
      </c>
    </row>
    <row r="517" spans="3:28" s="25" customFormat="1" x14ac:dyDescent="0.3">
      <c r="C517" s="22">
        <v>4030</v>
      </c>
      <c r="D517" s="23"/>
      <c r="E517" s="24">
        <v>853690100000</v>
      </c>
      <c r="G517" s="22" t="s">
        <v>2005</v>
      </c>
      <c r="H517" s="23"/>
      <c r="I517" s="26" t="s">
        <v>2006</v>
      </c>
      <c r="J517" s="23"/>
      <c r="K517" s="26" t="s">
        <v>2007</v>
      </c>
      <c r="L517" s="23"/>
      <c r="M517" s="26" t="s">
        <v>2008</v>
      </c>
      <c r="N517" s="23"/>
      <c r="O517" s="34">
        <v>70</v>
      </c>
      <c r="P517" s="34" t="s">
        <v>17</v>
      </c>
      <c r="Q517" s="23"/>
      <c r="R517" s="35">
        <v>3.21</v>
      </c>
      <c r="S517" s="36" t="s">
        <v>18</v>
      </c>
      <c r="T517" s="23"/>
      <c r="U517" s="49" t="s">
        <v>19</v>
      </c>
      <c r="V517" s="34" t="s">
        <v>17</v>
      </c>
      <c r="W517" s="23"/>
      <c r="X517" s="31">
        <f>SUMIF('[1]2022Fiyat Listesi-SAP'!A:A,I:I,'[1]2022Fiyat Listesi-SAP'!C:C)</f>
        <v>3.88</v>
      </c>
      <c r="Y517" s="32" t="str">
        <f>VLOOKUP(I517,'[1]2022Fiyat Listesi-SAP'!A:D,4,FALSE)</f>
        <v>USD</v>
      </c>
      <c r="Z517" s="23"/>
      <c r="AA517" s="33">
        <f t="shared" si="7"/>
        <v>0</v>
      </c>
      <c r="AB517" s="38" t="s">
        <v>20</v>
      </c>
    </row>
    <row r="518" spans="3:28" s="25" customFormat="1" x14ac:dyDescent="0.3">
      <c r="C518" s="22">
        <v>4030</v>
      </c>
      <c r="D518" s="23"/>
      <c r="E518" s="24">
        <v>853690100000</v>
      </c>
      <c r="G518" s="22" t="s">
        <v>2009</v>
      </c>
      <c r="H518" s="23"/>
      <c r="I518" s="26" t="s">
        <v>2010</v>
      </c>
      <c r="J518" s="23"/>
      <c r="K518" s="26" t="s">
        <v>2011</v>
      </c>
      <c r="L518" s="23"/>
      <c r="M518" s="26" t="s">
        <v>2012</v>
      </c>
      <c r="N518" s="23"/>
      <c r="O518" s="34">
        <v>70</v>
      </c>
      <c r="P518" s="34" t="s">
        <v>17</v>
      </c>
      <c r="Q518" s="23"/>
      <c r="R518" s="35">
        <v>3.21</v>
      </c>
      <c r="S518" s="36" t="s">
        <v>18</v>
      </c>
      <c r="T518" s="23"/>
      <c r="U518" s="49" t="s">
        <v>19</v>
      </c>
      <c r="V518" s="34" t="s">
        <v>17</v>
      </c>
      <c r="W518" s="23"/>
      <c r="X518" s="31">
        <f>SUMIF('[1]2022Fiyat Listesi-SAP'!A:A,I:I,'[1]2022Fiyat Listesi-SAP'!C:C)</f>
        <v>3.88</v>
      </c>
      <c r="Y518" s="32" t="str">
        <f>VLOOKUP(I518,'[1]2022Fiyat Listesi-SAP'!A:D,4,FALSE)</f>
        <v>USD</v>
      </c>
      <c r="Z518" s="23"/>
      <c r="AA518" s="33">
        <f t="shared" si="7"/>
        <v>0</v>
      </c>
      <c r="AB518" s="38" t="s">
        <v>20</v>
      </c>
    </row>
    <row r="519" spans="3:28" s="25" customFormat="1" x14ac:dyDescent="0.3">
      <c r="C519" s="22">
        <v>4030</v>
      </c>
      <c r="D519" s="23"/>
      <c r="E519" s="24">
        <v>853690100000</v>
      </c>
      <c r="G519" s="22" t="s">
        <v>2013</v>
      </c>
      <c r="H519" s="23"/>
      <c r="I519" s="26" t="s">
        <v>2014</v>
      </c>
      <c r="J519" s="23"/>
      <c r="K519" s="26" t="s">
        <v>2015</v>
      </c>
      <c r="L519" s="23"/>
      <c r="M519" s="26" t="s">
        <v>2016</v>
      </c>
      <c r="N519" s="23"/>
      <c r="O519" s="34">
        <v>70</v>
      </c>
      <c r="P519" s="34" t="s">
        <v>17</v>
      </c>
      <c r="Q519" s="23"/>
      <c r="R519" s="35">
        <v>3.21</v>
      </c>
      <c r="S519" s="36" t="s">
        <v>18</v>
      </c>
      <c r="T519" s="23"/>
      <c r="U519" s="49" t="s">
        <v>19</v>
      </c>
      <c r="V519" s="34" t="s">
        <v>17</v>
      </c>
      <c r="W519" s="23"/>
      <c r="X519" s="31">
        <f>SUMIF('[1]2022Fiyat Listesi-SAP'!A:A,I:I,'[1]2022Fiyat Listesi-SAP'!C:C)</f>
        <v>3.88</v>
      </c>
      <c r="Y519" s="32" t="str">
        <f>VLOOKUP(I519,'[1]2022Fiyat Listesi-SAP'!A:D,4,FALSE)</f>
        <v>USD</v>
      </c>
      <c r="Z519" s="23"/>
      <c r="AA519" s="33">
        <f t="shared" si="7"/>
        <v>0</v>
      </c>
      <c r="AB519" s="38" t="s">
        <v>20</v>
      </c>
    </row>
    <row r="520" spans="3:28" s="25" customFormat="1" x14ac:dyDescent="0.3">
      <c r="C520" s="22">
        <v>4030</v>
      </c>
      <c r="D520" s="23"/>
      <c r="E520" s="24">
        <v>853690100000</v>
      </c>
      <c r="G520" s="22" t="s">
        <v>2017</v>
      </c>
      <c r="H520" s="23"/>
      <c r="I520" s="26" t="s">
        <v>2018</v>
      </c>
      <c r="J520" s="23"/>
      <c r="K520" s="26" t="s">
        <v>2019</v>
      </c>
      <c r="L520" s="23"/>
      <c r="M520" s="26" t="s">
        <v>2020</v>
      </c>
      <c r="N520" s="23"/>
      <c r="O520" s="34">
        <v>70</v>
      </c>
      <c r="P520" s="34" t="s">
        <v>17</v>
      </c>
      <c r="Q520" s="23"/>
      <c r="R520" s="35">
        <v>3.21</v>
      </c>
      <c r="S520" s="36" t="s">
        <v>18</v>
      </c>
      <c r="T520" s="23"/>
      <c r="U520" s="49" t="s">
        <v>19</v>
      </c>
      <c r="V520" s="34" t="s">
        <v>17</v>
      </c>
      <c r="W520" s="23"/>
      <c r="X520" s="31">
        <f>SUMIF('[1]2022Fiyat Listesi-SAP'!A:A,I:I,'[1]2022Fiyat Listesi-SAP'!C:C)</f>
        <v>3.88</v>
      </c>
      <c r="Y520" s="32" t="str">
        <f>VLOOKUP(I520,'[1]2022Fiyat Listesi-SAP'!A:D,4,FALSE)</f>
        <v>USD</v>
      </c>
      <c r="Z520" s="23"/>
      <c r="AA520" s="33">
        <f t="shared" si="7"/>
        <v>0</v>
      </c>
      <c r="AB520" s="38" t="s">
        <v>20</v>
      </c>
    </row>
    <row r="521" spans="3:28" s="25" customFormat="1" x14ac:dyDescent="0.3">
      <c r="C521" s="22">
        <v>4030</v>
      </c>
      <c r="D521" s="23"/>
      <c r="E521" s="24">
        <v>853690100000</v>
      </c>
      <c r="G521" s="22" t="s">
        <v>2021</v>
      </c>
      <c r="H521" s="23"/>
      <c r="I521" s="26" t="s">
        <v>2022</v>
      </c>
      <c r="J521" s="23"/>
      <c r="K521" s="26" t="s">
        <v>2023</v>
      </c>
      <c r="L521" s="23"/>
      <c r="M521" s="26" t="s">
        <v>2024</v>
      </c>
      <c r="N521" s="23"/>
      <c r="O521" s="34">
        <v>70</v>
      </c>
      <c r="P521" s="34" t="s">
        <v>17</v>
      </c>
      <c r="Q521" s="23"/>
      <c r="R521" s="35">
        <v>3.16</v>
      </c>
      <c r="S521" s="36" t="s">
        <v>18</v>
      </c>
      <c r="T521" s="23"/>
      <c r="U521" s="49" t="s">
        <v>19</v>
      </c>
      <c r="V521" s="34" t="s">
        <v>17</v>
      </c>
      <c r="W521" s="23"/>
      <c r="X521" s="31">
        <f>SUMIF('[1]2022Fiyat Listesi-SAP'!A:A,I:I,'[1]2022Fiyat Listesi-SAP'!C:C)</f>
        <v>3.88</v>
      </c>
      <c r="Y521" s="32" t="str">
        <f>VLOOKUP(I521,'[1]2022Fiyat Listesi-SAP'!A:D,4,FALSE)</f>
        <v>USD</v>
      </c>
      <c r="Z521" s="23"/>
      <c r="AA521" s="33">
        <f t="shared" si="7"/>
        <v>0</v>
      </c>
      <c r="AB521" s="38" t="s">
        <v>20</v>
      </c>
    </row>
    <row r="522" spans="3:28" s="25" customFormat="1" x14ac:dyDescent="0.3">
      <c r="C522" s="22">
        <v>4030</v>
      </c>
      <c r="D522" s="23"/>
      <c r="E522" s="24">
        <v>853690100000</v>
      </c>
      <c r="G522" s="22" t="s">
        <v>2025</v>
      </c>
      <c r="H522" s="23"/>
      <c r="I522" s="26" t="s">
        <v>2026</v>
      </c>
      <c r="J522" s="23"/>
      <c r="K522" s="26" t="s">
        <v>2027</v>
      </c>
      <c r="L522" s="23"/>
      <c r="M522" s="26" t="s">
        <v>2028</v>
      </c>
      <c r="N522" s="23"/>
      <c r="O522" s="34">
        <v>70</v>
      </c>
      <c r="P522" s="34" t="s">
        <v>17</v>
      </c>
      <c r="Q522" s="23"/>
      <c r="R522" s="35">
        <v>3.16</v>
      </c>
      <c r="S522" s="36" t="s">
        <v>18</v>
      </c>
      <c r="T522" s="23"/>
      <c r="U522" s="49" t="s">
        <v>19</v>
      </c>
      <c r="V522" s="34" t="s">
        <v>17</v>
      </c>
      <c r="W522" s="23"/>
      <c r="X522" s="31">
        <f>SUMIF('[1]2022Fiyat Listesi-SAP'!A:A,I:I,'[1]2022Fiyat Listesi-SAP'!C:C)</f>
        <v>3.88</v>
      </c>
      <c r="Y522" s="32" t="str">
        <f>VLOOKUP(I522,'[1]2022Fiyat Listesi-SAP'!A:D,4,FALSE)</f>
        <v>USD</v>
      </c>
      <c r="Z522" s="23"/>
      <c r="AA522" s="33">
        <f t="shared" si="7"/>
        <v>0</v>
      </c>
      <c r="AB522" s="38" t="s">
        <v>20</v>
      </c>
    </row>
    <row r="523" spans="3:28" s="25" customFormat="1" x14ac:dyDescent="0.3">
      <c r="C523" s="22">
        <v>4030</v>
      </c>
      <c r="D523" s="23"/>
      <c r="E523" s="24">
        <v>853690100000</v>
      </c>
      <c r="G523" s="22" t="s">
        <v>2029</v>
      </c>
      <c r="H523" s="23"/>
      <c r="I523" s="26" t="s">
        <v>2030</v>
      </c>
      <c r="J523" s="23"/>
      <c r="K523" s="26" t="s">
        <v>2031</v>
      </c>
      <c r="L523" s="23"/>
      <c r="M523" s="26" t="s">
        <v>2032</v>
      </c>
      <c r="N523" s="23"/>
      <c r="O523" s="34">
        <v>70</v>
      </c>
      <c r="P523" s="34" t="s">
        <v>17</v>
      </c>
      <c r="Q523" s="23"/>
      <c r="R523" s="35">
        <v>3.16</v>
      </c>
      <c r="S523" s="36" t="s">
        <v>18</v>
      </c>
      <c r="T523" s="23"/>
      <c r="U523" s="49" t="s">
        <v>19</v>
      </c>
      <c r="V523" s="34" t="s">
        <v>17</v>
      </c>
      <c r="W523" s="23"/>
      <c r="X523" s="31">
        <f>SUMIF('[1]2022Fiyat Listesi-SAP'!A:A,I:I,'[1]2022Fiyat Listesi-SAP'!C:C)</f>
        <v>3.88</v>
      </c>
      <c r="Y523" s="32" t="str">
        <f>VLOOKUP(I523,'[1]2022Fiyat Listesi-SAP'!A:D,4,FALSE)</f>
        <v>USD</v>
      </c>
      <c r="Z523" s="23"/>
      <c r="AA523" s="33">
        <f t="shared" ref="AA523:AA586" si="8">ROUNDUP((X523*$AC$9),3)</f>
        <v>0</v>
      </c>
      <c r="AB523" s="38" t="s">
        <v>20</v>
      </c>
    </row>
    <row r="524" spans="3:28" s="25" customFormat="1" x14ac:dyDescent="0.3">
      <c r="C524" s="22">
        <v>4030</v>
      </c>
      <c r="D524" s="23"/>
      <c r="E524" s="24">
        <v>853690100000</v>
      </c>
      <c r="G524" s="22" t="s">
        <v>2033</v>
      </c>
      <c r="H524" s="23"/>
      <c r="I524" s="26" t="s">
        <v>2034</v>
      </c>
      <c r="J524" s="23"/>
      <c r="K524" s="26" t="s">
        <v>2035</v>
      </c>
      <c r="L524" s="23"/>
      <c r="M524" s="26" t="s">
        <v>2036</v>
      </c>
      <c r="N524" s="23"/>
      <c r="O524" s="34">
        <v>70</v>
      </c>
      <c r="P524" s="34" t="s">
        <v>17</v>
      </c>
      <c r="Q524" s="23"/>
      <c r="R524" s="35">
        <v>3</v>
      </c>
      <c r="S524" s="36" t="s">
        <v>18</v>
      </c>
      <c r="T524" s="23"/>
      <c r="U524" s="49" t="s">
        <v>19</v>
      </c>
      <c r="V524" s="34" t="s">
        <v>17</v>
      </c>
      <c r="W524" s="23"/>
      <c r="X524" s="31">
        <f>SUMIF('[1]2022Fiyat Listesi-SAP'!A:A,I:I,'[1]2022Fiyat Listesi-SAP'!C:C)</f>
        <v>4.0600000000000005</v>
      </c>
      <c r="Y524" s="32" t="str">
        <f>VLOOKUP(I524,'[1]2022Fiyat Listesi-SAP'!A:D,4,FALSE)</f>
        <v>USD</v>
      </c>
      <c r="Z524" s="23"/>
      <c r="AA524" s="33">
        <f t="shared" si="8"/>
        <v>0</v>
      </c>
      <c r="AB524" s="38" t="s">
        <v>20</v>
      </c>
    </row>
    <row r="525" spans="3:28" s="25" customFormat="1" x14ac:dyDescent="0.3">
      <c r="C525" s="22">
        <v>4030</v>
      </c>
      <c r="D525" s="23"/>
      <c r="E525" s="24">
        <v>853690100000</v>
      </c>
      <c r="G525" s="22" t="s">
        <v>2037</v>
      </c>
      <c r="H525" s="23"/>
      <c r="I525" s="26" t="s">
        <v>2038</v>
      </c>
      <c r="J525" s="23"/>
      <c r="K525" s="26" t="s">
        <v>2039</v>
      </c>
      <c r="L525" s="23"/>
      <c r="M525" s="26" t="s">
        <v>2040</v>
      </c>
      <c r="N525" s="23"/>
      <c r="O525" s="34">
        <v>70</v>
      </c>
      <c r="P525" s="34" t="s">
        <v>17</v>
      </c>
      <c r="Q525" s="23"/>
      <c r="R525" s="35">
        <v>3</v>
      </c>
      <c r="S525" s="36" t="s">
        <v>18</v>
      </c>
      <c r="T525" s="23"/>
      <c r="U525" s="49" t="s">
        <v>19</v>
      </c>
      <c r="V525" s="34" t="s">
        <v>17</v>
      </c>
      <c r="W525" s="23"/>
      <c r="X525" s="31">
        <f>SUMIF('[1]2022Fiyat Listesi-SAP'!A:A,I:I,'[1]2022Fiyat Listesi-SAP'!C:C)</f>
        <v>4.0600000000000005</v>
      </c>
      <c r="Y525" s="32" t="str">
        <f>VLOOKUP(I525,'[1]2022Fiyat Listesi-SAP'!A:D,4,FALSE)</f>
        <v>USD</v>
      </c>
      <c r="Z525" s="23"/>
      <c r="AA525" s="33">
        <f t="shared" si="8"/>
        <v>0</v>
      </c>
      <c r="AB525" s="38" t="s">
        <v>20</v>
      </c>
    </row>
    <row r="526" spans="3:28" s="25" customFormat="1" x14ac:dyDescent="0.3">
      <c r="C526" s="22">
        <v>4030</v>
      </c>
      <c r="D526" s="23"/>
      <c r="E526" s="24">
        <v>853690100000</v>
      </c>
      <c r="G526" s="22" t="s">
        <v>2041</v>
      </c>
      <c r="H526" s="23"/>
      <c r="I526" s="26" t="s">
        <v>2042</v>
      </c>
      <c r="J526" s="23"/>
      <c r="K526" s="26" t="s">
        <v>2043</v>
      </c>
      <c r="L526" s="23"/>
      <c r="M526" s="26" t="s">
        <v>2044</v>
      </c>
      <c r="N526" s="23"/>
      <c r="O526" s="34">
        <v>70</v>
      </c>
      <c r="P526" s="34" t="s">
        <v>17</v>
      </c>
      <c r="Q526" s="23"/>
      <c r="R526" s="35">
        <v>3</v>
      </c>
      <c r="S526" s="36" t="s">
        <v>18</v>
      </c>
      <c r="T526" s="23"/>
      <c r="U526" s="49" t="s">
        <v>19</v>
      </c>
      <c r="V526" s="34" t="s">
        <v>17</v>
      </c>
      <c r="W526" s="23"/>
      <c r="X526" s="31">
        <f>SUMIF('[1]2022Fiyat Listesi-SAP'!A:A,I:I,'[1]2022Fiyat Listesi-SAP'!C:C)</f>
        <v>4.0600000000000005</v>
      </c>
      <c r="Y526" s="32" t="str">
        <f>VLOOKUP(I526,'[1]2022Fiyat Listesi-SAP'!A:D,4,FALSE)</f>
        <v>USD</v>
      </c>
      <c r="Z526" s="23"/>
      <c r="AA526" s="33">
        <f t="shared" si="8"/>
        <v>0</v>
      </c>
      <c r="AB526" s="38" t="s">
        <v>20</v>
      </c>
    </row>
    <row r="527" spans="3:28" s="25" customFormat="1" x14ac:dyDescent="0.3">
      <c r="C527" s="22">
        <v>4030</v>
      </c>
      <c r="D527" s="23"/>
      <c r="E527" s="24">
        <v>853690100000</v>
      </c>
      <c r="G527" s="22" t="s">
        <v>2045</v>
      </c>
      <c r="H527" s="23"/>
      <c r="I527" s="26" t="s">
        <v>2046</v>
      </c>
      <c r="J527" s="23"/>
      <c r="K527" s="26" t="s">
        <v>2047</v>
      </c>
      <c r="L527" s="23"/>
      <c r="M527" s="26" t="s">
        <v>2048</v>
      </c>
      <c r="N527" s="23"/>
      <c r="O527" s="34">
        <v>48</v>
      </c>
      <c r="P527" s="34" t="s">
        <v>17</v>
      </c>
      <c r="Q527" s="23"/>
      <c r="R527" s="35">
        <v>3.72</v>
      </c>
      <c r="S527" s="36" t="s">
        <v>18</v>
      </c>
      <c r="T527" s="23"/>
      <c r="U527" s="49" t="s">
        <v>19</v>
      </c>
      <c r="V527" s="34" t="s">
        <v>17</v>
      </c>
      <c r="W527" s="23"/>
      <c r="X527" s="31">
        <f>SUMIF('[1]2022Fiyat Listesi-SAP'!A:A,I:I,'[1]2022Fiyat Listesi-SAP'!C:C)</f>
        <v>5.1150000000000002</v>
      </c>
      <c r="Y527" s="32" t="str">
        <f>VLOOKUP(I527,'[1]2022Fiyat Listesi-SAP'!A:D,4,FALSE)</f>
        <v>USD</v>
      </c>
      <c r="Z527" s="23"/>
      <c r="AA527" s="33">
        <f t="shared" si="8"/>
        <v>0</v>
      </c>
      <c r="AB527" s="38" t="s">
        <v>20</v>
      </c>
    </row>
    <row r="528" spans="3:28" s="25" customFormat="1" x14ac:dyDescent="0.3">
      <c r="C528" s="22">
        <v>4030</v>
      </c>
      <c r="D528" s="23"/>
      <c r="E528" s="24">
        <v>853690100000</v>
      </c>
      <c r="G528" s="22" t="s">
        <v>2049</v>
      </c>
      <c r="H528" s="23"/>
      <c r="I528" s="26" t="s">
        <v>2050</v>
      </c>
      <c r="J528" s="23"/>
      <c r="K528" s="26" t="s">
        <v>2051</v>
      </c>
      <c r="L528" s="23"/>
      <c r="M528" s="26" t="s">
        <v>2052</v>
      </c>
      <c r="N528" s="23"/>
      <c r="O528" s="34">
        <v>48</v>
      </c>
      <c r="P528" s="34" t="s">
        <v>17</v>
      </c>
      <c r="Q528" s="23"/>
      <c r="R528" s="35">
        <v>3.72</v>
      </c>
      <c r="S528" s="36" t="s">
        <v>18</v>
      </c>
      <c r="T528" s="23"/>
      <c r="U528" s="49" t="s">
        <v>19</v>
      </c>
      <c r="V528" s="34" t="s">
        <v>17</v>
      </c>
      <c r="W528" s="23"/>
      <c r="X528" s="31">
        <f>SUMIF('[1]2022Fiyat Listesi-SAP'!A:A,I:I,'[1]2022Fiyat Listesi-SAP'!C:C)</f>
        <v>5.1150000000000002</v>
      </c>
      <c r="Y528" s="32" t="str">
        <f>VLOOKUP(I528,'[1]2022Fiyat Listesi-SAP'!A:D,4,FALSE)</f>
        <v>USD</v>
      </c>
      <c r="Z528" s="23"/>
      <c r="AA528" s="33">
        <f t="shared" si="8"/>
        <v>0</v>
      </c>
      <c r="AB528" s="38" t="s">
        <v>20</v>
      </c>
    </row>
    <row r="529" spans="3:28" s="25" customFormat="1" x14ac:dyDescent="0.3">
      <c r="C529" s="22">
        <v>4030</v>
      </c>
      <c r="D529" s="23"/>
      <c r="E529" s="24">
        <v>853690100000</v>
      </c>
      <c r="G529" s="22" t="s">
        <v>2053</v>
      </c>
      <c r="H529" s="23"/>
      <c r="I529" s="26" t="s">
        <v>2054</v>
      </c>
      <c r="J529" s="23"/>
      <c r="K529" s="26" t="s">
        <v>2055</v>
      </c>
      <c r="L529" s="23"/>
      <c r="M529" s="26" t="s">
        <v>2056</v>
      </c>
      <c r="N529" s="23"/>
      <c r="O529" s="34">
        <v>48</v>
      </c>
      <c r="P529" s="34" t="s">
        <v>17</v>
      </c>
      <c r="Q529" s="23"/>
      <c r="R529" s="35">
        <v>3.72</v>
      </c>
      <c r="S529" s="36" t="s">
        <v>18</v>
      </c>
      <c r="T529" s="23"/>
      <c r="U529" s="49" t="s">
        <v>19</v>
      </c>
      <c r="V529" s="34" t="s">
        <v>17</v>
      </c>
      <c r="W529" s="23"/>
      <c r="X529" s="31">
        <f>SUMIF('[1]2022Fiyat Listesi-SAP'!A:A,I:I,'[1]2022Fiyat Listesi-SAP'!C:C)</f>
        <v>5.1150000000000002</v>
      </c>
      <c r="Y529" s="32" t="str">
        <f>VLOOKUP(I529,'[1]2022Fiyat Listesi-SAP'!A:D,4,FALSE)</f>
        <v>USD</v>
      </c>
      <c r="Z529" s="23"/>
      <c r="AA529" s="33">
        <f t="shared" si="8"/>
        <v>0</v>
      </c>
      <c r="AB529" s="38" t="s">
        <v>20</v>
      </c>
    </row>
    <row r="530" spans="3:28" s="25" customFormat="1" x14ac:dyDescent="0.3">
      <c r="C530" s="22">
        <v>4030</v>
      </c>
      <c r="D530" s="23"/>
      <c r="E530" s="24">
        <v>853690100000</v>
      </c>
      <c r="G530" s="22" t="s">
        <v>2057</v>
      </c>
      <c r="H530" s="23"/>
      <c r="I530" s="26" t="s">
        <v>2058</v>
      </c>
      <c r="J530" s="23"/>
      <c r="K530" s="26" t="s">
        <v>2059</v>
      </c>
      <c r="L530" s="23"/>
      <c r="M530" s="26" t="s">
        <v>2060</v>
      </c>
      <c r="N530" s="23"/>
      <c r="O530" s="34">
        <v>48</v>
      </c>
      <c r="P530" s="34" t="s">
        <v>17</v>
      </c>
      <c r="Q530" s="23"/>
      <c r="R530" s="35">
        <v>3.45</v>
      </c>
      <c r="S530" s="36" t="s">
        <v>18</v>
      </c>
      <c r="T530" s="23"/>
      <c r="U530" s="49" t="s">
        <v>19</v>
      </c>
      <c r="V530" s="34" t="s">
        <v>17</v>
      </c>
      <c r="W530" s="23"/>
      <c r="X530" s="31">
        <f>SUMIF('[1]2022Fiyat Listesi-SAP'!A:A,I:I,'[1]2022Fiyat Listesi-SAP'!C:C)</f>
        <v>5.1150000000000002</v>
      </c>
      <c r="Y530" s="32" t="str">
        <f>VLOOKUP(I530,'[1]2022Fiyat Listesi-SAP'!A:D,4,FALSE)</f>
        <v>USD</v>
      </c>
      <c r="Z530" s="23"/>
      <c r="AA530" s="33">
        <f t="shared" si="8"/>
        <v>0</v>
      </c>
      <c r="AB530" s="38" t="s">
        <v>20</v>
      </c>
    </row>
    <row r="531" spans="3:28" s="25" customFormat="1" x14ac:dyDescent="0.3">
      <c r="C531" s="22">
        <v>4030</v>
      </c>
      <c r="D531" s="23"/>
      <c r="E531" s="24">
        <v>853690100000</v>
      </c>
      <c r="G531" s="22" t="s">
        <v>2061</v>
      </c>
      <c r="H531" s="23"/>
      <c r="I531" s="26" t="s">
        <v>2062</v>
      </c>
      <c r="J531" s="23"/>
      <c r="K531" s="26" t="s">
        <v>2063</v>
      </c>
      <c r="L531" s="23"/>
      <c r="M531" s="26" t="s">
        <v>2064</v>
      </c>
      <c r="N531" s="23"/>
      <c r="O531" s="34">
        <v>48</v>
      </c>
      <c r="P531" s="34" t="s">
        <v>17</v>
      </c>
      <c r="Q531" s="23"/>
      <c r="R531" s="35">
        <v>3.45</v>
      </c>
      <c r="S531" s="36" t="s">
        <v>18</v>
      </c>
      <c r="T531" s="23"/>
      <c r="U531" s="49" t="s">
        <v>19</v>
      </c>
      <c r="V531" s="34" t="s">
        <v>17</v>
      </c>
      <c r="W531" s="23"/>
      <c r="X531" s="31">
        <f>SUMIF('[1]2022Fiyat Listesi-SAP'!A:A,I:I,'[1]2022Fiyat Listesi-SAP'!C:C)</f>
        <v>5.1150000000000002</v>
      </c>
      <c r="Y531" s="32" t="str">
        <f>VLOOKUP(I531,'[1]2022Fiyat Listesi-SAP'!A:D,4,FALSE)</f>
        <v>USD</v>
      </c>
      <c r="Z531" s="23"/>
      <c r="AA531" s="33">
        <f t="shared" si="8"/>
        <v>0</v>
      </c>
      <c r="AB531" s="38" t="s">
        <v>20</v>
      </c>
    </row>
    <row r="532" spans="3:28" s="25" customFormat="1" x14ac:dyDescent="0.3">
      <c r="C532" s="22">
        <v>4030</v>
      </c>
      <c r="D532" s="23"/>
      <c r="E532" s="24">
        <v>853690100000</v>
      </c>
      <c r="G532" s="22" t="s">
        <v>2065</v>
      </c>
      <c r="H532" s="23"/>
      <c r="I532" s="26" t="s">
        <v>2066</v>
      </c>
      <c r="J532" s="23"/>
      <c r="K532" s="26" t="s">
        <v>2067</v>
      </c>
      <c r="L532" s="23"/>
      <c r="M532" s="26" t="s">
        <v>2068</v>
      </c>
      <c r="N532" s="23"/>
      <c r="O532" s="34">
        <v>48</v>
      </c>
      <c r="P532" s="34" t="s">
        <v>17</v>
      </c>
      <c r="Q532" s="23"/>
      <c r="R532" s="35">
        <v>3.45</v>
      </c>
      <c r="S532" s="36" t="s">
        <v>18</v>
      </c>
      <c r="T532" s="23"/>
      <c r="U532" s="49" t="s">
        <v>19</v>
      </c>
      <c r="V532" s="34" t="s">
        <v>17</v>
      </c>
      <c r="W532" s="23"/>
      <c r="X532" s="31">
        <f>SUMIF('[1]2022Fiyat Listesi-SAP'!A:A,I:I,'[1]2022Fiyat Listesi-SAP'!C:C)</f>
        <v>5.1150000000000002</v>
      </c>
      <c r="Y532" s="32" t="str">
        <f>VLOOKUP(I532,'[1]2022Fiyat Listesi-SAP'!A:D,4,FALSE)</f>
        <v>USD</v>
      </c>
      <c r="Z532" s="23"/>
      <c r="AA532" s="33">
        <f t="shared" si="8"/>
        <v>0</v>
      </c>
      <c r="AB532" s="38" t="s">
        <v>20</v>
      </c>
    </row>
    <row r="533" spans="3:28" s="25" customFormat="1" x14ac:dyDescent="0.3">
      <c r="C533" s="22">
        <v>4030</v>
      </c>
      <c r="D533" s="23"/>
      <c r="E533" s="24">
        <v>853690100000</v>
      </c>
      <c r="G533" s="22" t="s">
        <v>2069</v>
      </c>
      <c r="H533" s="23"/>
      <c r="I533" s="26" t="s">
        <v>2070</v>
      </c>
      <c r="J533" s="23"/>
      <c r="K533" s="26" t="s">
        <v>2071</v>
      </c>
      <c r="L533" s="23"/>
      <c r="M533" s="26" t="s">
        <v>2072</v>
      </c>
      <c r="N533" s="23"/>
      <c r="O533" s="34">
        <v>48</v>
      </c>
      <c r="P533" s="34" t="s">
        <v>17</v>
      </c>
      <c r="Q533" s="23"/>
      <c r="R533" s="35">
        <v>3.34</v>
      </c>
      <c r="S533" s="36" t="s">
        <v>18</v>
      </c>
      <c r="T533" s="23"/>
      <c r="U533" s="49" t="s">
        <v>19</v>
      </c>
      <c r="V533" s="34" t="s">
        <v>17</v>
      </c>
      <c r="W533" s="23"/>
      <c r="X533" s="31">
        <f>SUMIF('[1]2022Fiyat Listesi-SAP'!A:A,I:I,'[1]2022Fiyat Listesi-SAP'!C:C)</f>
        <v>5.3500000000000005</v>
      </c>
      <c r="Y533" s="32" t="str">
        <f>VLOOKUP(I533,'[1]2022Fiyat Listesi-SAP'!A:D,4,FALSE)</f>
        <v>USD</v>
      </c>
      <c r="Z533" s="23"/>
      <c r="AA533" s="33">
        <f t="shared" si="8"/>
        <v>0</v>
      </c>
      <c r="AB533" s="38" t="s">
        <v>20</v>
      </c>
    </row>
    <row r="534" spans="3:28" s="25" customFormat="1" x14ac:dyDescent="0.3">
      <c r="C534" s="22">
        <v>4030</v>
      </c>
      <c r="D534" s="23"/>
      <c r="E534" s="24">
        <v>853690100000</v>
      </c>
      <c r="G534" s="22" t="s">
        <v>2073</v>
      </c>
      <c r="H534" s="23"/>
      <c r="I534" s="26" t="s">
        <v>2074</v>
      </c>
      <c r="J534" s="23"/>
      <c r="K534" s="26" t="s">
        <v>2075</v>
      </c>
      <c r="L534" s="23"/>
      <c r="M534" s="26" t="s">
        <v>2076</v>
      </c>
      <c r="N534" s="23"/>
      <c r="O534" s="34">
        <v>48</v>
      </c>
      <c r="P534" s="34" t="s">
        <v>17</v>
      </c>
      <c r="Q534" s="23"/>
      <c r="R534" s="35">
        <v>3.34</v>
      </c>
      <c r="S534" s="36" t="s">
        <v>18</v>
      </c>
      <c r="T534" s="23"/>
      <c r="U534" s="49" t="s">
        <v>19</v>
      </c>
      <c r="V534" s="34" t="s">
        <v>17</v>
      </c>
      <c r="W534" s="23"/>
      <c r="X534" s="31">
        <f>SUMIF('[1]2022Fiyat Listesi-SAP'!A:A,I:I,'[1]2022Fiyat Listesi-SAP'!C:C)</f>
        <v>5.3500000000000005</v>
      </c>
      <c r="Y534" s="32" t="str">
        <f>VLOOKUP(I534,'[1]2022Fiyat Listesi-SAP'!A:D,4,FALSE)</f>
        <v>USD</v>
      </c>
      <c r="Z534" s="23"/>
      <c r="AA534" s="33">
        <f t="shared" si="8"/>
        <v>0</v>
      </c>
      <c r="AB534" s="38" t="s">
        <v>20</v>
      </c>
    </row>
    <row r="535" spans="3:28" s="25" customFormat="1" x14ac:dyDescent="0.3">
      <c r="C535" s="22">
        <v>4030</v>
      </c>
      <c r="D535" s="23"/>
      <c r="E535" s="24">
        <v>853690100000</v>
      </c>
      <c r="G535" s="22" t="s">
        <v>2077</v>
      </c>
      <c r="H535" s="23"/>
      <c r="I535" s="26" t="s">
        <v>2078</v>
      </c>
      <c r="J535" s="23"/>
      <c r="K535" s="26" t="s">
        <v>2079</v>
      </c>
      <c r="L535" s="23"/>
      <c r="M535" s="26" t="s">
        <v>2080</v>
      </c>
      <c r="N535" s="23"/>
      <c r="O535" s="34">
        <v>48</v>
      </c>
      <c r="P535" s="34" t="s">
        <v>17</v>
      </c>
      <c r="Q535" s="23"/>
      <c r="R535" s="35">
        <v>3.34</v>
      </c>
      <c r="S535" s="36" t="s">
        <v>18</v>
      </c>
      <c r="T535" s="23"/>
      <c r="U535" s="49" t="s">
        <v>19</v>
      </c>
      <c r="V535" s="34" t="s">
        <v>17</v>
      </c>
      <c r="W535" s="23"/>
      <c r="X535" s="31">
        <f>SUMIF('[1]2022Fiyat Listesi-SAP'!A:A,I:I,'[1]2022Fiyat Listesi-SAP'!C:C)</f>
        <v>5.3500000000000005</v>
      </c>
      <c r="Y535" s="32" t="str">
        <f>VLOOKUP(I535,'[1]2022Fiyat Listesi-SAP'!A:D,4,FALSE)</f>
        <v>USD</v>
      </c>
      <c r="Z535" s="23"/>
      <c r="AA535" s="33">
        <f t="shared" si="8"/>
        <v>0</v>
      </c>
      <c r="AB535" s="38" t="s">
        <v>20</v>
      </c>
    </row>
    <row r="536" spans="3:28" s="25" customFormat="1" x14ac:dyDescent="0.3">
      <c r="C536" s="22">
        <v>4030</v>
      </c>
      <c r="D536" s="23"/>
      <c r="E536" s="24">
        <v>853690100000</v>
      </c>
      <c r="G536" s="22" t="s">
        <v>2081</v>
      </c>
      <c r="H536" s="23"/>
      <c r="I536" s="26" t="s">
        <v>2082</v>
      </c>
      <c r="J536" s="23"/>
      <c r="K536" s="26" t="s">
        <v>2083</v>
      </c>
      <c r="L536" s="23"/>
      <c r="M536" s="26" t="s">
        <v>2084</v>
      </c>
      <c r="N536" s="23"/>
      <c r="O536" s="34">
        <v>20</v>
      </c>
      <c r="P536" s="34" t="s">
        <v>17</v>
      </c>
      <c r="Q536" s="23"/>
      <c r="R536" s="35">
        <v>2.75</v>
      </c>
      <c r="S536" s="36" t="s">
        <v>18</v>
      </c>
      <c r="T536" s="23"/>
      <c r="U536" s="49" t="s">
        <v>19</v>
      </c>
      <c r="V536" s="34" t="s">
        <v>17</v>
      </c>
      <c r="W536" s="23"/>
      <c r="X536" s="31">
        <f>SUMIF('[1]2022Fiyat Listesi-SAP'!A:A,I:I,'[1]2022Fiyat Listesi-SAP'!C:C)</f>
        <v>8.5850000000000009</v>
      </c>
      <c r="Y536" s="32" t="str">
        <f>VLOOKUP(I536,'[1]2022Fiyat Listesi-SAP'!A:D,4,FALSE)</f>
        <v>USD</v>
      </c>
      <c r="Z536" s="23"/>
      <c r="AA536" s="33">
        <f t="shared" si="8"/>
        <v>0</v>
      </c>
      <c r="AB536" s="38" t="s">
        <v>20</v>
      </c>
    </row>
    <row r="537" spans="3:28" s="25" customFormat="1" x14ac:dyDescent="0.3">
      <c r="C537" s="22">
        <v>4030</v>
      </c>
      <c r="D537" s="23"/>
      <c r="E537" s="24">
        <v>853690100000</v>
      </c>
      <c r="G537" s="22" t="s">
        <v>2085</v>
      </c>
      <c r="H537" s="23"/>
      <c r="I537" s="26" t="s">
        <v>2086</v>
      </c>
      <c r="J537" s="23"/>
      <c r="K537" s="26" t="s">
        <v>2087</v>
      </c>
      <c r="L537" s="23"/>
      <c r="M537" s="26" t="s">
        <v>2088</v>
      </c>
      <c r="N537" s="23"/>
      <c r="O537" s="34">
        <v>20</v>
      </c>
      <c r="P537" s="34" t="s">
        <v>17</v>
      </c>
      <c r="Q537" s="23"/>
      <c r="R537" s="35">
        <v>2.75</v>
      </c>
      <c r="S537" s="36" t="s">
        <v>18</v>
      </c>
      <c r="T537" s="23"/>
      <c r="U537" s="49" t="s">
        <v>19</v>
      </c>
      <c r="V537" s="34" t="s">
        <v>17</v>
      </c>
      <c r="W537" s="23"/>
      <c r="X537" s="31">
        <f>SUMIF('[1]2022Fiyat Listesi-SAP'!A:A,I:I,'[1]2022Fiyat Listesi-SAP'!C:C)</f>
        <v>8.5850000000000009</v>
      </c>
      <c r="Y537" s="32" t="str">
        <f>VLOOKUP(I537,'[1]2022Fiyat Listesi-SAP'!A:D,4,FALSE)</f>
        <v>USD</v>
      </c>
      <c r="Z537" s="23"/>
      <c r="AA537" s="33">
        <f t="shared" si="8"/>
        <v>0</v>
      </c>
      <c r="AB537" s="38" t="s">
        <v>20</v>
      </c>
    </row>
    <row r="538" spans="3:28" s="25" customFormat="1" x14ac:dyDescent="0.3">
      <c r="C538" s="22">
        <v>4030</v>
      </c>
      <c r="D538" s="23"/>
      <c r="E538" s="24">
        <v>853690100000</v>
      </c>
      <c r="G538" s="22" t="s">
        <v>2089</v>
      </c>
      <c r="H538" s="23"/>
      <c r="I538" s="26" t="s">
        <v>2090</v>
      </c>
      <c r="J538" s="23"/>
      <c r="K538" s="26" t="s">
        <v>2091</v>
      </c>
      <c r="L538" s="23"/>
      <c r="M538" s="26" t="s">
        <v>2092</v>
      </c>
      <c r="N538" s="23"/>
      <c r="O538" s="34">
        <v>20</v>
      </c>
      <c r="P538" s="34" t="s">
        <v>17</v>
      </c>
      <c r="Q538" s="23"/>
      <c r="R538" s="35">
        <v>2.75</v>
      </c>
      <c r="S538" s="36" t="s">
        <v>18</v>
      </c>
      <c r="T538" s="23"/>
      <c r="U538" s="49" t="s">
        <v>19</v>
      </c>
      <c r="V538" s="34" t="s">
        <v>17</v>
      </c>
      <c r="W538" s="23"/>
      <c r="X538" s="31">
        <f>SUMIF('[1]2022Fiyat Listesi-SAP'!A:A,I:I,'[1]2022Fiyat Listesi-SAP'!C:C)</f>
        <v>8.5850000000000009</v>
      </c>
      <c r="Y538" s="32" t="str">
        <f>VLOOKUP(I538,'[1]2022Fiyat Listesi-SAP'!A:D,4,FALSE)</f>
        <v>USD</v>
      </c>
      <c r="Z538" s="23"/>
      <c r="AA538" s="33">
        <f t="shared" si="8"/>
        <v>0</v>
      </c>
      <c r="AB538" s="38" t="s">
        <v>20</v>
      </c>
    </row>
    <row r="539" spans="3:28" s="25" customFormat="1" x14ac:dyDescent="0.3">
      <c r="C539" s="22">
        <v>4030</v>
      </c>
      <c r="D539" s="23"/>
      <c r="E539" s="24">
        <v>853690100000</v>
      </c>
      <c r="G539" s="22" t="s">
        <v>2093</v>
      </c>
      <c r="H539" s="23"/>
      <c r="I539" s="26" t="s">
        <v>2094</v>
      </c>
      <c r="J539" s="23"/>
      <c r="K539" s="26" t="s">
        <v>2095</v>
      </c>
      <c r="L539" s="23"/>
      <c r="M539" s="26" t="s">
        <v>2096</v>
      </c>
      <c r="N539" s="23"/>
      <c r="O539" s="34">
        <v>20</v>
      </c>
      <c r="P539" s="34" t="s">
        <v>17</v>
      </c>
      <c r="Q539" s="23"/>
      <c r="R539" s="35">
        <v>2.62</v>
      </c>
      <c r="S539" s="36" t="s">
        <v>18</v>
      </c>
      <c r="T539" s="23"/>
      <c r="U539" s="49" t="s">
        <v>19</v>
      </c>
      <c r="V539" s="34" t="s">
        <v>17</v>
      </c>
      <c r="W539" s="23"/>
      <c r="X539" s="31">
        <f>SUMIF('[1]2022Fiyat Listesi-SAP'!A:A,I:I,'[1]2022Fiyat Listesi-SAP'!C:C)</f>
        <v>8.5850000000000009</v>
      </c>
      <c r="Y539" s="32" t="str">
        <f>VLOOKUP(I539,'[1]2022Fiyat Listesi-SAP'!A:D,4,FALSE)</f>
        <v>USD</v>
      </c>
      <c r="Z539" s="23"/>
      <c r="AA539" s="33">
        <f t="shared" si="8"/>
        <v>0</v>
      </c>
      <c r="AB539" s="38" t="s">
        <v>20</v>
      </c>
    </row>
    <row r="540" spans="3:28" s="25" customFormat="1" x14ac:dyDescent="0.3">
      <c r="C540" s="22">
        <v>4030</v>
      </c>
      <c r="D540" s="23"/>
      <c r="E540" s="24">
        <v>853690100000</v>
      </c>
      <c r="G540" s="22" t="s">
        <v>2097</v>
      </c>
      <c r="H540" s="23"/>
      <c r="I540" s="26" t="s">
        <v>2098</v>
      </c>
      <c r="J540" s="23"/>
      <c r="K540" s="26" t="s">
        <v>2099</v>
      </c>
      <c r="L540" s="23"/>
      <c r="M540" s="26" t="s">
        <v>2100</v>
      </c>
      <c r="N540" s="23"/>
      <c r="O540" s="34">
        <v>20</v>
      </c>
      <c r="P540" s="34" t="s">
        <v>17</v>
      </c>
      <c r="Q540" s="23"/>
      <c r="R540" s="35">
        <v>2.62</v>
      </c>
      <c r="S540" s="36" t="s">
        <v>18</v>
      </c>
      <c r="T540" s="23"/>
      <c r="U540" s="49" t="s">
        <v>19</v>
      </c>
      <c r="V540" s="34" t="s">
        <v>17</v>
      </c>
      <c r="W540" s="23"/>
      <c r="X540" s="31">
        <f>SUMIF('[1]2022Fiyat Listesi-SAP'!A:A,I:I,'[1]2022Fiyat Listesi-SAP'!C:C)</f>
        <v>8.5850000000000009</v>
      </c>
      <c r="Y540" s="32" t="str">
        <f>VLOOKUP(I540,'[1]2022Fiyat Listesi-SAP'!A:D,4,FALSE)</f>
        <v>USD</v>
      </c>
      <c r="Z540" s="23"/>
      <c r="AA540" s="33">
        <f t="shared" si="8"/>
        <v>0</v>
      </c>
      <c r="AB540" s="38" t="s">
        <v>20</v>
      </c>
    </row>
    <row r="541" spans="3:28" s="25" customFormat="1" x14ac:dyDescent="0.3">
      <c r="C541" s="22">
        <v>4030</v>
      </c>
      <c r="D541" s="23"/>
      <c r="E541" s="24">
        <v>853690100000</v>
      </c>
      <c r="G541" s="22" t="s">
        <v>2101</v>
      </c>
      <c r="H541" s="23"/>
      <c r="I541" s="26" t="s">
        <v>2102</v>
      </c>
      <c r="J541" s="23"/>
      <c r="K541" s="26" t="s">
        <v>2103</v>
      </c>
      <c r="L541" s="23"/>
      <c r="M541" s="26" t="s">
        <v>2104</v>
      </c>
      <c r="N541" s="23"/>
      <c r="O541" s="34">
        <v>20</v>
      </c>
      <c r="P541" s="34" t="s">
        <v>17</v>
      </c>
      <c r="Q541" s="23"/>
      <c r="R541" s="35">
        <v>2.62</v>
      </c>
      <c r="S541" s="36" t="s">
        <v>18</v>
      </c>
      <c r="T541" s="23"/>
      <c r="U541" s="49" t="s">
        <v>19</v>
      </c>
      <c r="V541" s="34" t="s">
        <v>17</v>
      </c>
      <c r="W541" s="23"/>
      <c r="X541" s="31">
        <f>SUMIF('[1]2022Fiyat Listesi-SAP'!A:A,I:I,'[1]2022Fiyat Listesi-SAP'!C:C)</f>
        <v>8.5850000000000009</v>
      </c>
      <c r="Y541" s="32" t="str">
        <f>VLOOKUP(I541,'[1]2022Fiyat Listesi-SAP'!A:D,4,FALSE)</f>
        <v>USD</v>
      </c>
      <c r="Z541" s="23"/>
      <c r="AA541" s="33">
        <f t="shared" si="8"/>
        <v>0</v>
      </c>
      <c r="AB541" s="38" t="s">
        <v>20</v>
      </c>
    </row>
    <row r="542" spans="3:28" s="25" customFormat="1" x14ac:dyDescent="0.3">
      <c r="C542" s="22">
        <v>4030</v>
      </c>
      <c r="D542" s="23"/>
      <c r="E542" s="24">
        <v>853690100000</v>
      </c>
      <c r="G542" s="22" t="s">
        <v>2105</v>
      </c>
      <c r="H542" s="23"/>
      <c r="I542" s="26" t="s">
        <v>2106</v>
      </c>
      <c r="J542" s="23"/>
      <c r="K542" s="26" t="s">
        <v>2107</v>
      </c>
      <c r="L542" s="23"/>
      <c r="M542" s="26" t="s">
        <v>2108</v>
      </c>
      <c r="N542" s="23"/>
      <c r="O542" s="34">
        <v>15</v>
      </c>
      <c r="P542" s="34" t="s">
        <v>17</v>
      </c>
      <c r="Q542" s="23"/>
      <c r="R542" s="35">
        <v>3.46</v>
      </c>
      <c r="S542" s="36" t="s">
        <v>18</v>
      </c>
      <c r="T542" s="23"/>
      <c r="U542" s="49" t="s">
        <v>19</v>
      </c>
      <c r="V542" s="34" t="s">
        <v>17</v>
      </c>
      <c r="W542" s="23"/>
      <c r="X542" s="31">
        <f>SUMIF('[1]2022Fiyat Listesi-SAP'!A:A,I:I,'[1]2022Fiyat Listesi-SAP'!C:C)</f>
        <v>14.17</v>
      </c>
      <c r="Y542" s="32" t="str">
        <f>VLOOKUP(I542,'[1]2022Fiyat Listesi-SAP'!A:D,4,FALSE)</f>
        <v>USD</v>
      </c>
      <c r="Z542" s="23"/>
      <c r="AA542" s="33">
        <f t="shared" si="8"/>
        <v>0</v>
      </c>
      <c r="AB542" s="38" t="s">
        <v>20</v>
      </c>
    </row>
    <row r="543" spans="3:28" s="25" customFormat="1" x14ac:dyDescent="0.3">
      <c r="C543" s="22">
        <v>4030</v>
      </c>
      <c r="D543" s="23"/>
      <c r="E543" s="24">
        <v>853690100000</v>
      </c>
      <c r="G543" s="22" t="s">
        <v>2109</v>
      </c>
      <c r="H543" s="23"/>
      <c r="I543" s="26" t="s">
        <v>2110</v>
      </c>
      <c r="J543" s="23"/>
      <c r="K543" s="26" t="s">
        <v>2111</v>
      </c>
      <c r="L543" s="23"/>
      <c r="M543" s="26" t="s">
        <v>2112</v>
      </c>
      <c r="N543" s="23"/>
      <c r="O543" s="34">
        <v>15</v>
      </c>
      <c r="P543" s="34" t="s">
        <v>17</v>
      </c>
      <c r="Q543" s="23"/>
      <c r="R543" s="35">
        <v>3.46</v>
      </c>
      <c r="S543" s="36" t="s">
        <v>18</v>
      </c>
      <c r="T543" s="23"/>
      <c r="U543" s="49" t="s">
        <v>19</v>
      </c>
      <c r="V543" s="34" t="s">
        <v>17</v>
      </c>
      <c r="W543" s="23"/>
      <c r="X543" s="31">
        <f>SUMIF('[1]2022Fiyat Listesi-SAP'!A:A,I:I,'[1]2022Fiyat Listesi-SAP'!C:C)</f>
        <v>14.17</v>
      </c>
      <c r="Y543" s="32" t="str">
        <f>VLOOKUP(I543,'[1]2022Fiyat Listesi-SAP'!A:D,4,FALSE)</f>
        <v>USD</v>
      </c>
      <c r="Z543" s="23"/>
      <c r="AA543" s="33">
        <f t="shared" si="8"/>
        <v>0</v>
      </c>
      <c r="AB543" s="38" t="s">
        <v>20</v>
      </c>
    </row>
    <row r="544" spans="3:28" s="25" customFormat="1" x14ac:dyDescent="0.3">
      <c r="C544" s="22">
        <v>4030</v>
      </c>
      <c r="D544" s="23"/>
      <c r="E544" s="24">
        <v>853690100000</v>
      </c>
      <c r="G544" s="22" t="s">
        <v>2113</v>
      </c>
      <c r="H544" s="23"/>
      <c r="I544" s="26" t="s">
        <v>2114</v>
      </c>
      <c r="J544" s="23"/>
      <c r="K544" s="26" t="s">
        <v>2115</v>
      </c>
      <c r="L544" s="23"/>
      <c r="M544" s="26" t="s">
        <v>2116</v>
      </c>
      <c r="N544" s="23"/>
      <c r="O544" s="34">
        <v>15</v>
      </c>
      <c r="P544" s="34" t="s">
        <v>17</v>
      </c>
      <c r="Q544" s="23"/>
      <c r="R544" s="35">
        <v>3.46</v>
      </c>
      <c r="S544" s="36" t="s">
        <v>18</v>
      </c>
      <c r="T544" s="23"/>
      <c r="U544" s="49" t="s">
        <v>19</v>
      </c>
      <c r="V544" s="34" t="s">
        <v>17</v>
      </c>
      <c r="W544" s="23"/>
      <c r="X544" s="31">
        <f>SUMIF('[1]2022Fiyat Listesi-SAP'!A:A,I:I,'[1]2022Fiyat Listesi-SAP'!C:C)</f>
        <v>14.17</v>
      </c>
      <c r="Y544" s="32" t="str">
        <f>VLOOKUP(I544,'[1]2022Fiyat Listesi-SAP'!A:D,4,FALSE)</f>
        <v>USD</v>
      </c>
      <c r="Z544" s="23"/>
      <c r="AA544" s="33">
        <f t="shared" si="8"/>
        <v>0</v>
      </c>
      <c r="AB544" s="38" t="s">
        <v>20</v>
      </c>
    </row>
    <row r="545" spans="3:28" s="25" customFormat="1" x14ac:dyDescent="0.3">
      <c r="C545" s="22">
        <v>4030</v>
      </c>
      <c r="D545" s="23"/>
      <c r="E545" s="24">
        <v>853690100000</v>
      </c>
      <c r="G545" s="22" t="s">
        <v>2117</v>
      </c>
      <c r="H545" s="23"/>
      <c r="I545" s="26" t="s">
        <v>2118</v>
      </c>
      <c r="J545" s="23"/>
      <c r="K545" s="26" t="s">
        <v>2119</v>
      </c>
      <c r="L545" s="23"/>
      <c r="M545" s="26" t="s">
        <v>2120</v>
      </c>
      <c r="N545" s="23"/>
      <c r="O545" s="34">
        <v>15</v>
      </c>
      <c r="P545" s="34" t="s">
        <v>17</v>
      </c>
      <c r="Q545" s="23"/>
      <c r="R545" s="35">
        <v>3.3</v>
      </c>
      <c r="S545" s="36" t="s">
        <v>18</v>
      </c>
      <c r="T545" s="23"/>
      <c r="U545" s="49" t="s">
        <v>19</v>
      </c>
      <c r="V545" s="34" t="s">
        <v>17</v>
      </c>
      <c r="W545" s="23"/>
      <c r="X545" s="31">
        <f>SUMIF('[1]2022Fiyat Listesi-SAP'!A:A,I:I,'[1]2022Fiyat Listesi-SAP'!C:C)</f>
        <v>14.17</v>
      </c>
      <c r="Y545" s="32" t="str">
        <f>VLOOKUP(I545,'[1]2022Fiyat Listesi-SAP'!A:D,4,FALSE)</f>
        <v>USD</v>
      </c>
      <c r="Z545" s="23"/>
      <c r="AA545" s="33">
        <f t="shared" si="8"/>
        <v>0</v>
      </c>
      <c r="AB545" s="38" t="s">
        <v>20</v>
      </c>
    </row>
    <row r="546" spans="3:28" s="25" customFormat="1" x14ac:dyDescent="0.3">
      <c r="C546" s="22">
        <v>4030</v>
      </c>
      <c r="D546" s="23"/>
      <c r="E546" s="24">
        <v>853690100000</v>
      </c>
      <c r="G546" s="22" t="s">
        <v>2121</v>
      </c>
      <c r="H546" s="23"/>
      <c r="I546" s="26" t="s">
        <v>2122</v>
      </c>
      <c r="J546" s="23"/>
      <c r="K546" s="26" t="s">
        <v>2123</v>
      </c>
      <c r="L546" s="23"/>
      <c r="M546" s="26" t="s">
        <v>2124</v>
      </c>
      <c r="N546" s="23"/>
      <c r="O546" s="34">
        <v>15</v>
      </c>
      <c r="P546" s="34" t="s">
        <v>17</v>
      </c>
      <c r="Q546" s="23"/>
      <c r="R546" s="35">
        <v>3.3</v>
      </c>
      <c r="S546" s="36" t="s">
        <v>18</v>
      </c>
      <c r="T546" s="23"/>
      <c r="U546" s="49" t="s">
        <v>19</v>
      </c>
      <c r="V546" s="34" t="s">
        <v>17</v>
      </c>
      <c r="W546" s="23"/>
      <c r="X546" s="31">
        <f>SUMIF('[1]2022Fiyat Listesi-SAP'!A:A,I:I,'[1]2022Fiyat Listesi-SAP'!C:C)</f>
        <v>14.17</v>
      </c>
      <c r="Y546" s="32" t="str">
        <f>VLOOKUP(I546,'[1]2022Fiyat Listesi-SAP'!A:D,4,FALSE)</f>
        <v>USD</v>
      </c>
      <c r="Z546" s="23"/>
      <c r="AA546" s="33">
        <f t="shared" si="8"/>
        <v>0</v>
      </c>
      <c r="AB546" s="38" t="s">
        <v>20</v>
      </c>
    </row>
    <row r="547" spans="3:28" s="25" customFormat="1" x14ac:dyDescent="0.3">
      <c r="C547" s="22">
        <v>4030</v>
      </c>
      <c r="D547" s="23"/>
      <c r="E547" s="24">
        <v>853690100000</v>
      </c>
      <c r="G547" s="22" t="s">
        <v>2125</v>
      </c>
      <c r="H547" s="23"/>
      <c r="I547" s="26" t="s">
        <v>2126</v>
      </c>
      <c r="J547" s="23"/>
      <c r="K547" s="26" t="s">
        <v>2127</v>
      </c>
      <c r="L547" s="23"/>
      <c r="M547" s="26" t="s">
        <v>2128</v>
      </c>
      <c r="N547" s="23"/>
      <c r="O547" s="34">
        <v>15</v>
      </c>
      <c r="P547" s="34" t="s">
        <v>17</v>
      </c>
      <c r="Q547" s="23"/>
      <c r="R547" s="35">
        <v>3.3</v>
      </c>
      <c r="S547" s="36" t="s">
        <v>18</v>
      </c>
      <c r="T547" s="23"/>
      <c r="U547" s="49" t="s">
        <v>19</v>
      </c>
      <c r="V547" s="34" t="s">
        <v>17</v>
      </c>
      <c r="W547" s="23"/>
      <c r="X547" s="31">
        <f>SUMIF('[1]2022Fiyat Listesi-SAP'!A:A,I:I,'[1]2022Fiyat Listesi-SAP'!C:C)</f>
        <v>14.17</v>
      </c>
      <c r="Y547" s="32" t="str">
        <f>VLOOKUP(I547,'[1]2022Fiyat Listesi-SAP'!A:D,4,FALSE)</f>
        <v>USD</v>
      </c>
      <c r="Z547" s="23"/>
      <c r="AA547" s="33">
        <f t="shared" si="8"/>
        <v>0</v>
      </c>
      <c r="AB547" s="38" t="s">
        <v>20</v>
      </c>
    </row>
    <row r="548" spans="3:28" s="25" customFormat="1" x14ac:dyDescent="0.3">
      <c r="C548" s="22">
        <v>4030</v>
      </c>
      <c r="D548" s="23"/>
      <c r="E548" s="24">
        <v>853690100000</v>
      </c>
      <c r="G548" s="22" t="s">
        <v>2129</v>
      </c>
      <c r="H548" s="23"/>
      <c r="I548" s="26" t="s">
        <v>2130</v>
      </c>
      <c r="J548" s="23"/>
      <c r="K548" s="26" t="s">
        <v>2131</v>
      </c>
      <c r="L548" s="23"/>
      <c r="M548" s="26" t="s">
        <v>2132</v>
      </c>
      <c r="N548" s="23"/>
      <c r="O548" s="34">
        <v>6</v>
      </c>
      <c r="P548" s="34" t="s">
        <v>17</v>
      </c>
      <c r="Q548" s="23"/>
      <c r="R548" s="35">
        <v>2.48</v>
      </c>
      <c r="S548" s="36" t="s">
        <v>18</v>
      </c>
      <c r="T548" s="23"/>
      <c r="U548" s="49" t="s">
        <v>19</v>
      </c>
      <c r="V548" s="34" t="s">
        <v>17</v>
      </c>
      <c r="W548" s="23"/>
      <c r="X548" s="31">
        <f>SUMIF('[1]2022Fiyat Listesi-SAP'!A:A,I:I,'[1]2022Fiyat Listesi-SAP'!C:C)</f>
        <v>22.93</v>
      </c>
      <c r="Y548" s="32" t="str">
        <f>VLOOKUP(I548,'[1]2022Fiyat Listesi-SAP'!A:D,4,FALSE)</f>
        <v>USD</v>
      </c>
      <c r="Z548" s="23"/>
      <c r="AA548" s="33">
        <f t="shared" si="8"/>
        <v>0</v>
      </c>
      <c r="AB548" s="38" t="s">
        <v>20</v>
      </c>
    </row>
    <row r="549" spans="3:28" s="25" customFormat="1" x14ac:dyDescent="0.3">
      <c r="C549" s="22">
        <v>4030</v>
      </c>
      <c r="D549" s="23"/>
      <c r="E549" s="24">
        <v>853690100000</v>
      </c>
      <c r="G549" s="22" t="s">
        <v>2133</v>
      </c>
      <c r="H549" s="23"/>
      <c r="I549" s="26" t="s">
        <v>2134</v>
      </c>
      <c r="J549" s="23"/>
      <c r="K549" s="26" t="s">
        <v>2135</v>
      </c>
      <c r="L549" s="23"/>
      <c r="M549" s="26" t="s">
        <v>2136</v>
      </c>
      <c r="N549" s="23"/>
      <c r="O549" s="34">
        <v>6</v>
      </c>
      <c r="P549" s="34" t="s">
        <v>17</v>
      </c>
      <c r="Q549" s="23"/>
      <c r="R549" s="35">
        <v>2.48</v>
      </c>
      <c r="S549" s="36" t="s">
        <v>18</v>
      </c>
      <c r="T549" s="23"/>
      <c r="U549" s="49" t="s">
        <v>19</v>
      </c>
      <c r="V549" s="34" t="s">
        <v>17</v>
      </c>
      <c r="W549" s="23"/>
      <c r="X549" s="31">
        <f>SUMIF('[1]2022Fiyat Listesi-SAP'!A:A,I:I,'[1]2022Fiyat Listesi-SAP'!C:C)</f>
        <v>22.93</v>
      </c>
      <c r="Y549" s="32" t="str">
        <f>VLOOKUP(I549,'[1]2022Fiyat Listesi-SAP'!A:D,4,FALSE)</f>
        <v>USD</v>
      </c>
      <c r="Z549" s="23"/>
      <c r="AA549" s="33">
        <f t="shared" si="8"/>
        <v>0</v>
      </c>
      <c r="AB549" s="38" t="s">
        <v>20</v>
      </c>
    </row>
    <row r="550" spans="3:28" s="25" customFormat="1" x14ac:dyDescent="0.3">
      <c r="C550" s="22">
        <v>4030</v>
      </c>
      <c r="D550" s="23"/>
      <c r="E550" s="24">
        <v>853690100000</v>
      </c>
      <c r="G550" s="22" t="s">
        <v>2137</v>
      </c>
      <c r="H550" s="23"/>
      <c r="I550" s="26" t="s">
        <v>2138</v>
      </c>
      <c r="J550" s="23"/>
      <c r="K550" s="26" t="s">
        <v>2139</v>
      </c>
      <c r="L550" s="23"/>
      <c r="M550" s="26" t="s">
        <v>2140</v>
      </c>
      <c r="N550" s="23"/>
      <c r="O550" s="34">
        <v>6</v>
      </c>
      <c r="P550" s="34" t="s">
        <v>17</v>
      </c>
      <c r="Q550" s="23"/>
      <c r="R550" s="35">
        <v>2.48</v>
      </c>
      <c r="S550" s="36" t="s">
        <v>18</v>
      </c>
      <c r="T550" s="23"/>
      <c r="U550" s="49" t="s">
        <v>19</v>
      </c>
      <c r="V550" s="34" t="s">
        <v>17</v>
      </c>
      <c r="W550" s="23"/>
      <c r="X550" s="31">
        <f>SUMIF('[1]2022Fiyat Listesi-SAP'!A:A,I:I,'[1]2022Fiyat Listesi-SAP'!C:C)</f>
        <v>22.93</v>
      </c>
      <c r="Y550" s="32" t="str">
        <f>VLOOKUP(I550,'[1]2022Fiyat Listesi-SAP'!A:D,4,FALSE)</f>
        <v>USD</v>
      </c>
      <c r="Z550" s="23"/>
      <c r="AA550" s="33">
        <f t="shared" si="8"/>
        <v>0</v>
      </c>
      <c r="AB550" s="38" t="s">
        <v>20</v>
      </c>
    </row>
    <row r="551" spans="3:28" s="25" customFormat="1" x14ac:dyDescent="0.3">
      <c r="C551" s="22">
        <v>4030</v>
      </c>
      <c r="D551" s="23"/>
      <c r="E551" s="24">
        <v>853690100000</v>
      </c>
      <c r="G551" s="22" t="s">
        <v>2141</v>
      </c>
      <c r="H551" s="23"/>
      <c r="I551" s="26" t="s">
        <v>2142</v>
      </c>
      <c r="J551" s="23"/>
      <c r="K551" s="26" t="s">
        <v>2143</v>
      </c>
      <c r="L551" s="23"/>
      <c r="M551" s="26" t="s">
        <v>2144</v>
      </c>
      <c r="N551" s="23"/>
      <c r="O551" s="34">
        <v>6</v>
      </c>
      <c r="P551" s="34" t="s">
        <v>17</v>
      </c>
      <c r="Q551" s="23"/>
      <c r="R551" s="35">
        <v>2.31</v>
      </c>
      <c r="S551" s="36" t="s">
        <v>18</v>
      </c>
      <c r="T551" s="23"/>
      <c r="U551" s="49" t="s">
        <v>19</v>
      </c>
      <c r="V551" s="34" t="s">
        <v>17</v>
      </c>
      <c r="W551" s="23"/>
      <c r="X551" s="31">
        <f>SUMIF('[1]2022Fiyat Listesi-SAP'!A:A,I:I,'[1]2022Fiyat Listesi-SAP'!C:C)</f>
        <v>23.7</v>
      </c>
      <c r="Y551" s="32" t="str">
        <f>VLOOKUP(I551,'[1]2022Fiyat Listesi-SAP'!A:D,4,FALSE)</f>
        <v>USD</v>
      </c>
      <c r="Z551" s="23"/>
      <c r="AA551" s="33">
        <f t="shared" si="8"/>
        <v>0</v>
      </c>
      <c r="AB551" s="38" t="s">
        <v>20</v>
      </c>
    </row>
    <row r="552" spans="3:28" s="25" customFormat="1" x14ac:dyDescent="0.3">
      <c r="C552" s="22">
        <v>4030</v>
      </c>
      <c r="D552" s="23"/>
      <c r="E552" s="24">
        <v>853690100000</v>
      </c>
      <c r="G552" s="22" t="s">
        <v>2145</v>
      </c>
      <c r="H552" s="23"/>
      <c r="I552" s="26" t="s">
        <v>2146</v>
      </c>
      <c r="J552" s="23"/>
      <c r="K552" s="26" t="s">
        <v>2147</v>
      </c>
      <c r="L552" s="23"/>
      <c r="M552" s="26" t="s">
        <v>2148</v>
      </c>
      <c r="N552" s="23"/>
      <c r="O552" s="34">
        <v>6</v>
      </c>
      <c r="P552" s="34" t="s">
        <v>17</v>
      </c>
      <c r="Q552" s="23"/>
      <c r="R552" s="35">
        <v>2.31</v>
      </c>
      <c r="S552" s="36" t="s">
        <v>18</v>
      </c>
      <c r="T552" s="23"/>
      <c r="U552" s="49" t="s">
        <v>19</v>
      </c>
      <c r="V552" s="34" t="s">
        <v>17</v>
      </c>
      <c r="W552" s="23"/>
      <c r="X552" s="31">
        <f>SUMIF('[1]2022Fiyat Listesi-SAP'!A:A,I:I,'[1]2022Fiyat Listesi-SAP'!C:C)</f>
        <v>23.7</v>
      </c>
      <c r="Y552" s="32" t="str">
        <f>VLOOKUP(I552,'[1]2022Fiyat Listesi-SAP'!A:D,4,FALSE)</f>
        <v>USD</v>
      </c>
      <c r="Z552" s="23"/>
      <c r="AA552" s="33">
        <f t="shared" si="8"/>
        <v>0</v>
      </c>
      <c r="AB552" s="38" t="s">
        <v>20</v>
      </c>
    </row>
    <row r="553" spans="3:28" s="25" customFormat="1" x14ac:dyDescent="0.3">
      <c r="C553" s="22">
        <v>4030</v>
      </c>
      <c r="D553" s="23"/>
      <c r="E553" s="24">
        <v>853690100000</v>
      </c>
      <c r="G553" s="22" t="s">
        <v>2149</v>
      </c>
      <c r="H553" s="23"/>
      <c r="I553" s="26" t="s">
        <v>2150</v>
      </c>
      <c r="J553" s="23"/>
      <c r="K553" s="26" t="s">
        <v>2151</v>
      </c>
      <c r="L553" s="23"/>
      <c r="M553" s="26" t="s">
        <v>2152</v>
      </c>
      <c r="N553" s="23"/>
      <c r="O553" s="34">
        <v>6</v>
      </c>
      <c r="P553" s="34" t="s">
        <v>17</v>
      </c>
      <c r="Q553" s="23"/>
      <c r="R553" s="35">
        <v>2.31</v>
      </c>
      <c r="S553" s="36" t="s">
        <v>18</v>
      </c>
      <c r="T553" s="23"/>
      <c r="U553" s="49" t="s">
        <v>19</v>
      </c>
      <c r="V553" s="34" t="s">
        <v>17</v>
      </c>
      <c r="W553" s="23"/>
      <c r="X553" s="31">
        <f>SUMIF('[1]2022Fiyat Listesi-SAP'!A:A,I:I,'[1]2022Fiyat Listesi-SAP'!C:C)</f>
        <v>23.7</v>
      </c>
      <c r="Y553" s="32" t="str">
        <f>VLOOKUP(I553,'[1]2022Fiyat Listesi-SAP'!A:D,4,FALSE)</f>
        <v>USD</v>
      </c>
      <c r="Z553" s="23"/>
      <c r="AA553" s="33">
        <f t="shared" si="8"/>
        <v>0</v>
      </c>
      <c r="AB553" s="38" t="s">
        <v>20</v>
      </c>
    </row>
    <row r="554" spans="3:28" s="25" customFormat="1" x14ac:dyDescent="0.3">
      <c r="C554" s="22">
        <v>4030</v>
      </c>
      <c r="D554" s="23"/>
      <c r="E554" s="24">
        <v>853690100000</v>
      </c>
      <c r="G554" s="22" t="s">
        <v>2153</v>
      </c>
      <c r="H554" s="23"/>
      <c r="I554" s="26" t="s">
        <v>2154</v>
      </c>
      <c r="J554" s="23"/>
      <c r="K554" s="26" t="s">
        <v>2155</v>
      </c>
      <c r="L554" s="23"/>
      <c r="M554" s="26" t="s">
        <v>2156</v>
      </c>
      <c r="N554" s="23"/>
      <c r="O554" s="34">
        <v>1</v>
      </c>
      <c r="P554" s="34" t="s">
        <v>17</v>
      </c>
      <c r="Q554" s="23"/>
      <c r="R554" s="35">
        <v>0.43</v>
      </c>
      <c r="S554" s="36" t="s">
        <v>18</v>
      </c>
      <c r="T554" s="23"/>
      <c r="U554" s="49" t="s">
        <v>19</v>
      </c>
      <c r="V554" s="34" t="s">
        <v>17</v>
      </c>
      <c r="W554" s="23"/>
      <c r="X554" s="31">
        <f>SUMIF('[1]2022Fiyat Listesi-SAP'!A:A,I:I,'[1]2022Fiyat Listesi-SAP'!C:C)</f>
        <v>84.085000000000008</v>
      </c>
      <c r="Y554" s="32" t="str">
        <f>VLOOKUP(I554,'[1]2022Fiyat Listesi-SAP'!A:D,4,FALSE)</f>
        <v>USD</v>
      </c>
      <c r="Z554" s="23"/>
      <c r="AA554" s="33">
        <f t="shared" si="8"/>
        <v>0</v>
      </c>
      <c r="AB554" s="38" t="s">
        <v>20</v>
      </c>
    </row>
    <row r="555" spans="3:28" s="25" customFormat="1" x14ac:dyDescent="0.3">
      <c r="C555" s="22">
        <v>4030</v>
      </c>
      <c r="D555" s="23"/>
      <c r="E555" s="24">
        <v>853690100000</v>
      </c>
      <c r="G555" s="22" t="s">
        <v>2157</v>
      </c>
      <c r="H555" s="23"/>
      <c r="I555" s="26" t="s">
        <v>2158</v>
      </c>
      <c r="J555" s="23"/>
      <c r="K555" s="26" t="s">
        <v>2159</v>
      </c>
      <c r="L555" s="23"/>
      <c r="M555" s="26" t="s">
        <v>2160</v>
      </c>
      <c r="N555" s="23"/>
      <c r="O555" s="34">
        <v>1</v>
      </c>
      <c r="P555" s="34" t="s">
        <v>17</v>
      </c>
      <c r="Q555" s="23"/>
      <c r="R555" s="35">
        <v>0.43</v>
      </c>
      <c r="S555" s="36" t="s">
        <v>18</v>
      </c>
      <c r="T555" s="23"/>
      <c r="U555" s="49" t="s">
        <v>19</v>
      </c>
      <c r="V555" s="34" t="s">
        <v>17</v>
      </c>
      <c r="W555" s="23"/>
      <c r="X555" s="31">
        <f>SUMIF('[1]2022Fiyat Listesi-SAP'!A:A,I:I,'[1]2022Fiyat Listesi-SAP'!C:C)</f>
        <v>84.085000000000008</v>
      </c>
      <c r="Y555" s="32" t="str">
        <f>VLOOKUP(I555,'[1]2022Fiyat Listesi-SAP'!A:D,4,FALSE)</f>
        <v>USD</v>
      </c>
      <c r="Z555" s="23"/>
      <c r="AA555" s="33">
        <f t="shared" si="8"/>
        <v>0</v>
      </c>
      <c r="AB555" s="38" t="s">
        <v>20</v>
      </c>
    </row>
    <row r="556" spans="3:28" s="25" customFormat="1" x14ac:dyDescent="0.3">
      <c r="C556" s="22">
        <v>4030</v>
      </c>
      <c r="D556" s="23"/>
      <c r="E556" s="24">
        <v>853690100000</v>
      </c>
      <c r="G556" s="22" t="s">
        <v>2161</v>
      </c>
      <c r="H556" s="23"/>
      <c r="I556" s="26" t="s">
        <v>2162</v>
      </c>
      <c r="J556" s="23"/>
      <c r="K556" s="26" t="s">
        <v>2163</v>
      </c>
      <c r="L556" s="23"/>
      <c r="M556" s="26" t="s">
        <v>2164</v>
      </c>
      <c r="N556" s="23"/>
      <c r="O556" s="34">
        <v>1</v>
      </c>
      <c r="P556" s="34" t="s">
        <v>17</v>
      </c>
      <c r="Q556" s="23"/>
      <c r="R556" s="35">
        <v>0.43</v>
      </c>
      <c r="S556" s="36" t="s">
        <v>18</v>
      </c>
      <c r="T556" s="23"/>
      <c r="U556" s="49" t="s">
        <v>19</v>
      </c>
      <c r="V556" s="34" t="s">
        <v>17</v>
      </c>
      <c r="W556" s="23"/>
      <c r="X556" s="31">
        <f>SUMIF('[1]2022Fiyat Listesi-SAP'!A:A,I:I,'[1]2022Fiyat Listesi-SAP'!C:C)</f>
        <v>84.085000000000008</v>
      </c>
      <c r="Y556" s="32" t="str">
        <f>VLOOKUP(I556,'[1]2022Fiyat Listesi-SAP'!A:D,4,FALSE)</f>
        <v>USD</v>
      </c>
      <c r="Z556" s="23"/>
      <c r="AA556" s="33">
        <f t="shared" si="8"/>
        <v>0</v>
      </c>
      <c r="AB556" s="38" t="s">
        <v>20</v>
      </c>
    </row>
    <row r="557" spans="3:28" s="25" customFormat="1" x14ac:dyDescent="0.3">
      <c r="C557" s="22">
        <v>4030</v>
      </c>
      <c r="D557" s="23"/>
      <c r="E557" s="24">
        <v>853690100000</v>
      </c>
      <c r="G557" s="22" t="s">
        <v>2165</v>
      </c>
      <c r="H557" s="23"/>
      <c r="I557" s="26" t="s">
        <v>2166</v>
      </c>
      <c r="J557" s="23"/>
      <c r="K557" s="26" t="s">
        <v>2167</v>
      </c>
      <c r="L557" s="23"/>
      <c r="M557" s="26" t="s">
        <v>2168</v>
      </c>
      <c r="N557" s="23"/>
      <c r="O557" s="34">
        <v>1</v>
      </c>
      <c r="P557" s="34" t="s">
        <v>17</v>
      </c>
      <c r="Q557" s="23"/>
      <c r="R557" s="35">
        <v>0.77</v>
      </c>
      <c r="S557" s="36" t="s">
        <v>18</v>
      </c>
      <c r="T557" s="23"/>
      <c r="U557" s="49" t="s">
        <v>19</v>
      </c>
      <c r="V557" s="34" t="s">
        <v>17</v>
      </c>
      <c r="W557" s="23"/>
      <c r="X557" s="31">
        <f>SUMIF('[1]2022Fiyat Listesi-SAP'!A:A,I:I,'[1]2022Fiyat Listesi-SAP'!C:C)</f>
        <v>84.085000000000008</v>
      </c>
      <c r="Y557" s="32" t="str">
        <f>VLOOKUP(I557,'[1]2022Fiyat Listesi-SAP'!A:D,4,FALSE)</f>
        <v>USD</v>
      </c>
      <c r="Z557" s="23"/>
      <c r="AA557" s="33">
        <f t="shared" si="8"/>
        <v>0</v>
      </c>
      <c r="AB557" s="38" t="s">
        <v>20</v>
      </c>
    </row>
    <row r="558" spans="3:28" s="25" customFormat="1" x14ac:dyDescent="0.3">
      <c r="C558" s="22">
        <v>4030</v>
      </c>
      <c r="D558" s="23"/>
      <c r="E558" s="24">
        <v>853690100000</v>
      </c>
      <c r="G558" s="22" t="s">
        <v>2169</v>
      </c>
      <c r="H558" s="23"/>
      <c r="I558" s="26" t="s">
        <v>2170</v>
      </c>
      <c r="J558" s="23"/>
      <c r="K558" s="26" t="s">
        <v>2171</v>
      </c>
      <c r="L558" s="23"/>
      <c r="M558" s="26" t="s">
        <v>2172</v>
      </c>
      <c r="N558" s="23"/>
      <c r="O558" s="34">
        <v>1</v>
      </c>
      <c r="P558" s="34" t="s">
        <v>17</v>
      </c>
      <c r="Q558" s="23"/>
      <c r="R558" s="35">
        <v>0.77</v>
      </c>
      <c r="S558" s="36" t="s">
        <v>18</v>
      </c>
      <c r="T558" s="23"/>
      <c r="U558" s="49" t="s">
        <v>19</v>
      </c>
      <c r="V558" s="34" t="s">
        <v>17</v>
      </c>
      <c r="W558" s="23"/>
      <c r="X558" s="31">
        <f>SUMIF('[1]2022Fiyat Listesi-SAP'!A:A,I:I,'[1]2022Fiyat Listesi-SAP'!C:C)</f>
        <v>84.085000000000008</v>
      </c>
      <c r="Y558" s="32" t="str">
        <f>VLOOKUP(I558,'[1]2022Fiyat Listesi-SAP'!A:D,4,FALSE)</f>
        <v>USD</v>
      </c>
      <c r="Z558" s="23"/>
      <c r="AA558" s="33">
        <f t="shared" si="8"/>
        <v>0</v>
      </c>
      <c r="AB558" s="38" t="s">
        <v>20</v>
      </c>
    </row>
    <row r="559" spans="3:28" s="25" customFormat="1" x14ac:dyDescent="0.3">
      <c r="C559" s="22">
        <v>4030</v>
      </c>
      <c r="D559" s="23"/>
      <c r="E559" s="24">
        <v>853690100000</v>
      </c>
      <c r="G559" s="22" t="s">
        <v>2173</v>
      </c>
      <c r="H559" s="23"/>
      <c r="I559" s="26" t="s">
        <v>2174</v>
      </c>
      <c r="J559" s="23"/>
      <c r="K559" s="26" t="s">
        <v>2175</v>
      </c>
      <c r="L559" s="23"/>
      <c r="M559" s="26" t="s">
        <v>2176</v>
      </c>
      <c r="N559" s="23"/>
      <c r="O559" s="34">
        <v>1</v>
      </c>
      <c r="P559" s="34" t="s">
        <v>17</v>
      </c>
      <c r="Q559" s="23"/>
      <c r="R559" s="35">
        <v>0.77</v>
      </c>
      <c r="S559" s="36" t="s">
        <v>18</v>
      </c>
      <c r="T559" s="23"/>
      <c r="U559" s="49" t="s">
        <v>19</v>
      </c>
      <c r="V559" s="34" t="s">
        <v>17</v>
      </c>
      <c r="W559" s="23"/>
      <c r="X559" s="31">
        <f>SUMIF('[1]2022Fiyat Listesi-SAP'!A:A,I:I,'[1]2022Fiyat Listesi-SAP'!C:C)</f>
        <v>145.23500000000001</v>
      </c>
      <c r="Y559" s="32" t="str">
        <f>VLOOKUP(I559,'[1]2022Fiyat Listesi-SAP'!A:D,4,FALSE)</f>
        <v>USD</v>
      </c>
      <c r="Z559" s="23"/>
      <c r="AA559" s="33">
        <f t="shared" si="8"/>
        <v>0</v>
      </c>
      <c r="AB559" s="38" t="s">
        <v>20</v>
      </c>
    </row>
    <row r="560" spans="3:28" s="25" customFormat="1" x14ac:dyDescent="0.3">
      <c r="C560" s="22">
        <v>4030</v>
      </c>
      <c r="D560" s="23"/>
      <c r="E560" s="24">
        <v>853690100000</v>
      </c>
      <c r="G560" s="22" t="s">
        <v>2177</v>
      </c>
      <c r="H560" s="23"/>
      <c r="I560" s="26" t="s">
        <v>2178</v>
      </c>
      <c r="J560" s="23"/>
      <c r="K560" s="26" t="s">
        <v>2179</v>
      </c>
      <c r="L560" s="23"/>
      <c r="M560" s="26" t="s">
        <v>2180</v>
      </c>
      <c r="N560" s="23"/>
      <c r="O560" s="34">
        <v>1</v>
      </c>
      <c r="P560" s="34" t="s">
        <v>17</v>
      </c>
      <c r="Q560" s="23"/>
      <c r="R560" s="35">
        <v>0.77</v>
      </c>
      <c r="S560" s="36" t="s">
        <v>18</v>
      </c>
      <c r="T560" s="23"/>
      <c r="U560" s="49" t="s">
        <v>19</v>
      </c>
      <c r="V560" s="34" t="s">
        <v>17</v>
      </c>
      <c r="W560" s="23"/>
      <c r="X560" s="31">
        <f>SUMIF('[1]2022Fiyat Listesi-SAP'!A:A,I:I,'[1]2022Fiyat Listesi-SAP'!C:C)</f>
        <v>145.23500000000001</v>
      </c>
      <c r="Y560" s="32" t="str">
        <f>VLOOKUP(I560,'[1]2022Fiyat Listesi-SAP'!A:D,4,FALSE)</f>
        <v>USD</v>
      </c>
      <c r="Z560" s="23"/>
      <c r="AA560" s="33">
        <f t="shared" si="8"/>
        <v>0</v>
      </c>
      <c r="AB560" s="38" t="s">
        <v>20</v>
      </c>
    </row>
    <row r="561" spans="3:28" s="25" customFormat="1" x14ac:dyDescent="0.3">
      <c r="C561" s="22">
        <v>4030</v>
      </c>
      <c r="D561" s="23"/>
      <c r="E561" s="24">
        <v>853690100000</v>
      </c>
      <c r="G561" s="22" t="s">
        <v>2181</v>
      </c>
      <c r="H561" s="23"/>
      <c r="I561" s="26" t="s">
        <v>2182</v>
      </c>
      <c r="J561" s="23"/>
      <c r="K561" s="26" t="s">
        <v>2007</v>
      </c>
      <c r="L561" s="23"/>
      <c r="M561" s="26" t="s">
        <v>2008</v>
      </c>
      <c r="N561" s="23"/>
      <c r="O561" s="34">
        <v>70</v>
      </c>
      <c r="P561" s="34" t="s">
        <v>17</v>
      </c>
      <c r="Q561" s="23"/>
      <c r="R561" s="49" t="s">
        <v>19</v>
      </c>
      <c r="S561" s="36" t="s">
        <v>18</v>
      </c>
      <c r="T561" s="23"/>
      <c r="U561" s="49" t="s">
        <v>19</v>
      </c>
      <c r="V561" s="34" t="s">
        <v>17</v>
      </c>
      <c r="W561" s="23"/>
      <c r="X561" s="31">
        <f>SUMIF('[1]2022Fiyat Listesi-SAP'!A:A,I:I,'[1]2022Fiyat Listesi-SAP'!C:C)</f>
        <v>2.625</v>
      </c>
      <c r="Y561" s="32" t="str">
        <f>VLOOKUP(I561,'[1]2022Fiyat Listesi-SAP'!A:D,4,FALSE)</f>
        <v>USD</v>
      </c>
      <c r="Z561" s="23"/>
      <c r="AA561" s="33">
        <f t="shared" si="8"/>
        <v>0</v>
      </c>
      <c r="AB561" s="38" t="s">
        <v>20</v>
      </c>
    </row>
    <row r="562" spans="3:28" s="25" customFormat="1" x14ac:dyDescent="0.3">
      <c r="C562" s="22">
        <v>4030</v>
      </c>
      <c r="D562" s="23"/>
      <c r="E562" s="24">
        <v>853690100000</v>
      </c>
      <c r="G562" s="22" t="s">
        <v>2183</v>
      </c>
      <c r="H562" s="23"/>
      <c r="I562" s="26" t="s">
        <v>2184</v>
      </c>
      <c r="J562" s="23"/>
      <c r="K562" s="26" t="s">
        <v>2011</v>
      </c>
      <c r="L562" s="23"/>
      <c r="M562" s="26" t="s">
        <v>2012</v>
      </c>
      <c r="N562" s="23"/>
      <c r="O562" s="34">
        <v>70</v>
      </c>
      <c r="P562" s="34" t="s">
        <v>17</v>
      </c>
      <c r="Q562" s="23"/>
      <c r="R562" s="49" t="s">
        <v>19</v>
      </c>
      <c r="S562" s="36" t="s">
        <v>18</v>
      </c>
      <c r="T562" s="23"/>
      <c r="U562" s="49" t="s">
        <v>19</v>
      </c>
      <c r="V562" s="34" t="s">
        <v>17</v>
      </c>
      <c r="W562" s="23"/>
      <c r="X562" s="31">
        <f>SUMIF('[1]2022Fiyat Listesi-SAP'!A:A,I:I,'[1]2022Fiyat Listesi-SAP'!C:C)</f>
        <v>2.625</v>
      </c>
      <c r="Y562" s="32" t="str">
        <f>VLOOKUP(I562,'[1]2022Fiyat Listesi-SAP'!A:D,4,FALSE)</f>
        <v>USD</v>
      </c>
      <c r="Z562" s="23"/>
      <c r="AA562" s="33">
        <f t="shared" si="8"/>
        <v>0</v>
      </c>
      <c r="AB562" s="38" t="s">
        <v>20</v>
      </c>
    </row>
    <row r="563" spans="3:28" s="25" customFormat="1" x14ac:dyDescent="0.3">
      <c r="C563" s="22">
        <v>4030</v>
      </c>
      <c r="D563" s="23"/>
      <c r="E563" s="24">
        <v>853690100000</v>
      </c>
      <c r="G563" s="22" t="s">
        <v>2185</v>
      </c>
      <c r="H563" s="23"/>
      <c r="I563" s="26" t="s">
        <v>2186</v>
      </c>
      <c r="J563" s="23"/>
      <c r="K563" s="26" t="s">
        <v>2015</v>
      </c>
      <c r="L563" s="23"/>
      <c r="M563" s="26" t="s">
        <v>2016</v>
      </c>
      <c r="N563" s="23"/>
      <c r="O563" s="34">
        <v>70</v>
      </c>
      <c r="P563" s="34" t="s">
        <v>17</v>
      </c>
      <c r="Q563" s="23"/>
      <c r="R563" s="49" t="s">
        <v>19</v>
      </c>
      <c r="S563" s="36" t="s">
        <v>18</v>
      </c>
      <c r="T563" s="23"/>
      <c r="U563" s="49" t="s">
        <v>19</v>
      </c>
      <c r="V563" s="34" t="s">
        <v>17</v>
      </c>
      <c r="W563" s="23"/>
      <c r="X563" s="31">
        <f>SUMIF('[1]2022Fiyat Listesi-SAP'!A:A,I:I,'[1]2022Fiyat Listesi-SAP'!C:C)</f>
        <v>2.625</v>
      </c>
      <c r="Y563" s="32" t="str">
        <f>VLOOKUP(I563,'[1]2022Fiyat Listesi-SAP'!A:D,4,FALSE)</f>
        <v>USD</v>
      </c>
      <c r="Z563" s="23"/>
      <c r="AA563" s="33">
        <f t="shared" si="8"/>
        <v>0</v>
      </c>
      <c r="AB563" s="38" t="s">
        <v>20</v>
      </c>
    </row>
    <row r="564" spans="3:28" s="25" customFormat="1" x14ac:dyDescent="0.3">
      <c r="C564" s="22">
        <v>4030</v>
      </c>
      <c r="D564" s="23"/>
      <c r="E564" s="24">
        <v>853690100000</v>
      </c>
      <c r="G564" s="22" t="s">
        <v>2187</v>
      </c>
      <c r="H564" s="23"/>
      <c r="I564" s="26" t="s">
        <v>2188</v>
      </c>
      <c r="J564" s="23"/>
      <c r="K564" s="26" t="s">
        <v>2019</v>
      </c>
      <c r="L564" s="23"/>
      <c r="M564" s="26" t="s">
        <v>2020</v>
      </c>
      <c r="N564" s="23"/>
      <c r="O564" s="34">
        <v>70</v>
      </c>
      <c r="P564" s="34" t="s">
        <v>17</v>
      </c>
      <c r="Q564" s="23"/>
      <c r="R564" s="49" t="s">
        <v>19</v>
      </c>
      <c r="S564" s="36" t="s">
        <v>18</v>
      </c>
      <c r="T564" s="23"/>
      <c r="U564" s="49" t="s">
        <v>19</v>
      </c>
      <c r="V564" s="34" t="s">
        <v>17</v>
      </c>
      <c r="W564" s="23"/>
      <c r="X564" s="31">
        <f>SUMIF('[1]2022Fiyat Listesi-SAP'!A:A,I:I,'[1]2022Fiyat Listesi-SAP'!C:C)</f>
        <v>2.625</v>
      </c>
      <c r="Y564" s="32" t="str">
        <f>VLOOKUP(I564,'[1]2022Fiyat Listesi-SAP'!A:D,4,FALSE)</f>
        <v>USD</v>
      </c>
      <c r="Z564" s="23"/>
      <c r="AA564" s="33">
        <f t="shared" si="8"/>
        <v>0</v>
      </c>
      <c r="AB564" s="38" t="s">
        <v>20</v>
      </c>
    </row>
    <row r="565" spans="3:28" s="25" customFormat="1" x14ac:dyDescent="0.3">
      <c r="C565" s="22">
        <v>4030</v>
      </c>
      <c r="D565" s="23"/>
      <c r="E565" s="24">
        <v>853690100000</v>
      </c>
      <c r="G565" s="22" t="s">
        <v>2189</v>
      </c>
      <c r="H565" s="23"/>
      <c r="I565" s="26" t="s">
        <v>2190</v>
      </c>
      <c r="J565" s="23"/>
      <c r="K565" s="26" t="s">
        <v>2023</v>
      </c>
      <c r="L565" s="23"/>
      <c r="M565" s="26" t="s">
        <v>2024</v>
      </c>
      <c r="N565" s="23"/>
      <c r="O565" s="34">
        <v>70</v>
      </c>
      <c r="P565" s="34" t="s">
        <v>17</v>
      </c>
      <c r="Q565" s="23"/>
      <c r="R565" s="49" t="s">
        <v>19</v>
      </c>
      <c r="S565" s="36" t="s">
        <v>18</v>
      </c>
      <c r="T565" s="23"/>
      <c r="U565" s="49" t="s">
        <v>19</v>
      </c>
      <c r="V565" s="34" t="s">
        <v>17</v>
      </c>
      <c r="W565" s="23"/>
      <c r="X565" s="31">
        <f>SUMIF('[1]2022Fiyat Listesi-SAP'!A:A,I:I,'[1]2022Fiyat Listesi-SAP'!C:C)</f>
        <v>2.625</v>
      </c>
      <c r="Y565" s="32" t="str">
        <f>VLOOKUP(I565,'[1]2022Fiyat Listesi-SAP'!A:D,4,FALSE)</f>
        <v>USD</v>
      </c>
      <c r="Z565" s="23"/>
      <c r="AA565" s="33">
        <f t="shared" si="8"/>
        <v>0</v>
      </c>
      <c r="AB565" s="38" t="s">
        <v>20</v>
      </c>
    </row>
    <row r="566" spans="3:28" s="25" customFormat="1" x14ac:dyDescent="0.3">
      <c r="C566" s="22">
        <v>4030</v>
      </c>
      <c r="D566" s="23"/>
      <c r="E566" s="24">
        <v>853690100000</v>
      </c>
      <c r="G566" s="22" t="s">
        <v>2191</v>
      </c>
      <c r="H566" s="23"/>
      <c r="I566" s="26" t="s">
        <v>2192</v>
      </c>
      <c r="J566" s="23"/>
      <c r="K566" s="26" t="s">
        <v>2193</v>
      </c>
      <c r="L566" s="23"/>
      <c r="M566" s="26" t="s">
        <v>2194</v>
      </c>
      <c r="N566" s="23"/>
      <c r="O566" s="34">
        <v>70</v>
      </c>
      <c r="P566" s="34" t="s">
        <v>17</v>
      </c>
      <c r="Q566" s="23"/>
      <c r="R566" s="49" t="s">
        <v>19</v>
      </c>
      <c r="S566" s="36" t="s">
        <v>18</v>
      </c>
      <c r="T566" s="23"/>
      <c r="U566" s="49" t="s">
        <v>19</v>
      </c>
      <c r="V566" s="34" t="s">
        <v>17</v>
      </c>
      <c r="W566" s="23"/>
      <c r="X566" s="31">
        <f>SUMIF('[1]2022Fiyat Listesi-SAP'!A:A,I:I,'[1]2022Fiyat Listesi-SAP'!C:C)</f>
        <v>2.625</v>
      </c>
      <c r="Y566" s="32" t="str">
        <f>VLOOKUP(I566,'[1]2022Fiyat Listesi-SAP'!A:D,4,FALSE)</f>
        <v>USD</v>
      </c>
      <c r="Z566" s="23"/>
      <c r="AA566" s="33">
        <f t="shared" si="8"/>
        <v>0</v>
      </c>
      <c r="AB566" s="38" t="s">
        <v>20</v>
      </c>
    </row>
    <row r="567" spans="3:28" s="25" customFormat="1" x14ac:dyDescent="0.3">
      <c r="C567" s="22">
        <v>4030</v>
      </c>
      <c r="D567" s="23"/>
      <c r="E567" s="24">
        <v>853690100000</v>
      </c>
      <c r="G567" s="22" t="s">
        <v>2195</v>
      </c>
      <c r="H567" s="23"/>
      <c r="I567" s="26" t="s">
        <v>2196</v>
      </c>
      <c r="J567" s="23"/>
      <c r="K567" s="26" t="s">
        <v>2031</v>
      </c>
      <c r="L567" s="23"/>
      <c r="M567" s="26" t="s">
        <v>2032</v>
      </c>
      <c r="N567" s="23"/>
      <c r="O567" s="34">
        <v>70</v>
      </c>
      <c r="P567" s="34" t="s">
        <v>17</v>
      </c>
      <c r="Q567" s="23"/>
      <c r="R567" s="49" t="s">
        <v>19</v>
      </c>
      <c r="S567" s="36" t="s">
        <v>18</v>
      </c>
      <c r="T567" s="23"/>
      <c r="U567" s="49" t="s">
        <v>19</v>
      </c>
      <c r="V567" s="34" t="s">
        <v>17</v>
      </c>
      <c r="W567" s="23"/>
      <c r="X567" s="31">
        <f>SUMIF('[1]2022Fiyat Listesi-SAP'!A:A,I:I,'[1]2022Fiyat Listesi-SAP'!C:C)</f>
        <v>2.625</v>
      </c>
      <c r="Y567" s="32" t="str">
        <f>VLOOKUP(I567,'[1]2022Fiyat Listesi-SAP'!A:D,4,FALSE)</f>
        <v>USD</v>
      </c>
      <c r="Z567" s="23"/>
      <c r="AA567" s="33">
        <f t="shared" si="8"/>
        <v>0</v>
      </c>
      <c r="AB567" s="38" t="s">
        <v>20</v>
      </c>
    </row>
    <row r="568" spans="3:28" s="25" customFormat="1" x14ac:dyDescent="0.3">
      <c r="C568" s="22">
        <v>4030</v>
      </c>
      <c r="D568" s="23"/>
      <c r="E568" s="24">
        <v>853690100000</v>
      </c>
      <c r="G568" s="22" t="s">
        <v>2197</v>
      </c>
      <c r="H568" s="23"/>
      <c r="I568" s="26" t="s">
        <v>2198</v>
      </c>
      <c r="J568" s="23"/>
      <c r="K568" s="26" t="s">
        <v>2035</v>
      </c>
      <c r="L568" s="23"/>
      <c r="M568" s="26" t="s">
        <v>2036</v>
      </c>
      <c r="N568" s="23"/>
      <c r="O568" s="34">
        <v>70</v>
      </c>
      <c r="P568" s="34" t="s">
        <v>17</v>
      </c>
      <c r="Q568" s="23"/>
      <c r="R568" s="49" t="s">
        <v>19</v>
      </c>
      <c r="S568" s="36" t="s">
        <v>18</v>
      </c>
      <c r="T568" s="23"/>
      <c r="U568" s="49" t="s">
        <v>19</v>
      </c>
      <c r="V568" s="34" t="s">
        <v>17</v>
      </c>
      <c r="W568" s="23"/>
      <c r="X568" s="31">
        <f>SUMIF('[1]2022Fiyat Listesi-SAP'!A:A,I:I,'[1]2022Fiyat Listesi-SAP'!C:C)</f>
        <v>2.7850000000000001</v>
      </c>
      <c r="Y568" s="32" t="str">
        <f>VLOOKUP(I568,'[1]2022Fiyat Listesi-SAP'!A:D,4,FALSE)</f>
        <v>USD</v>
      </c>
      <c r="Z568" s="23"/>
      <c r="AA568" s="33">
        <f t="shared" si="8"/>
        <v>0</v>
      </c>
      <c r="AB568" s="38" t="s">
        <v>20</v>
      </c>
    </row>
    <row r="569" spans="3:28" s="25" customFormat="1" x14ac:dyDescent="0.3">
      <c r="C569" s="22">
        <v>4030</v>
      </c>
      <c r="D569" s="23"/>
      <c r="E569" s="24">
        <v>853690100000</v>
      </c>
      <c r="G569" s="22" t="s">
        <v>2199</v>
      </c>
      <c r="H569" s="23"/>
      <c r="I569" s="26" t="s">
        <v>2200</v>
      </c>
      <c r="J569" s="23"/>
      <c r="K569" s="26" t="s">
        <v>2039</v>
      </c>
      <c r="L569" s="23"/>
      <c r="M569" s="26" t="s">
        <v>2201</v>
      </c>
      <c r="N569" s="23"/>
      <c r="O569" s="34">
        <v>70</v>
      </c>
      <c r="P569" s="34" t="s">
        <v>17</v>
      </c>
      <c r="Q569" s="23"/>
      <c r="R569" s="49" t="s">
        <v>19</v>
      </c>
      <c r="S569" s="36" t="s">
        <v>18</v>
      </c>
      <c r="T569" s="23"/>
      <c r="U569" s="49" t="s">
        <v>19</v>
      </c>
      <c r="V569" s="34" t="s">
        <v>17</v>
      </c>
      <c r="W569" s="23"/>
      <c r="X569" s="31">
        <f>SUMIF('[1]2022Fiyat Listesi-SAP'!A:A,I:I,'[1]2022Fiyat Listesi-SAP'!C:C)</f>
        <v>2.7850000000000001</v>
      </c>
      <c r="Y569" s="32" t="str">
        <f>VLOOKUP(I569,'[1]2022Fiyat Listesi-SAP'!A:D,4,FALSE)</f>
        <v>USD</v>
      </c>
      <c r="Z569" s="23"/>
      <c r="AA569" s="33">
        <f t="shared" si="8"/>
        <v>0</v>
      </c>
      <c r="AB569" s="38" t="s">
        <v>20</v>
      </c>
    </row>
    <row r="570" spans="3:28" s="25" customFormat="1" x14ac:dyDescent="0.3">
      <c r="C570" s="22">
        <v>4030</v>
      </c>
      <c r="D570" s="23"/>
      <c r="E570" s="24">
        <v>853690100000</v>
      </c>
      <c r="G570" s="22" t="s">
        <v>2202</v>
      </c>
      <c r="H570" s="23"/>
      <c r="I570" s="26" t="s">
        <v>2203</v>
      </c>
      <c r="J570" s="23"/>
      <c r="K570" s="26" t="s">
        <v>2043</v>
      </c>
      <c r="L570" s="23"/>
      <c r="M570" s="26" t="s">
        <v>2044</v>
      </c>
      <c r="N570" s="23"/>
      <c r="O570" s="34">
        <v>70</v>
      </c>
      <c r="P570" s="34" t="s">
        <v>17</v>
      </c>
      <c r="Q570" s="23"/>
      <c r="R570" s="49" t="s">
        <v>19</v>
      </c>
      <c r="S570" s="36" t="s">
        <v>18</v>
      </c>
      <c r="T570" s="23"/>
      <c r="U570" s="49" t="s">
        <v>19</v>
      </c>
      <c r="V570" s="34" t="s">
        <v>17</v>
      </c>
      <c r="W570" s="23"/>
      <c r="X570" s="31">
        <f>SUMIF('[1]2022Fiyat Listesi-SAP'!A:A,I:I,'[1]2022Fiyat Listesi-SAP'!C:C)</f>
        <v>2.7850000000000001</v>
      </c>
      <c r="Y570" s="32" t="str">
        <f>VLOOKUP(I570,'[1]2022Fiyat Listesi-SAP'!A:D,4,FALSE)</f>
        <v>USD</v>
      </c>
      <c r="Z570" s="23"/>
      <c r="AA570" s="33">
        <f t="shared" si="8"/>
        <v>0</v>
      </c>
      <c r="AB570" s="38" t="s">
        <v>20</v>
      </c>
    </row>
    <row r="571" spans="3:28" s="25" customFormat="1" x14ac:dyDescent="0.3">
      <c r="C571" s="22">
        <v>4030</v>
      </c>
      <c r="D571" s="23"/>
      <c r="E571" s="24">
        <v>853690100000</v>
      </c>
      <c r="G571" s="22" t="s">
        <v>2204</v>
      </c>
      <c r="H571" s="23"/>
      <c r="I571" s="26" t="s">
        <v>2205</v>
      </c>
      <c r="J571" s="23"/>
      <c r="K571" s="26" t="s">
        <v>2047</v>
      </c>
      <c r="L571" s="23"/>
      <c r="M571" s="26" t="s">
        <v>2048</v>
      </c>
      <c r="N571" s="23"/>
      <c r="O571" s="34">
        <v>48</v>
      </c>
      <c r="P571" s="34" t="s">
        <v>17</v>
      </c>
      <c r="Q571" s="23"/>
      <c r="R571" s="49" t="s">
        <v>19</v>
      </c>
      <c r="S571" s="36" t="s">
        <v>18</v>
      </c>
      <c r="T571" s="23"/>
      <c r="U571" s="49" t="s">
        <v>19</v>
      </c>
      <c r="V571" s="34" t="s">
        <v>17</v>
      </c>
      <c r="W571" s="23"/>
      <c r="X571" s="31">
        <f>SUMIF('[1]2022Fiyat Listesi-SAP'!A:A,I:I,'[1]2022Fiyat Listesi-SAP'!C:C)</f>
        <v>3.4649999999999999</v>
      </c>
      <c r="Y571" s="32" t="str">
        <f>VLOOKUP(I571,'[1]2022Fiyat Listesi-SAP'!A:D,4,FALSE)</f>
        <v>USD</v>
      </c>
      <c r="Z571" s="23"/>
      <c r="AA571" s="33">
        <f t="shared" si="8"/>
        <v>0</v>
      </c>
      <c r="AB571" s="38" t="s">
        <v>20</v>
      </c>
    </row>
    <row r="572" spans="3:28" s="25" customFormat="1" x14ac:dyDescent="0.3">
      <c r="C572" s="22">
        <v>4030</v>
      </c>
      <c r="D572" s="23"/>
      <c r="E572" s="24">
        <v>853690100000</v>
      </c>
      <c r="G572" s="22" t="s">
        <v>2206</v>
      </c>
      <c r="H572" s="23"/>
      <c r="I572" s="26" t="s">
        <v>2207</v>
      </c>
      <c r="J572" s="23"/>
      <c r="K572" s="26" t="s">
        <v>2051</v>
      </c>
      <c r="L572" s="23"/>
      <c r="M572" s="26" t="s">
        <v>2052</v>
      </c>
      <c r="N572" s="23"/>
      <c r="O572" s="34">
        <v>48</v>
      </c>
      <c r="P572" s="34" t="s">
        <v>17</v>
      </c>
      <c r="Q572" s="23"/>
      <c r="R572" s="49" t="s">
        <v>19</v>
      </c>
      <c r="S572" s="36" t="s">
        <v>18</v>
      </c>
      <c r="T572" s="23"/>
      <c r="U572" s="49" t="s">
        <v>19</v>
      </c>
      <c r="V572" s="34" t="s">
        <v>17</v>
      </c>
      <c r="W572" s="23"/>
      <c r="X572" s="31">
        <f>SUMIF('[1]2022Fiyat Listesi-SAP'!A:A,I:I,'[1]2022Fiyat Listesi-SAP'!C:C)</f>
        <v>3.4649999999999999</v>
      </c>
      <c r="Y572" s="32" t="str">
        <f>VLOOKUP(I572,'[1]2022Fiyat Listesi-SAP'!A:D,4,FALSE)</f>
        <v>USD</v>
      </c>
      <c r="Z572" s="23"/>
      <c r="AA572" s="33">
        <f t="shared" si="8"/>
        <v>0</v>
      </c>
      <c r="AB572" s="38" t="s">
        <v>20</v>
      </c>
    </row>
    <row r="573" spans="3:28" s="25" customFormat="1" x14ac:dyDescent="0.3">
      <c r="C573" s="22">
        <v>4030</v>
      </c>
      <c r="D573" s="23"/>
      <c r="E573" s="24">
        <v>853690100000</v>
      </c>
      <c r="G573" s="22" t="s">
        <v>2208</v>
      </c>
      <c r="H573" s="23"/>
      <c r="I573" s="26" t="s">
        <v>2209</v>
      </c>
      <c r="J573" s="23"/>
      <c r="K573" s="26" t="s">
        <v>2055</v>
      </c>
      <c r="L573" s="23"/>
      <c r="M573" s="26" t="s">
        <v>2056</v>
      </c>
      <c r="N573" s="23"/>
      <c r="O573" s="34">
        <v>48</v>
      </c>
      <c r="P573" s="34" t="s">
        <v>17</v>
      </c>
      <c r="Q573" s="23"/>
      <c r="R573" s="49" t="s">
        <v>19</v>
      </c>
      <c r="S573" s="36" t="s">
        <v>18</v>
      </c>
      <c r="T573" s="23"/>
      <c r="U573" s="49" t="s">
        <v>19</v>
      </c>
      <c r="V573" s="34" t="s">
        <v>17</v>
      </c>
      <c r="W573" s="23"/>
      <c r="X573" s="31">
        <f>SUMIF('[1]2022Fiyat Listesi-SAP'!A:A,I:I,'[1]2022Fiyat Listesi-SAP'!C:C)</f>
        <v>3.4649999999999999</v>
      </c>
      <c r="Y573" s="32" t="str">
        <f>VLOOKUP(I573,'[1]2022Fiyat Listesi-SAP'!A:D,4,FALSE)</f>
        <v>USD</v>
      </c>
      <c r="Z573" s="23"/>
      <c r="AA573" s="33">
        <f t="shared" si="8"/>
        <v>0</v>
      </c>
      <c r="AB573" s="38" t="s">
        <v>20</v>
      </c>
    </row>
    <row r="574" spans="3:28" s="25" customFormat="1" x14ac:dyDescent="0.3">
      <c r="C574" s="22">
        <v>4030</v>
      </c>
      <c r="D574" s="23"/>
      <c r="E574" s="24">
        <v>853690100000</v>
      </c>
      <c r="G574" s="22" t="s">
        <v>2210</v>
      </c>
      <c r="H574" s="23"/>
      <c r="I574" s="26" t="s">
        <v>2211</v>
      </c>
      <c r="J574" s="23"/>
      <c r="K574" s="26" t="s">
        <v>2059</v>
      </c>
      <c r="L574" s="23"/>
      <c r="M574" s="26" t="s">
        <v>2060</v>
      </c>
      <c r="N574" s="23"/>
      <c r="O574" s="34">
        <v>48</v>
      </c>
      <c r="P574" s="34" t="s">
        <v>17</v>
      </c>
      <c r="Q574" s="23"/>
      <c r="R574" s="49" t="s">
        <v>19</v>
      </c>
      <c r="S574" s="36" t="s">
        <v>18</v>
      </c>
      <c r="T574" s="23"/>
      <c r="U574" s="49" t="s">
        <v>19</v>
      </c>
      <c r="V574" s="34" t="s">
        <v>17</v>
      </c>
      <c r="W574" s="23"/>
      <c r="X574" s="31">
        <f>SUMIF('[1]2022Fiyat Listesi-SAP'!A:A,I:I,'[1]2022Fiyat Listesi-SAP'!C:C)</f>
        <v>3.4649999999999999</v>
      </c>
      <c r="Y574" s="32" t="str">
        <f>VLOOKUP(I574,'[1]2022Fiyat Listesi-SAP'!A:D,4,FALSE)</f>
        <v>USD</v>
      </c>
      <c r="Z574" s="23"/>
      <c r="AA574" s="33">
        <f t="shared" si="8"/>
        <v>0</v>
      </c>
      <c r="AB574" s="38" t="s">
        <v>20</v>
      </c>
    </row>
    <row r="575" spans="3:28" s="25" customFormat="1" x14ac:dyDescent="0.3">
      <c r="C575" s="22">
        <v>4030</v>
      </c>
      <c r="D575" s="23"/>
      <c r="E575" s="24">
        <v>853690100000</v>
      </c>
      <c r="G575" s="22" t="s">
        <v>2212</v>
      </c>
      <c r="H575" s="23"/>
      <c r="I575" s="26" t="s">
        <v>2213</v>
      </c>
      <c r="J575" s="23"/>
      <c r="K575" s="26" t="s">
        <v>2063</v>
      </c>
      <c r="L575" s="23"/>
      <c r="M575" s="26" t="s">
        <v>2064</v>
      </c>
      <c r="N575" s="23"/>
      <c r="O575" s="34">
        <v>48</v>
      </c>
      <c r="P575" s="34" t="s">
        <v>17</v>
      </c>
      <c r="Q575" s="23"/>
      <c r="R575" s="49" t="s">
        <v>19</v>
      </c>
      <c r="S575" s="36" t="s">
        <v>18</v>
      </c>
      <c r="T575" s="23"/>
      <c r="U575" s="49" t="s">
        <v>19</v>
      </c>
      <c r="V575" s="34" t="s">
        <v>17</v>
      </c>
      <c r="W575" s="23"/>
      <c r="X575" s="31">
        <f>SUMIF('[1]2022Fiyat Listesi-SAP'!A:A,I:I,'[1]2022Fiyat Listesi-SAP'!C:C)</f>
        <v>3.4649999999999999</v>
      </c>
      <c r="Y575" s="32" t="str">
        <f>VLOOKUP(I575,'[1]2022Fiyat Listesi-SAP'!A:D,4,FALSE)</f>
        <v>USD</v>
      </c>
      <c r="Z575" s="23"/>
      <c r="AA575" s="33">
        <f t="shared" si="8"/>
        <v>0</v>
      </c>
      <c r="AB575" s="38" t="s">
        <v>20</v>
      </c>
    </row>
    <row r="576" spans="3:28" s="25" customFormat="1" x14ac:dyDescent="0.3">
      <c r="C576" s="22">
        <v>4030</v>
      </c>
      <c r="D576" s="23"/>
      <c r="E576" s="24">
        <v>853690100000</v>
      </c>
      <c r="G576" s="22" t="s">
        <v>2214</v>
      </c>
      <c r="H576" s="23"/>
      <c r="I576" s="26" t="s">
        <v>2215</v>
      </c>
      <c r="J576" s="23"/>
      <c r="K576" s="26" t="s">
        <v>2067</v>
      </c>
      <c r="L576" s="23"/>
      <c r="M576" s="26" t="s">
        <v>2068</v>
      </c>
      <c r="N576" s="23"/>
      <c r="O576" s="34">
        <v>48</v>
      </c>
      <c r="P576" s="34" t="s">
        <v>17</v>
      </c>
      <c r="Q576" s="23"/>
      <c r="R576" s="49" t="s">
        <v>19</v>
      </c>
      <c r="S576" s="36" t="s">
        <v>18</v>
      </c>
      <c r="T576" s="23"/>
      <c r="U576" s="49" t="s">
        <v>19</v>
      </c>
      <c r="V576" s="34" t="s">
        <v>17</v>
      </c>
      <c r="W576" s="23"/>
      <c r="X576" s="31">
        <f>SUMIF('[1]2022Fiyat Listesi-SAP'!A:A,I:I,'[1]2022Fiyat Listesi-SAP'!C:C)</f>
        <v>3.4649999999999999</v>
      </c>
      <c r="Y576" s="32" t="str">
        <f>VLOOKUP(I576,'[1]2022Fiyat Listesi-SAP'!A:D,4,FALSE)</f>
        <v>USD</v>
      </c>
      <c r="Z576" s="23"/>
      <c r="AA576" s="33">
        <f t="shared" si="8"/>
        <v>0</v>
      </c>
      <c r="AB576" s="38" t="s">
        <v>20</v>
      </c>
    </row>
    <row r="577" spans="3:28" s="25" customFormat="1" x14ac:dyDescent="0.3">
      <c r="C577" s="22">
        <v>4030</v>
      </c>
      <c r="D577" s="23"/>
      <c r="E577" s="24">
        <v>853690100000</v>
      </c>
      <c r="G577" s="22" t="s">
        <v>2216</v>
      </c>
      <c r="H577" s="23"/>
      <c r="I577" s="26" t="s">
        <v>2217</v>
      </c>
      <c r="J577" s="23"/>
      <c r="K577" s="26" t="s">
        <v>2071</v>
      </c>
      <c r="L577" s="23"/>
      <c r="M577" s="26" t="s">
        <v>2072</v>
      </c>
      <c r="N577" s="23"/>
      <c r="O577" s="34">
        <v>48</v>
      </c>
      <c r="P577" s="34" t="s">
        <v>17</v>
      </c>
      <c r="Q577" s="23"/>
      <c r="R577" s="49" t="s">
        <v>19</v>
      </c>
      <c r="S577" s="36" t="s">
        <v>18</v>
      </c>
      <c r="T577" s="23"/>
      <c r="U577" s="49" t="s">
        <v>19</v>
      </c>
      <c r="V577" s="34" t="s">
        <v>17</v>
      </c>
      <c r="W577" s="23"/>
      <c r="X577" s="31">
        <f>SUMIF('[1]2022Fiyat Listesi-SAP'!A:A,I:I,'[1]2022Fiyat Listesi-SAP'!C:C)</f>
        <v>3.4649999999999999</v>
      </c>
      <c r="Y577" s="32" t="str">
        <f>VLOOKUP(I577,'[1]2022Fiyat Listesi-SAP'!A:D,4,FALSE)</f>
        <v>USD</v>
      </c>
      <c r="Z577" s="23"/>
      <c r="AA577" s="33">
        <f t="shared" si="8"/>
        <v>0</v>
      </c>
      <c r="AB577" s="38" t="s">
        <v>20</v>
      </c>
    </row>
    <row r="578" spans="3:28" s="25" customFormat="1" ht="15" customHeight="1" x14ac:dyDescent="0.3">
      <c r="C578" s="22">
        <v>4030</v>
      </c>
      <c r="D578" s="23"/>
      <c r="E578" s="24">
        <v>853690100000</v>
      </c>
      <c r="G578" s="22" t="s">
        <v>2218</v>
      </c>
      <c r="H578" s="23"/>
      <c r="I578" s="26" t="s">
        <v>2219</v>
      </c>
      <c r="J578" s="23"/>
      <c r="K578" s="26" t="s">
        <v>2075</v>
      </c>
      <c r="L578" s="23"/>
      <c r="M578" s="26" t="s">
        <v>2220</v>
      </c>
      <c r="N578" s="23"/>
      <c r="O578" s="34">
        <v>48</v>
      </c>
      <c r="P578" s="34" t="s">
        <v>17</v>
      </c>
      <c r="Q578" s="23"/>
      <c r="R578" s="49" t="s">
        <v>19</v>
      </c>
      <c r="S578" s="36" t="s">
        <v>18</v>
      </c>
      <c r="T578" s="23"/>
      <c r="U578" s="49" t="s">
        <v>19</v>
      </c>
      <c r="V578" s="34" t="s">
        <v>17</v>
      </c>
      <c r="W578" s="23"/>
      <c r="X578" s="31">
        <f>SUMIF('[1]2022Fiyat Listesi-SAP'!A:A,I:I,'[1]2022Fiyat Listesi-SAP'!C:C)</f>
        <v>3.4649999999999999</v>
      </c>
      <c r="Y578" s="32" t="str">
        <f>VLOOKUP(I578,'[1]2022Fiyat Listesi-SAP'!A:D,4,FALSE)</f>
        <v>USD</v>
      </c>
      <c r="Z578" s="23"/>
      <c r="AA578" s="33">
        <f t="shared" si="8"/>
        <v>0</v>
      </c>
      <c r="AB578" s="38" t="s">
        <v>20</v>
      </c>
    </row>
    <row r="579" spans="3:28" s="25" customFormat="1" x14ac:dyDescent="0.3">
      <c r="C579" s="22">
        <v>4030</v>
      </c>
      <c r="D579" s="23"/>
      <c r="E579" s="24">
        <v>853690100000</v>
      </c>
      <c r="G579" s="22" t="s">
        <v>2221</v>
      </c>
      <c r="H579" s="23"/>
      <c r="I579" s="26" t="s">
        <v>2222</v>
      </c>
      <c r="J579" s="23"/>
      <c r="K579" s="26" t="s">
        <v>2079</v>
      </c>
      <c r="L579" s="23"/>
      <c r="M579" s="26" t="s">
        <v>2080</v>
      </c>
      <c r="N579" s="23"/>
      <c r="O579" s="34">
        <v>48</v>
      </c>
      <c r="P579" s="34" t="s">
        <v>17</v>
      </c>
      <c r="Q579" s="23"/>
      <c r="R579" s="49" t="s">
        <v>19</v>
      </c>
      <c r="S579" s="36" t="s">
        <v>18</v>
      </c>
      <c r="T579" s="23"/>
      <c r="U579" s="49" t="s">
        <v>19</v>
      </c>
      <c r="V579" s="34" t="s">
        <v>17</v>
      </c>
      <c r="W579" s="23"/>
      <c r="X579" s="31">
        <f>SUMIF('[1]2022Fiyat Listesi-SAP'!A:A,I:I,'[1]2022Fiyat Listesi-SAP'!C:C)</f>
        <v>3.6750000000000003</v>
      </c>
      <c r="Y579" s="32" t="str">
        <f>VLOOKUP(I579,'[1]2022Fiyat Listesi-SAP'!A:D,4,FALSE)</f>
        <v>USD</v>
      </c>
      <c r="Z579" s="23"/>
      <c r="AA579" s="33">
        <f t="shared" si="8"/>
        <v>0</v>
      </c>
      <c r="AB579" s="38" t="s">
        <v>20</v>
      </c>
    </row>
    <row r="580" spans="3:28" s="25" customFormat="1" x14ac:dyDescent="0.3">
      <c r="C580" s="22">
        <v>4030</v>
      </c>
      <c r="D580" s="23"/>
      <c r="E580" s="24">
        <v>853690100000</v>
      </c>
      <c r="G580" s="22" t="s">
        <v>2223</v>
      </c>
      <c r="H580" s="23"/>
      <c r="I580" s="26" t="s">
        <v>2224</v>
      </c>
      <c r="J580" s="23"/>
      <c r="K580" s="26" t="s">
        <v>2083</v>
      </c>
      <c r="L580" s="23"/>
      <c r="M580" s="26" t="s">
        <v>2084</v>
      </c>
      <c r="N580" s="23"/>
      <c r="O580" s="34">
        <v>20</v>
      </c>
      <c r="P580" s="34" t="s">
        <v>17</v>
      </c>
      <c r="Q580" s="23"/>
      <c r="R580" s="49" t="s">
        <v>19</v>
      </c>
      <c r="S580" s="36" t="s">
        <v>18</v>
      </c>
      <c r="T580" s="23"/>
      <c r="U580" s="49" t="s">
        <v>19</v>
      </c>
      <c r="V580" s="34" t="s">
        <v>17</v>
      </c>
      <c r="W580" s="23"/>
      <c r="X580" s="31">
        <f>SUMIF('[1]2022Fiyat Listesi-SAP'!A:A,I:I,'[1]2022Fiyat Listesi-SAP'!C:C)</f>
        <v>5.83</v>
      </c>
      <c r="Y580" s="32" t="str">
        <f>VLOOKUP(I580,'[1]2022Fiyat Listesi-SAP'!A:D,4,FALSE)</f>
        <v>USD</v>
      </c>
      <c r="Z580" s="23"/>
      <c r="AA580" s="33">
        <f t="shared" si="8"/>
        <v>0</v>
      </c>
      <c r="AB580" s="38" t="s">
        <v>20</v>
      </c>
    </row>
    <row r="581" spans="3:28" s="25" customFormat="1" x14ac:dyDescent="0.3">
      <c r="C581" s="22">
        <v>4030</v>
      </c>
      <c r="D581" s="23"/>
      <c r="E581" s="24">
        <v>853690100000</v>
      </c>
      <c r="G581" s="22" t="s">
        <v>2225</v>
      </c>
      <c r="H581" s="23"/>
      <c r="I581" s="26" t="s">
        <v>2226</v>
      </c>
      <c r="J581" s="23"/>
      <c r="K581" s="26" t="s">
        <v>2087</v>
      </c>
      <c r="L581" s="23"/>
      <c r="M581" s="26" t="s">
        <v>2227</v>
      </c>
      <c r="N581" s="23"/>
      <c r="O581" s="34">
        <v>20</v>
      </c>
      <c r="P581" s="34" t="s">
        <v>17</v>
      </c>
      <c r="Q581" s="23"/>
      <c r="R581" s="49" t="s">
        <v>19</v>
      </c>
      <c r="S581" s="36" t="s">
        <v>18</v>
      </c>
      <c r="T581" s="23"/>
      <c r="U581" s="49" t="s">
        <v>19</v>
      </c>
      <c r="V581" s="34" t="s">
        <v>17</v>
      </c>
      <c r="W581" s="23"/>
      <c r="X581" s="31">
        <f>SUMIF('[1]2022Fiyat Listesi-SAP'!A:A,I:I,'[1]2022Fiyat Listesi-SAP'!C:C)</f>
        <v>5.83</v>
      </c>
      <c r="Y581" s="32" t="str">
        <f>VLOOKUP(I581,'[1]2022Fiyat Listesi-SAP'!A:D,4,FALSE)</f>
        <v>USD</v>
      </c>
      <c r="Z581" s="23"/>
      <c r="AA581" s="33">
        <f t="shared" si="8"/>
        <v>0</v>
      </c>
      <c r="AB581" s="38" t="s">
        <v>20</v>
      </c>
    </row>
    <row r="582" spans="3:28" s="25" customFormat="1" x14ac:dyDescent="0.3">
      <c r="C582" s="22">
        <v>4030</v>
      </c>
      <c r="D582" s="23"/>
      <c r="E582" s="24">
        <v>853690100000</v>
      </c>
      <c r="G582" s="22" t="s">
        <v>2228</v>
      </c>
      <c r="H582" s="23"/>
      <c r="I582" s="26" t="s">
        <v>2229</v>
      </c>
      <c r="J582" s="23"/>
      <c r="K582" s="26" t="s">
        <v>2091</v>
      </c>
      <c r="L582" s="23"/>
      <c r="M582" s="26" t="s">
        <v>2092</v>
      </c>
      <c r="N582" s="23"/>
      <c r="O582" s="34">
        <v>20</v>
      </c>
      <c r="P582" s="34" t="s">
        <v>17</v>
      </c>
      <c r="Q582" s="23"/>
      <c r="R582" s="49" t="s">
        <v>19</v>
      </c>
      <c r="S582" s="36" t="s">
        <v>18</v>
      </c>
      <c r="T582" s="23"/>
      <c r="U582" s="49" t="s">
        <v>19</v>
      </c>
      <c r="V582" s="34" t="s">
        <v>17</v>
      </c>
      <c r="W582" s="23"/>
      <c r="X582" s="31">
        <f>SUMIF('[1]2022Fiyat Listesi-SAP'!A:A,I:I,'[1]2022Fiyat Listesi-SAP'!C:C)</f>
        <v>5.83</v>
      </c>
      <c r="Y582" s="32" t="str">
        <f>VLOOKUP(I582,'[1]2022Fiyat Listesi-SAP'!A:D,4,FALSE)</f>
        <v>USD</v>
      </c>
      <c r="Z582" s="23"/>
      <c r="AA582" s="33">
        <f t="shared" si="8"/>
        <v>0</v>
      </c>
      <c r="AB582" s="38" t="s">
        <v>20</v>
      </c>
    </row>
    <row r="583" spans="3:28" s="25" customFormat="1" x14ac:dyDescent="0.3">
      <c r="C583" s="22">
        <v>4030</v>
      </c>
      <c r="D583" s="23"/>
      <c r="E583" s="24">
        <v>853690100000</v>
      </c>
      <c r="G583" s="22" t="s">
        <v>2230</v>
      </c>
      <c r="H583" s="23"/>
      <c r="I583" s="26" t="s">
        <v>2231</v>
      </c>
      <c r="J583" s="23"/>
      <c r="K583" s="26" t="s">
        <v>2095</v>
      </c>
      <c r="L583" s="23"/>
      <c r="M583" s="26" t="s">
        <v>2096</v>
      </c>
      <c r="N583" s="23"/>
      <c r="O583" s="34">
        <v>20</v>
      </c>
      <c r="P583" s="34" t="s">
        <v>17</v>
      </c>
      <c r="Q583" s="23"/>
      <c r="R583" s="49" t="s">
        <v>19</v>
      </c>
      <c r="S583" s="36" t="s">
        <v>18</v>
      </c>
      <c r="T583" s="23"/>
      <c r="U583" s="49" t="s">
        <v>19</v>
      </c>
      <c r="V583" s="34" t="s">
        <v>17</v>
      </c>
      <c r="W583" s="23"/>
      <c r="X583" s="31">
        <f>SUMIF('[1]2022Fiyat Listesi-SAP'!A:A,I:I,'[1]2022Fiyat Listesi-SAP'!C:C)</f>
        <v>5.83</v>
      </c>
      <c r="Y583" s="32" t="str">
        <f>VLOOKUP(I583,'[1]2022Fiyat Listesi-SAP'!A:D,4,FALSE)</f>
        <v>USD</v>
      </c>
      <c r="Z583" s="23"/>
      <c r="AA583" s="33">
        <f t="shared" si="8"/>
        <v>0</v>
      </c>
      <c r="AB583" s="38" t="s">
        <v>20</v>
      </c>
    </row>
    <row r="584" spans="3:28" s="25" customFormat="1" x14ac:dyDescent="0.3">
      <c r="C584" s="22">
        <v>4030</v>
      </c>
      <c r="D584" s="23"/>
      <c r="E584" s="24">
        <v>853690100000</v>
      </c>
      <c r="G584" s="22" t="s">
        <v>2232</v>
      </c>
      <c r="H584" s="23"/>
      <c r="I584" s="26" t="s">
        <v>2233</v>
      </c>
      <c r="J584" s="23"/>
      <c r="K584" s="26" t="s">
        <v>2099</v>
      </c>
      <c r="L584" s="23"/>
      <c r="M584" s="26" t="s">
        <v>2234</v>
      </c>
      <c r="N584" s="23"/>
      <c r="O584" s="34">
        <v>20</v>
      </c>
      <c r="P584" s="34" t="s">
        <v>17</v>
      </c>
      <c r="Q584" s="23"/>
      <c r="R584" s="49" t="s">
        <v>19</v>
      </c>
      <c r="S584" s="36" t="s">
        <v>18</v>
      </c>
      <c r="T584" s="23"/>
      <c r="U584" s="49" t="s">
        <v>19</v>
      </c>
      <c r="V584" s="34" t="s">
        <v>17</v>
      </c>
      <c r="W584" s="23"/>
      <c r="X584" s="31">
        <f>SUMIF('[1]2022Fiyat Listesi-SAP'!A:A,I:I,'[1]2022Fiyat Listesi-SAP'!C:C)</f>
        <v>5.83</v>
      </c>
      <c r="Y584" s="32" t="str">
        <f>VLOOKUP(I584,'[1]2022Fiyat Listesi-SAP'!A:D,4,FALSE)</f>
        <v>USD</v>
      </c>
      <c r="Z584" s="23"/>
      <c r="AA584" s="33">
        <f t="shared" si="8"/>
        <v>0</v>
      </c>
      <c r="AB584" s="38" t="s">
        <v>20</v>
      </c>
    </row>
    <row r="585" spans="3:28" s="25" customFormat="1" x14ac:dyDescent="0.3">
      <c r="C585" s="22">
        <v>4030</v>
      </c>
      <c r="D585" s="23"/>
      <c r="E585" s="24">
        <v>853690100000</v>
      </c>
      <c r="G585" s="22" t="s">
        <v>2235</v>
      </c>
      <c r="H585" s="23"/>
      <c r="I585" s="26" t="s">
        <v>2236</v>
      </c>
      <c r="J585" s="23"/>
      <c r="K585" s="26" t="s">
        <v>2103</v>
      </c>
      <c r="L585" s="23"/>
      <c r="M585" s="26" t="s">
        <v>2104</v>
      </c>
      <c r="N585" s="23"/>
      <c r="O585" s="34">
        <v>20</v>
      </c>
      <c r="P585" s="34" t="s">
        <v>17</v>
      </c>
      <c r="Q585" s="23"/>
      <c r="R585" s="49" t="s">
        <v>19</v>
      </c>
      <c r="S585" s="36" t="s">
        <v>18</v>
      </c>
      <c r="T585" s="23"/>
      <c r="U585" s="49" t="s">
        <v>19</v>
      </c>
      <c r="V585" s="34" t="s">
        <v>17</v>
      </c>
      <c r="W585" s="23"/>
      <c r="X585" s="31">
        <f>SUMIF('[1]2022Fiyat Listesi-SAP'!A:A,I:I,'[1]2022Fiyat Listesi-SAP'!C:C)</f>
        <v>5.83</v>
      </c>
      <c r="Y585" s="32" t="str">
        <f>VLOOKUP(I585,'[1]2022Fiyat Listesi-SAP'!A:D,4,FALSE)</f>
        <v>USD</v>
      </c>
      <c r="Z585" s="23"/>
      <c r="AA585" s="33">
        <f t="shared" si="8"/>
        <v>0</v>
      </c>
      <c r="AB585" s="38" t="s">
        <v>20</v>
      </c>
    </row>
    <row r="586" spans="3:28" s="25" customFormat="1" x14ac:dyDescent="0.3">
      <c r="C586" s="22">
        <v>4030</v>
      </c>
      <c r="D586" s="23"/>
      <c r="E586" s="24">
        <v>853690100000</v>
      </c>
      <c r="G586" s="22" t="s">
        <v>2237</v>
      </c>
      <c r="H586" s="23"/>
      <c r="I586" s="26" t="s">
        <v>2238</v>
      </c>
      <c r="J586" s="23"/>
      <c r="K586" s="26" t="s">
        <v>2107</v>
      </c>
      <c r="L586" s="23"/>
      <c r="M586" s="26" t="s">
        <v>2108</v>
      </c>
      <c r="N586" s="23"/>
      <c r="O586" s="34">
        <v>15</v>
      </c>
      <c r="P586" s="34" t="s">
        <v>17</v>
      </c>
      <c r="Q586" s="23"/>
      <c r="R586" s="49" t="s">
        <v>19</v>
      </c>
      <c r="S586" s="36" t="s">
        <v>18</v>
      </c>
      <c r="T586" s="23"/>
      <c r="U586" s="49" t="s">
        <v>19</v>
      </c>
      <c r="V586" s="34" t="s">
        <v>17</v>
      </c>
      <c r="W586" s="23"/>
      <c r="X586" s="31">
        <f>SUMIF('[1]2022Fiyat Listesi-SAP'!A:A,I:I,'[1]2022Fiyat Listesi-SAP'!C:C)</f>
        <v>9.5549999999999997</v>
      </c>
      <c r="Y586" s="32" t="str">
        <f>VLOOKUP(I586,'[1]2022Fiyat Listesi-SAP'!A:D,4,FALSE)</f>
        <v>USD</v>
      </c>
      <c r="Z586" s="23"/>
      <c r="AA586" s="33">
        <f t="shared" si="8"/>
        <v>0</v>
      </c>
      <c r="AB586" s="38" t="s">
        <v>20</v>
      </c>
    </row>
    <row r="587" spans="3:28" s="25" customFormat="1" x14ac:dyDescent="0.3">
      <c r="C587" s="22">
        <v>4030</v>
      </c>
      <c r="D587" s="23"/>
      <c r="E587" s="24">
        <v>853690100000</v>
      </c>
      <c r="G587" s="22" t="s">
        <v>2239</v>
      </c>
      <c r="H587" s="23"/>
      <c r="I587" s="26" t="s">
        <v>2240</v>
      </c>
      <c r="J587" s="23"/>
      <c r="K587" s="26" t="s">
        <v>2241</v>
      </c>
      <c r="L587" s="23"/>
      <c r="M587" s="26" t="s">
        <v>2242</v>
      </c>
      <c r="N587" s="23"/>
      <c r="O587" s="34">
        <v>15</v>
      </c>
      <c r="P587" s="34" t="s">
        <v>17</v>
      </c>
      <c r="Q587" s="23"/>
      <c r="R587" s="49" t="s">
        <v>19</v>
      </c>
      <c r="S587" s="36" t="s">
        <v>18</v>
      </c>
      <c r="T587" s="23"/>
      <c r="U587" s="49" t="s">
        <v>19</v>
      </c>
      <c r="V587" s="34" t="s">
        <v>17</v>
      </c>
      <c r="W587" s="23"/>
      <c r="X587" s="31">
        <f>SUMIF('[1]2022Fiyat Listesi-SAP'!A:A,I:I,'[1]2022Fiyat Listesi-SAP'!C:C)</f>
        <v>9.5549999999999997</v>
      </c>
      <c r="Y587" s="32" t="str">
        <f>VLOOKUP(I587,'[1]2022Fiyat Listesi-SAP'!A:D,4,FALSE)</f>
        <v>USD</v>
      </c>
      <c r="Z587" s="23"/>
      <c r="AA587" s="33">
        <f t="shared" ref="AA587:AA650" si="9">ROUNDUP((X587*$AC$9),3)</f>
        <v>0</v>
      </c>
      <c r="AB587" s="38" t="s">
        <v>20</v>
      </c>
    </row>
    <row r="588" spans="3:28" s="25" customFormat="1" x14ac:dyDescent="0.3">
      <c r="C588" s="22">
        <v>4030</v>
      </c>
      <c r="D588" s="23"/>
      <c r="E588" s="24">
        <v>853690100000</v>
      </c>
      <c r="G588" s="22" t="s">
        <v>2243</v>
      </c>
      <c r="H588" s="23"/>
      <c r="I588" s="26" t="s">
        <v>2244</v>
      </c>
      <c r="J588" s="23"/>
      <c r="K588" s="26" t="s">
        <v>2115</v>
      </c>
      <c r="L588" s="23"/>
      <c r="M588" s="26" t="s">
        <v>2116</v>
      </c>
      <c r="N588" s="23"/>
      <c r="O588" s="34">
        <v>15</v>
      </c>
      <c r="P588" s="34" t="s">
        <v>17</v>
      </c>
      <c r="Q588" s="23"/>
      <c r="R588" s="49" t="s">
        <v>19</v>
      </c>
      <c r="S588" s="36" t="s">
        <v>18</v>
      </c>
      <c r="T588" s="23"/>
      <c r="U588" s="49" t="s">
        <v>19</v>
      </c>
      <c r="V588" s="34" t="s">
        <v>17</v>
      </c>
      <c r="W588" s="23"/>
      <c r="X588" s="31">
        <f>SUMIF('[1]2022Fiyat Listesi-SAP'!A:A,I:I,'[1]2022Fiyat Listesi-SAP'!C:C)</f>
        <v>9.5549999999999997</v>
      </c>
      <c r="Y588" s="32" t="str">
        <f>VLOOKUP(I588,'[1]2022Fiyat Listesi-SAP'!A:D,4,FALSE)</f>
        <v>USD</v>
      </c>
      <c r="Z588" s="23"/>
      <c r="AA588" s="33">
        <f t="shared" si="9"/>
        <v>0</v>
      </c>
      <c r="AB588" s="38" t="s">
        <v>20</v>
      </c>
    </row>
    <row r="589" spans="3:28" s="25" customFormat="1" x14ac:dyDescent="0.3">
      <c r="C589" s="22">
        <v>4030</v>
      </c>
      <c r="D589" s="23"/>
      <c r="E589" s="24">
        <v>853690100000</v>
      </c>
      <c r="G589" s="22" t="s">
        <v>2245</v>
      </c>
      <c r="H589" s="23"/>
      <c r="I589" s="26" t="s">
        <v>2246</v>
      </c>
      <c r="J589" s="23"/>
      <c r="K589" s="26" t="s">
        <v>2119</v>
      </c>
      <c r="L589" s="23"/>
      <c r="M589" s="26" t="s">
        <v>2247</v>
      </c>
      <c r="N589" s="23"/>
      <c r="O589" s="34">
        <v>15</v>
      </c>
      <c r="P589" s="34" t="s">
        <v>17</v>
      </c>
      <c r="Q589" s="23"/>
      <c r="R589" s="49" t="s">
        <v>19</v>
      </c>
      <c r="S589" s="36" t="s">
        <v>18</v>
      </c>
      <c r="T589" s="23"/>
      <c r="U589" s="49" t="s">
        <v>19</v>
      </c>
      <c r="V589" s="34" t="s">
        <v>17</v>
      </c>
      <c r="W589" s="23"/>
      <c r="X589" s="31">
        <f>SUMIF('[1]2022Fiyat Listesi-SAP'!A:A,I:I,'[1]2022Fiyat Listesi-SAP'!C:C)</f>
        <v>9.5549999999999997</v>
      </c>
      <c r="Y589" s="32" t="str">
        <f>VLOOKUP(I589,'[1]2022Fiyat Listesi-SAP'!A:D,4,FALSE)</f>
        <v>USD</v>
      </c>
      <c r="Z589" s="23"/>
      <c r="AA589" s="33">
        <f t="shared" si="9"/>
        <v>0</v>
      </c>
      <c r="AB589" s="38" t="s">
        <v>20</v>
      </c>
    </row>
    <row r="590" spans="3:28" s="25" customFormat="1" x14ac:dyDescent="0.3">
      <c r="C590" s="22">
        <v>4030</v>
      </c>
      <c r="D590" s="23"/>
      <c r="E590" s="24">
        <v>853690100000</v>
      </c>
      <c r="G590" s="22" t="s">
        <v>2248</v>
      </c>
      <c r="H590" s="23"/>
      <c r="I590" s="26" t="s">
        <v>2249</v>
      </c>
      <c r="J590" s="23"/>
      <c r="K590" s="26" t="s">
        <v>2123</v>
      </c>
      <c r="L590" s="23"/>
      <c r="M590" s="26" t="s">
        <v>2124</v>
      </c>
      <c r="N590" s="23"/>
      <c r="O590" s="34">
        <v>15</v>
      </c>
      <c r="P590" s="34" t="s">
        <v>17</v>
      </c>
      <c r="Q590" s="23"/>
      <c r="R590" s="49" t="s">
        <v>19</v>
      </c>
      <c r="S590" s="36" t="s">
        <v>18</v>
      </c>
      <c r="T590" s="23"/>
      <c r="U590" s="49" t="s">
        <v>19</v>
      </c>
      <c r="V590" s="34" t="s">
        <v>17</v>
      </c>
      <c r="W590" s="23"/>
      <c r="X590" s="31">
        <f>SUMIF('[1]2022Fiyat Listesi-SAP'!A:A,I:I,'[1]2022Fiyat Listesi-SAP'!C:C)</f>
        <v>9.5549999999999997</v>
      </c>
      <c r="Y590" s="32" t="str">
        <f>VLOOKUP(I590,'[1]2022Fiyat Listesi-SAP'!A:D,4,FALSE)</f>
        <v>USD</v>
      </c>
      <c r="Z590" s="23"/>
      <c r="AA590" s="33">
        <f t="shared" si="9"/>
        <v>0</v>
      </c>
      <c r="AB590" s="38" t="s">
        <v>20</v>
      </c>
    </row>
    <row r="591" spans="3:28" s="25" customFormat="1" x14ac:dyDescent="0.3">
      <c r="C591" s="22">
        <v>4030</v>
      </c>
      <c r="D591" s="23"/>
      <c r="E591" s="24">
        <v>853690100000</v>
      </c>
      <c r="G591" s="22" t="s">
        <v>2250</v>
      </c>
      <c r="H591" s="23"/>
      <c r="I591" s="26" t="s">
        <v>2251</v>
      </c>
      <c r="J591" s="23"/>
      <c r="K591" s="26" t="s">
        <v>2127</v>
      </c>
      <c r="L591" s="23"/>
      <c r="M591" s="26" t="s">
        <v>2128</v>
      </c>
      <c r="N591" s="23"/>
      <c r="O591" s="34">
        <v>15</v>
      </c>
      <c r="P591" s="34" t="s">
        <v>17</v>
      </c>
      <c r="Q591" s="23"/>
      <c r="R591" s="49" t="s">
        <v>19</v>
      </c>
      <c r="S591" s="36" t="s">
        <v>18</v>
      </c>
      <c r="T591" s="23"/>
      <c r="U591" s="49" t="s">
        <v>19</v>
      </c>
      <c r="V591" s="34" t="s">
        <v>17</v>
      </c>
      <c r="W591" s="23"/>
      <c r="X591" s="31">
        <f>SUMIF('[1]2022Fiyat Listesi-SAP'!A:A,I:I,'[1]2022Fiyat Listesi-SAP'!C:C)</f>
        <v>9.5549999999999997</v>
      </c>
      <c r="Y591" s="32" t="str">
        <f>VLOOKUP(I591,'[1]2022Fiyat Listesi-SAP'!A:D,4,FALSE)</f>
        <v>USD</v>
      </c>
      <c r="Z591" s="23"/>
      <c r="AA591" s="33">
        <f t="shared" si="9"/>
        <v>0</v>
      </c>
      <c r="AB591" s="38" t="s">
        <v>20</v>
      </c>
    </row>
    <row r="592" spans="3:28" s="25" customFormat="1" x14ac:dyDescent="0.3">
      <c r="C592" s="22">
        <v>4030</v>
      </c>
      <c r="D592" s="23"/>
      <c r="E592" s="24">
        <v>853690100000</v>
      </c>
      <c r="G592" s="22" t="s">
        <v>2252</v>
      </c>
      <c r="H592" s="23"/>
      <c r="I592" s="26" t="s">
        <v>2253</v>
      </c>
      <c r="J592" s="23"/>
      <c r="K592" s="26" t="s">
        <v>2131</v>
      </c>
      <c r="L592" s="23"/>
      <c r="M592" s="26" t="s">
        <v>2132</v>
      </c>
      <c r="N592" s="23"/>
      <c r="O592" s="34">
        <v>6</v>
      </c>
      <c r="P592" s="34" t="s">
        <v>17</v>
      </c>
      <c r="Q592" s="23"/>
      <c r="R592" s="49" t="s">
        <v>19</v>
      </c>
      <c r="S592" s="36" t="s">
        <v>18</v>
      </c>
      <c r="T592" s="23"/>
      <c r="U592" s="49" t="s">
        <v>19</v>
      </c>
      <c r="V592" s="34" t="s">
        <v>17</v>
      </c>
      <c r="W592" s="23"/>
      <c r="X592" s="31">
        <f>SUMIF('[1]2022Fiyat Listesi-SAP'!A:A,I:I,'[1]2022Fiyat Listesi-SAP'!C:C)</f>
        <v>15.49</v>
      </c>
      <c r="Y592" s="32" t="str">
        <f>VLOOKUP(I592,'[1]2022Fiyat Listesi-SAP'!A:D,4,FALSE)</f>
        <v>USD</v>
      </c>
      <c r="Z592" s="23"/>
      <c r="AA592" s="33">
        <f t="shared" si="9"/>
        <v>0</v>
      </c>
      <c r="AB592" s="38" t="s">
        <v>20</v>
      </c>
    </row>
    <row r="593" spans="3:28" s="25" customFormat="1" x14ac:dyDescent="0.3">
      <c r="C593" s="22">
        <v>4030</v>
      </c>
      <c r="D593" s="23"/>
      <c r="E593" s="24">
        <v>853690100000</v>
      </c>
      <c r="G593" s="22" t="s">
        <v>2254</v>
      </c>
      <c r="H593" s="23"/>
      <c r="I593" s="26" t="s">
        <v>2255</v>
      </c>
      <c r="J593" s="23"/>
      <c r="K593" s="26" t="s">
        <v>2256</v>
      </c>
      <c r="L593" s="23"/>
      <c r="M593" s="26" t="s">
        <v>2257</v>
      </c>
      <c r="N593" s="23"/>
      <c r="O593" s="34">
        <v>6</v>
      </c>
      <c r="P593" s="34" t="s">
        <v>17</v>
      </c>
      <c r="Q593" s="23"/>
      <c r="R593" s="49" t="s">
        <v>19</v>
      </c>
      <c r="S593" s="36" t="s">
        <v>18</v>
      </c>
      <c r="T593" s="23"/>
      <c r="U593" s="49" t="s">
        <v>19</v>
      </c>
      <c r="V593" s="34" t="s">
        <v>17</v>
      </c>
      <c r="W593" s="23"/>
      <c r="X593" s="31">
        <f>SUMIF('[1]2022Fiyat Listesi-SAP'!A:A,I:I,'[1]2022Fiyat Listesi-SAP'!C:C)</f>
        <v>15.49</v>
      </c>
      <c r="Y593" s="32" t="str">
        <f>VLOOKUP(I593,'[1]2022Fiyat Listesi-SAP'!A:D,4,FALSE)</f>
        <v>USD</v>
      </c>
      <c r="Z593" s="23"/>
      <c r="AA593" s="33">
        <f t="shared" si="9"/>
        <v>0</v>
      </c>
      <c r="AB593" s="38" t="s">
        <v>20</v>
      </c>
    </row>
    <row r="594" spans="3:28" s="25" customFormat="1" x14ac:dyDescent="0.3">
      <c r="C594" s="22">
        <v>4030</v>
      </c>
      <c r="D594" s="23"/>
      <c r="E594" s="24">
        <v>853690100000</v>
      </c>
      <c r="G594" s="22" t="s">
        <v>2258</v>
      </c>
      <c r="H594" s="23"/>
      <c r="I594" s="26" t="s">
        <v>2259</v>
      </c>
      <c r="J594" s="23"/>
      <c r="K594" s="26" t="s">
        <v>2139</v>
      </c>
      <c r="L594" s="23"/>
      <c r="M594" s="26" t="s">
        <v>2140</v>
      </c>
      <c r="N594" s="23"/>
      <c r="O594" s="34">
        <v>6</v>
      </c>
      <c r="P594" s="34" t="s">
        <v>17</v>
      </c>
      <c r="Q594" s="23"/>
      <c r="R594" s="49" t="s">
        <v>19</v>
      </c>
      <c r="S594" s="36" t="s">
        <v>18</v>
      </c>
      <c r="T594" s="23"/>
      <c r="U594" s="49" t="s">
        <v>19</v>
      </c>
      <c r="V594" s="34" t="s">
        <v>17</v>
      </c>
      <c r="W594" s="23"/>
      <c r="X594" s="31">
        <f>SUMIF('[1]2022Fiyat Listesi-SAP'!A:A,I:I,'[1]2022Fiyat Listesi-SAP'!C:C)</f>
        <v>15.49</v>
      </c>
      <c r="Y594" s="32" t="str">
        <f>VLOOKUP(I594,'[1]2022Fiyat Listesi-SAP'!A:D,4,FALSE)</f>
        <v>USD</v>
      </c>
      <c r="Z594" s="23"/>
      <c r="AA594" s="33">
        <f t="shared" si="9"/>
        <v>0</v>
      </c>
      <c r="AB594" s="38" t="s">
        <v>20</v>
      </c>
    </row>
    <row r="595" spans="3:28" s="25" customFormat="1" x14ac:dyDescent="0.3">
      <c r="C595" s="22">
        <v>4030</v>
      </c>
      <c r="D595" s="23"/>
      <c r="E595" s="24">
        <v>853690100000</v>
      </c>
      <c r="G595" s="22" t="s">
        <v>2260</v>
      </c>
      <c r="H595" s="23"/>
      <c r="I595" s="26" t="s">
        <v>2261</v>
      </c>
      <c r="J595" s="23"/>
      <c r="K595" s="26" t="s">
        <v>2143</v>
      </c>
      <c r="L595" s="23"/>
      <c r="M595" s="26" t="s">
        <v>2144</v>
      </c>
      <c r="N595" s="23"/>
      <c r="O595" s="34">
        <v>6</v>
      </c>
      <c r="P595" s="34" t="s">
        <v>17</v>
      </c>
      <c r="Q595" s="23"/>
      <c r="R595" s="49" t="s">
        <v>19</v>
      </c>
      <c r="S595" s="36" t="s">
        <v>18</v>
      </c>
      <c r="T595" s="23"/>
      <c r="U595" s="49" t="s">
        <v>19</v>
      </c>
      <c r="V595" s="34" t="s">
        <v>17</v>
      </c>
      <c r="W595" s="23"/>
      <c r="X595" s="31">
        <f>SUMIF('[1]2022Fiyat Listesi-SAP'!A:A,I:I,'[1]2022Fiyat Listesi-SAP'!C:C)</f>
        <v>16.170000000000002</v>
      </c>
      <c r="Y595" s="32" t="str">
        <f>VLOOKUP(I595,'[1]2022Fiyat Listesi-SAP'!A:D,4,FALSE)</f>
        <v>USD</v>
      </c>
      <c r="Z595" s="23"/>
      <c r="AA595" s="33">
        <f t="shared" si="9"/>
        <v>0</v>
      </c>
      <c r="AB595" s="38" t="s">
        <v>20</v>
      </c>
    </row>
    <row r="596" spans="3:28" s="25" customFormat="1" x14ac:dyDescent="0.3">
      <c r="C596" s="22">
        <v>4030</v>
      </c>
      <c r="D596" s="23"/>
      <c r="E596" s="24">
        <v>853690100000</v>
      </c>
      <c r="G596" s="22" t="s">
        <v>2262</v>
      </c>
      <c r="H596" s="23"/>
      <c r="I596" s="26" t="s">
        <v>2263</v>
      </c>
      <c r="J596" s="23"/>
      <c r="K596" s="26" t="s">
        <v>2264</v>
      </c>
      <c r="L596" s="23"/>
      <c r="M596" s="26" t="s">
        <v>2265</v>
      </c>
      <c r="N596" s="23"/>
      <c r="O596" s="34">
        <v>6</v>
      </c>
      <c r="P596" s="34" t="s">
        <v>17</v>
      </c>
      <c r="Q596" s="23"/>
      <c r="R596" s="49" t="s">
        <v>19</v>
      </c>
      <c r="S596" s="36" t="s">
        <v>18</v>
      </c>
      <c r="T596" s="23"/>
      <c r="U596" s="49" t="s">
        <v>19</v>
      </c>
      <c r="V596" s="34" t="s">
        <v>17</v>
      </c>
      <c r="W596" s="23"/>
      <c r="X596" s="31">
        <f>SUMIF('[1]2022Fiyat Listesi-SAP'!A:A,I:I,'[1]2022Fiyat Listesi-SAP'!C:C)</f>
        <v>16.170000000000002</v>
      </c>
      <c r="Y596" s="32" t="str">
        <f>VLOOKUP(I596,'[1]2022Fiyat Listesi-SAP'!A:D,4,FALSE)</f>
        <v>USD</v>
      </c>
      <c r="Z596" s="23"/>
      <c r="AA596" s="33">
        <f t="shared" si="9"/>
        <v>0</v>
      </c>
      <c r="AB596" s="38" t="s">
        <v>20</v>
      </c>
    </row>
    <row r="597" spans="3:28" s="25" customFormat="1" x14ac:dyDescent="0.3">
      <c r="C597" s="22">
        <v>4030</v>
      </c>
      <c r="D597" s="23"/>
      <c r="E597" s="24">
        <v>853690100000</v>
      </c>
      <c r="G597" s="22" t="s">
        <v>2266</v>
      </c>
      <c r="H597" s="23"/>
      <c r="I597" s="26" t="s">
        <v>2267</v>
      </c>
      <c r="J597" s="23"/>
      <c r="K597" s="26" t="s">
        <v>2151</v>
      </c>
      <c r="L597" s="23"/>
      <c r="M597" s="26" t="s">
        <v>2152</v>
      </c>
      <c r="N597" s="23"/>
      <c r="O597" s="34">
        <v>6</v>
      </c>
      <c r="P597" s="34" t="s">
        <v>17</v>
      </c>
      <c r="Q597" s="23"/>
      <c r="R597" s="49" t="s">
        <v>19</v>
      </c>
      <c r="S597" s="36" t="s">
        <v>18</v>
      </c>
      <c r="T597" s="23"/>
      <c r="U597" s="49" t="s">
        <v>19</v>
      </c>
      <c r="V597" s="34" t="s">
        <v>17</v>
      </c>
      <c r="W597" s="23"/>
      <c r="X597" s="31">
        <f>SUMIF('[1]2022Fiyat Listesi-SAP'!A:A,I:I,'[1]2022Fiyat Listesi-SAP'!C:C)</f>
        <v>16.170000000000002</v>
      </c>
      <c r="Y597" s="32" t="str">
        <f>VLOOKUP(I597,'[1]2022Fiyat Listesi-SAP'!A:D,4,FALSE)</f>
        <v>USD</v>
      </c>
      <c r="Z597" s="23"/>
      <c r="AA597" s="33">
        <f t="shared" si="9"/>
        <v>0</v>
      </c>
      <c r="AB597" s="38" t="s">
        <v>20</v>
      </c>
    </row>
    <row r="598" spans="3:28" s="25" customFormat="1" x14ac:dyDescent="0.3">
      <c r="C598" s="22">
        <v>4030</v>
      </c>
      <c r="D598" s="23"/>
      <c r="E598" s="24">
        <v>853690100000</v>
      </c>
      <c r="G598" s="22" t="s">
        <v>2268</v>
      </c>
      <c r="H598" s="23"/>
      <c r="I598" s="26" t="s">
        <v>2269</v>
      </c>
      <c r="J598" s="23"/>
      <c r="K598" s="26" t="s">
        <v>2155</v>
      </c>
      <c r="L598" s="23"/>
      <c r="M598" s="26" t="s">
        <v>2156</v>
      </c>
      <c r="N598" s="23"/>
      <c r="O598" s="34" t="s">
        <v>19</v>
      </c>
      <c r="P598" s="34" t="s">
        <v>17</v>
      </c>
      <c r="Q598" s="23"/>
      <c r="R598" s="49" t="s">
        <v>19</v>
      </c>
      <c r="S598" s="36" t="s">
        <v>18</v>
      </c>
      <c r="T598" s="23"/>
      <c r="U598" s="49" t="s">
        <v>19</v>
      </c>
      <c r="V598" s="34" t="s">
        <v>17</v>
      </c>
      <c r="W598" s="23"/>
      <c r="X598" s="31">
        <f>SUMIF('[1]2022Fiyat Listesi-SAP'!A:A,I:I,'[1]2022Fiyat Listesi-SAP'!C:C)</f>
        <v>56.965000000000003</v>
      </c>
      <c r="Y598" s="32" t="str">
        <f>VLOOKUP(I598,'[1]2022Fiyat Listesi-SAP'!A:D,4,FALSE)</f>
        <v>USD</v>
      </c>
      <c r="Z598" s="23"/>
      <c r="AA598" s="33">
        <f t="shared" si="9"/>
        <v>0</v>
      </c>
      <c r="AB598" s="38" t="s">
        <v>20</v>
      </c>
    </row>
    <row r="599" spans="3:28" s="25" customFormat="1" x14ac:dyDescent="0.3">
      <c r="C599" s="22">
        <v>4030</v>
      </c>
      <c r="D599" s="23"/>
      <c r="E599" s="24">
        <v>853690100000</v>
      </c>
      <c r="G599" s="22" t="s">
        <v>2270</v>
      </c>
      <c r="H599" s="23"/>
      <c r="I599" s="26" t="s">
        <v>2271</v>
      </c>
      <c r="J599" s="23"/>
      <c r="K599" s="26" t="s">
        <v>2159</v>
      </c>
      <c r="L599" s="23"/>
      <c r="M599" s="26" t="s">
        <v>2160</v>
      </c>
      <c r="N599" s="23"/>
      <c r="O599" s="34" t="s">
        <v>19</v>
      </c>
      <c r="P599" s="34" t="s">
        <v>17</v>
      </c>
      <c r="Q599" s="23"/>
      <c r="R599" s="49" t="s">
        <v>19</v>
      </c>
      <c r="S599" s="36" t="s">
        <v>18</v>
      </c>
      <c r="T599" s="23"/>
      <c r="U599" s="49" t="s">
        <v>19</v>
      </c>
      <c r="V599" s="34" t="s">
        <v>17</v>
      </c>
      <c r="W599" s="23"/>
      <c r="X599" s="31">
        <f>SUMIF('[1]2022Fiyat Listesi-SAP'!A:A,I:I,'[1]2022Fiyat Listesi-SAP'!C:C)</f>
        <v>56.965000000000003</v>
      </c>
      <c r="Y599" s="32" t="str">
        <f>VLOOKUP(I599,'[1]2022Fiyat Listesi-SAP'!A:D,4,FALSE)</f>
        <v>USD</v>
      </c>
      <c r="Z599" s="23"/>
      <c r="AA599" s="33">
        <f t="shared" si="9"/>
        <v>0</v>
      </c>
      <c r="AB599" s="38" t="s">
        <v>20</v>
      </c>
    </row>
    <row r="600" spans="3:28" s="25" customFormat="1" x14ac:dyDescent="0.3">
      <c r="C600" s="22">
        <v>4030</v>
      </c>
      <c r="D600" s="23"/>
      <c r="E600" s="24">
        <v>853690100000</v>
      </c>
      <c r="G600" s="22" t="s">
        <v>2272</v>
      </c>
      <c r="H600" s="23"/>
      <c r="I600" s="26" t="s">
        <v>2273</v>
      </c>
      <c r="J600" s="23"/>
      <c r="K600" s="26" t="s">
        <v>2274</v>
      </c>
      <c r="L600" s="23"/>
      <c r="M600" s="26" t="s">
        <v>2275</v>
      </c>
      <c r="N600" s="23"/>
      <c r="O600" s="34">
        <v>6</v>
      </c>
      <c r="P600" s="34" t="s">
        <v>17</v>
      </c>
      <c r="Q600" s="23"/>
      <c r="R600" s="49" t="s">
        <v>19</v>
      </c>
      <c r="S600" s="36" t="s">
        <v>18</v>
      </c>
      <c r="T600" s="23"/>
      <c r="U600" s="49" t="s">
        <v>19</v>
      </c>
      <c r="V600" s="34" t="s">
        <v>17</v>
      </c>
      <c r="W600" s="23"/>
      <c r="X600" s="31">
        <f>SUMIF('[1]2022Fiyat Listesi-SAP'!A:A,I:I,'[1]2022Fiyat Listesi-SAP'!C:C)</f>
        <v>56.965000000000003</v>
      </c>
      <c r="Y600" s="32" t="str">
        <f>VLOOKUP(I600,'[1]2022Fiyat Listesi-SAP'!A:D,4,FALSE)</f>
        <v>USD</v>
      </c>
      <c r="Z600" s="23"/>
      <c r="AA600" s="33">
        <f t="shared" si="9"/>
        <v>0</v>
      </c>
      <c r="AB600" s="38" t="s">
        <v>20</v>
      </c>
    </row>
    <row r="601" spans="3:28" s="25" customFormat="1" x14ac:dyDescent="0.3">
      <c r="C601" s="22">
        <v>4030</v>
      </c>
      <c r="D601" s="23"/>
      <c r="E601" s="24">
        <v>853690100000</v>
      </c>
      <c r="G601" s="22" t="s">
        <v>2276</v>
      </c>
      <c r="H601" s="23"/>
      <c r="I601" s="26" t="s">
        <v>2277</v>
      </c>
      <c r="J601" s="23"/>
      <c r="K601" s="26" t="s">
        <v>2278</v>
      </c>
      <c r="L601" s="23"/>
      <c r="M601" s="26" t="s">
        <v>2279</v>
      </c>
      <c r="N601" s="23"/>
      <c r="O601" s="34">
        <v>100</v>
      </c>
      <c r="P601" s="34" t="s">
        <v>17</v>
      </c>
      <c r="Q601" s="23"/>
      <c r="R601" s="35">
        <v>2.88</v>
      </c>
      <c r="S601" s="36" t="s">
        <v>18</v>
      </c>
      <c r="T601" s="23"/>
      <c r="U601" s="49" t="s">
        <v>19</v>
      </c>
      <c r="V601" s="34" t="s">
        <v>17</v>
      </c>
      <c r="W601" s="23"/>
      <c r="X601" s="31">
        <f>SUMIF('[1]2022Fiyat Listesi-SAP'!A:A,I:I,'[1]2022Fiyat Listesi-SAP'!C:C)</f>
        <v>2.3450000000000002</v>
      </c>
      <c r="Y601" s="32" t="str">
        <f>VLOOKUP(I601,'[1]2022Fiyat Listesi-SAP'!A:D,4,FALSE)</f>
        <v>USD</v>
      </c>
      <c r="Z601" s="23"/>
      <c r="AA601" s="33">
        <f t="shared" si="9"/>
        <v>0</v>
      </c>
      <c r="AB601" s="38" t="s">
        <v>20</v>
      </c>
    </row>
    <row r="602" spans="3:28" s="25" customFormat="1" x14ac:dyDescent="0.3">
      <c r="C602" s="22">
        <v>4030</v>
      </c>
      <c r="D602" s="23"/>
      <c r="E602" s="24">
        <v>853690100000</v>
      </c>
      <c r="G602" s="22" t="s">
        <v>2280</v>
      </c>
      <c r="H602" s="23"/>
      <c r="I602" s="26" t="s">
        <v>2281</v>
      </c>
      <c r="J602" s="23"/>
      <c r="K602" s="26" t="s">
        <v>2282</v>
      </c>
      <c r="L602" s="23"/>
      <c r="M602" s="26" t="s">
        <v>2279</v>
      </c>
      <c r="N602" s="23"/>
      <c r="O602" s="34">
        <v>100</v>
      </c>
      <c r="P602" s="34" t="s">
        <v>17</v>
      </c>
      <c r="Q602" s="23"/>
      <c r="R602" s="35">
        <v>2.98</v>
      </c>
      <c r="S602" s="36" t="s">
        <v>18</v>
      </c>
      <c r="T602" s="23"/>
      <c r="U602" s="49" t="s">
        <v>19</v>
      </c>
      <c r="V602" s="34" t="s">
        <v>17</v>
      </c>
      <c r="W602" s="23"/>
      <c r="X602" s="31">
        <f>SUMIF('[1]2022Fiyat Listesi-SAP'!A:A,I:I,'[1]2022Fiyat Listesi-SAP'!C:C)</f>
        <v>2.3450000000000002</v>
      </c>
      <c r="Y602" s="32" t="str">
        <f>VLOOKUP(I602,'[1]2022Fiyat Listesi-SAP'!A:D,4,FALSE)</f>
        <v>USD</v>
      </c>
      <c r="Z602" s="23"/>
      <c r="AA602" s="33">
        <f t="shared" si="9"/>
        <v>0</v>
      </c>
      <c r="AB602" s="38" t="s">
        <v>20</v>
      </c>
    </row>
    <row r="603" spans="3:28" s="25" customFormat="1" x14ac:dyDescent="0.3">
      <c r="C603" s="22">
        <v>4030</v>
      </c>
      <c r="D603" s="23"/>
      <c r="E603" s="24">
        <v>853690100000</v>
      </c>
      <c r="G603" s="22" t="s">
        <v>2283</v>
      </c>
      <c r="H603" s="23"/>
      <c r="I603" s="26" t="s">
        <v>2284</v>
      </c>
      <c r="J603" s="23"/>
      <c r="K603" s="26" t="s">
        <v>2285</v>
      </c>
      <c r="L603" s="23"/>
      <c r="M603" s="26" t="s">
        <v>2279</v>
      </c>
      <c r="N603" s="23"/>
      <c r="O603" s="34">
        <v>100</v>
      </c>
      <c r="P603" s="34" t="s">
        <v>17</v>
      </c>
      <c r="Q603" s="23"/>
      <c r="R603" s="35">
        <v>2.94</v>
      </c>
      <c r="S603" s="36" t="s">
        <v>18</v>
      </c>
      <c r="T603" s="23"/>
      <c r="U603" s="49" t="s">
        <v>19</v>
      </c>
      <c r="V603" s="34" t="s">
        <v>17</v>
      </c>
      <c r="W603" s="23"/>
      <c r="X603" s="31">
        <f>SUMIF('[1]2022Fiyat Listesi-SAP'!A:A,I:I,'[1]2022Fiyat Listesi-SAP'!C:C)</f>
        <v>2.4550000000000001</v>
      </c>
      <c r="Y603" s="32" t="str">
        <f>VLOOKUP(I603,'[1]2022Fiyat Listesi-SAP'!A:D,4,FALSE)</f>
        <v>USD</v>
      </c>
      <c r="Z603" s="23"/>
      <c r="AA603" s="33">
        <f t="shared" si="9"/>
        <v>0</v>
      </c>
      <c r="AB603" s="38" t="s">
        <v>20</v>
      </c>
    </row>
    <row r="604" spans="3:28" s="25" customFormat="1" x14ac:dyDescent="0.3">
      <c r="C604" s="22">
        <v>4030</v>
      </c>
      <c r="D604" s="23"/>
      <c r="E604" s="24">
        <v>853690100000</v>
      </c>
      <c r="G604" s="22" t="s">
        <v>2286</v>
      </c>
      <c r="H604" s="23"/>
      <c r="I604" s="26" t="s">
        <v>2287</v>
      </c>
      <c r="J604" s="23"/>
      <c r="K604" s="26" t="s">
        <v>2288</v>
      </c>
      <c r="L604" s="23"/>
      <c r="M604" s="26" t="s">
        <v>2279</v>
      </c>
      <c r="N604" s="23"/>
      <c r="O604" s="34">
        <v>100</v>
      </c>
      <c r="P604" s="34" t="s">
        <v>17</v>
      </c>
      <c r="Q604" s="23"/>
      <c r="R604" s="35">
        <v>3.54</v>
      </c>
      <c r="S604" s="36" t="s">
        <v>18</v>
      </c>
      <c r="T604" s="23"/>
      <c r="U604" s="49" t="s">
        <v>19</v>
      </c>
      <c r="V604" s="34" t="s">
        <v>17</v>
      </c>
      <c r="W604" s="23"/>
      <c r="X604" s="31">
        <f>SUMIF('[1]2022Fiyat Listesi-SAP'!A:A,I:I,'[1]2022Fiyat Listesi-SAP'!C:C)</f>
        <v>2.6150000000000002</v>
      </c>
      <c r="Y604" s="32" t="str">
        <f>VLOOKUP(I604,'[1]2022Fiyat Listesi-SAP'!A:D,4,FALSE)</f>
        <v>USD</v>
      </c>
      <c r="Z604" s="23"/>
      <c r="AA604" s="33">
        <f t="shared" si="9"/>
        <v>0</v>
      </c>
      <c r="AB604" s="38" t="s">
        <v>20</v>
      </c>
    </row>
    <row r="605" spans="3:28" s="25" customFormat="1" x14ac:dyDescent="0.3">
      <c r="C605" s="22">
        <v>4030</v>
      </c>
      <c r="D605" s="23"/>
      <c r="E605" s="24">
        <v>853690100000</v>
      </c>
      <c r="G605" s="22" t="s">
        <v>2289</v>
      </c>
      <c r="H605" s="23"/>
      <c r="I605" s="26" t="s">
        <v>2290</v>
      </c>
      <c r="J605" s="23"/>
      <c r="K605" s="26" t="s">
        <v>2291</v>
      </c>
      <c r="L605" s="23"/>
      <c r="M605" s="26" t="s">
        <v>2279</v>
      </c>
      <c r="N605" s="23"/>
      <c r="O605" s="34">
        <v>100</v>
      </c>
      <c r="P605" s="34" t="s">
        <v>17</v>
      </c>
      <c r="Q605" s="23"/>
      <c r="R605" s="35">
        <v>3.68</v>
      </c>
      <c r="S605" s="36" t="s">
        <v>18</v>
      </c>
      <c r="T605" s="23"/>
      <c r="U605" s="49" t="s">
        <v>19</v>
      </c>
      <c r="V605" s="34" t="s">
        <v>17</v>
      </c>
      <c r="W605" s="23"/>
      <c r="X605" s="31">
        <f>SUMIF('[1]2022Fiyat Listesi-SAP'!A:A,I:I,'[1]2022Fiyat Listesi-SAP'!C:C)</f>
        <v>2.6150000000000002</v>
      </c>
      <c r="Y605" s="32" t="str">
        <f>VLOOKUP(I605,'[1]2022Fiyat Listesi-SAP'!A:D,4,FALSE)</f>
        <v>USD</v>
      </c>
      <c r="Z605" s="23"/>
      <c r="AA605" s="33">
        <f t="shared" si="9"/>
        <v>0</v>
      </c>
      <c r="AB605" s="38" t="s">
        <v>20</v>
      </c>
    </row>
    <row r="606" spans="3:28" s="25" customFormat="1" x14ac:dyDescent="0.3">
      <c r="C606" s="22">
        <v>4030</v>
      </c>
      <c r="D606" s="23"/>
      <c r="E606" s="24">
        <v>853690100000</v>
      </c>
      <c r="G606" s="22" t="s">
        <v>2292</v>
      </c>
      <c r="H606" s="23"/>
      <c r="I606" s="26" t="s">
        <v>2293</v>
      </c>
      <c r="J606" s="23"/>
      <c r="K606" s="26" t="s">
        <v>2294</v>
      </c>
      <c r="L606" s="23"/>
      <c r="M606" s="26" t="s">
        <v>2279</v>
      </c>
      <c r="N606" s="23"/>
      <c r="O606" s="34">
        <v>80</v>
      </c>
      <c r="P606" s="34" t="s">
        <v>17</v>
      </c>
      <c r="Q606" s="23"/>
      <c r="R606" s="35">
        <v>2.68</v>
      </c>
      <c r="S606" s="36" t="s">
        <v>18</v>
      </c>
      <c r="T606" s="23"/>
      <c r="U606" s="49" t="s">
        <v>19</v>
      </c>
      <c r="V606" s="34" t="s">
        <v>17</v>
      </c>
      <c r="W606" s="23"/>
      <c r="X606" s="31">
        <f>SUMIF('[1]2022Fiyat Listesi-SAP'!A:A,I:I,'[1]2022Fiyat Listesi-SAP'!C:C)</f>
        <v>3.105</v>
      </c>
      <c r="Y606" s="32" t="str">
        <f>VLOOKUP(I606,'[1]2022Fiyat Listesi-SAP'!A:D,4,FALSE)</f>
        <v>USD</v>
      </c>
      <c r="Z606" s="23"/>
      <c r="AA606" s="33">
        <f t="shared" si="9"/>
        <v>0</v>
      </c>
      <c r="AB606" s="38" t="s">
        <v>20</v>
      </c>
    </row>
    <row r="607" spans="3:28" s="25" customFormat="1" x14ac:dyDescent="0.3">
      <c r="C607" s="22">
        <v>4030</v>
      </c>
      <c r="D607" s="23"/>
      <c r="E607" s="24">
        <v>853690100000</v>
      </c>
      <c r="G607" s="22" t="s">
        <v>2295</v>
      </c>
      <c r="H607" s="23"/>
      <c r="I607" s="26" t="s">
        <v>2296</v>
      </c>
      <c r="J607" s="23"/>
      <c r="K607" s="26" t="s">
        <v>2297</v>
      </c>
      <c r="L607" s="23"/>
      <c r="M607" s="26" t="s">
        <v>2279</v>
      </c>
      <c r="N607" s="23"/>
      <c r="O607" s="34">
        <v>80</v>
      </c>
      <c r="P607" s="34" t="s">
        <v>17</v>
      </c>
      <c r="Q607" s="23"/>
      <c r="R607" s="35">
        <v>2.77</v>
      </c>
      <c r="S607" s="36" t="s">
        <v>18</v>
      </c>
      <c r="T607" s="23"/>
      <c r="U607" s="49" t="s">
        <v>19</v>
      </c>
      <c r="V607" s="34" t="s">
        <v>17</v>
      </c>
      <c r="W607" s="23"/>
      <c r="X607" s="31">
        <f>SUMIF('[1]2022Fiyat Listesi-SAP'!A:A,I:I,'[1]2022Fiyat Listesi-SAP'!C:C)</f>
        <v>3.105</v>
      </c>
      <c r="Y607" s="32" t="str">
        <f>VLOOKUP(I607,'[1]2022Fiyat Listesi-SAP'!A:D,4,FALSE)</f>
        <v>USD</v>
      </c>
      <c r="Z607" s="23"/>
      <c r="AA607" s="33">
        <f t="shared" si="9"/>
        <v>0</v>
      </c>
      <c r="AB607" s="38" t="s">
        <v>20</v>
      </c>
    </row>
    <row r="608" spans="3:28" s="25" customFormat="1" x14ac:dyDescent="0.3">
      <c r="C608" s="22">
        <v>4030</v>
      </c>
      <c r="D608" s="23"/>
      <c r="E608" s="24">
        <v>853690100000</v>
      </c>
      <c r="G608" s="22" t="s">
        <v>2298</v>
      </c>
      <c r="H608" s="23"/>
      <c r="I608" s="26" t="s">
        <v>2299</v>
      </c>
      <c r="J608" s="23"/>
      <c r="K608" s="26" t="s">
        <v>2300</v>
      </c>
      <c r="L608" s="23"/>
      <c r="M608" s="26" t="s">
        <v>2279</v>
      </c>
      <c r="N608" s="23"/>
      <c r="O608" s="34">
        <v>80</v>
      </c>
      <c r="P608" s="34" t="s">
        <v>17</v>
      </c>
      <c r="Q608" s="23"/>
      <c r="R608" s="35">
        <v>2.86</v>
      </c>
      <c r="S608" s="36" t="s">
        <v>18</v>
      </c>
      <c r="T608" s="23"/>
      <c r="U608" s="49" t="s">
        <v>19</v>
      </c>
      <c r="V608" s="34" t="s">
        <v>17</v>
      </c>
      <c r="W608" s="23"/>
      <c r="X608" s="31">
        <f>SUMIF('[1]2022Fiyat Listesi-SAP'!A:A,I:I,'[1]2022Fiyat Listesi-SAP'!C:C)</f>
        <v>3.3250000000000002</v>
      </c>
      <c r="Y608" s="32" t="str">
        <f>VLOOKUP(I608,'[1]2022Fiyat Listesi-SAP'!A:D,4,FALSE)</f>
        <v>USD</v>
      </c>
      <c r="Z608" s="23"/>
      <c r="AA608" s="33">
        <f t="shared" si="9"/>
        <v>0</v>
      </c>
      <c r="AB608" s="38" t="s">
        <v>20</v>
      </c>
    </row>
    <row r="609" spans="3:28" s="25" customFormat="1" x14ac:dyDescent="0.3">
      <c r="C609" s="22">
        <v>4030</v>
      </c>
      <c r="D609" s="23"/>
      <c r="E609" s="24">
        <v>853690100000</v>
      </c>
      <c r="G609" s="22" t="s">
        <v>2301</v>
      </c>
      <c r="H609" s="23"/>
      <c r="I609" s="26" t="s">
        <v>2302</v>
      </c>
      <c r="J609" s="23"/>
      <c r="K609" s="26" t="s">
        <v>2303</v>
      </c>
      <c r="L609" s="23"/>
      <c r="M609" s="26" t="s">
        <v>2279</v>
      </c>
      <c r="N609" s="23"/>
      <c r="O609" s="34">
        <v>50</v>
      </c>
      <c r="P609" s="34" t="s">
        <v>17</v>
      </c>
      <c r="Q609" s="23"/>
      <c r="R609" s="35">
        <v>2.58</v>
      </c>
      <c r="S609" s="36" t="s">
        <v>18</v>
      </c>
      <c r="T609" s="23"/>
      <c r="U609" s="49" t="s">
        <v>19</v>
      </c>
      <c r="V609" s="34" t="s">
        <v>17</v>
      </c>
      <c r="W609" s="23"/>
      <c r="X609" s="31">
        <f>SUMIF('[1]2022Fiyat Listesi-SAP'!A:A,I:I,'[1]2022Fiyat Listesi-SAP'!C:C)</f>
        <v>3.5950000000000002</v>
      </c>
      <c r="Y609" s="32" t="str">
        <f>VLOOKUP(I609,'[1]2022Fiyat Listesi-SAP'!A:D,4,FALSE)</f>
        <v>USD</v>
      </c>
      <c r="Z609" s="23"/>
      <c r="AA609" s="33">
        <f t="shared" si="9"/>
        <v>0</v>
      </c>
      <c r="AB609" s="38" t="s">
        <v>20</v>
      </c>
    </row>
    <row r="610" spans="3:28" s="25" customFormat="1" x14ac:dyDescent="0.3">
      <c r="C610" s="22">
        <v>4030</v>
      </c>
      <c r="D610" s="23"/>
      <c r="E610" s="24">
        <v>853690100000</v>
      </c>
      <c r="G610" s="22" t="s">
        <v>2304</v>
      </c>
      <c r="H610" s="23"/>
      <c r="I610" s="26" t="s">
        <v>2305</v>
      </c>
      <c r="J610" s="23"/>
      <c r="K610" s="26" t="s">
        <v>2306</v>
      </c>
      <c r="L610" s="23"/>
      <c r="M610" s="26" t="s">
        <v>2279</v>
      </c>
      <c r="N610" s="23"/>
      <c r="O610" s="34">
        <v>50</v>
      </c>
      <c r="P610" s="34" t="s">
        <v>17</v>
      </c>
      <c r="Q610" s="23"/>
      <c r="R610" s="35">
        <v>2.82</v>
      </c>
      <c r="S610" s="36" t="s">
        <v>18</v>
      </c>
      <c r="T610" s="23"/>
      <c r="U610" s="49" t="s">
        <v>19</v>
      </c>
      <c r="V610" s="34" t="s">
        <v>17</v>
      </c>
      <c r="W610" s="23"/>
      <c r="X610" s="31">
        <f>SUMIF('[1]2022Fiyat Listesi-SAP'!A:A,I:I,'[1]2022Fiyat Listesi-SAP'!C:C)</f>
        <v>3.98</v>
      </c>
      <c r="Y610" s="32" t="str">
        <f>VLOOKUP(I610,'[1]2022Fiyat Listesi-SAP'!A:D,4,FALSE)</f>
        <v>USD</v>
      </c>
      <c r="Z610" s="23"/>
      <c r="AA610" s="33">
        <f t="shared" si="9"/>
        <v>0</v>
      </c>
      <c r="AB610" s="38" t="s">
        <v>20</v>
      </c>
    </row>
    <row r="611" spans="3:28" s="25" customFormat="1" x14ac:dyDescent="0.3">
      <c r="C611" s="22">
        <v>4030</v>
      </c>
      <c r="D611" s="23"/>
      <c r="E611" s="24">
        <v>853690100000</v>
      </c>
      <c r="G611" s="22" t="s">
        <v>2307</v>
      </c>
      <c r="H611" s="23"/>
      <c r="I611" s="26" t="s">
        <v>2308</v>
      </c>
      <c r="J611" s="23"/>
      <c r="K611" s="26" t="s">
        <v>2309</v>
      </c>
      <c r="L611" s="23"/>
      <c r="M611" s="26" t="s">
        <v>2279</v>
      </c>
      <c r="N611" s="23"/>
      <c r="O611" s="34">
        <v>50</v>
      </c>
      <c r="P611" s="34" t="s">
        <v>17</v>
      </c>
      <c r="Q611" s="23"/>
      <c r="R611" s="35">
        <v>2.95</v>
      </c>
      <c r="S611" s="36" t="s">
        <v>18</v>
      </c>
      <c r="T611" s="23"/>
      <c r="U611" s="49" t="s">
        <v>19</v>
      </c>
      <c r="V611" s="34" t="s">
        <v>17</v>
      </c>
      <c r="W611" s="23"/>
      <c r="X611" s="31">
        <f>SUMIF('[1]2022Fiyat Listesi-SAP'!A:A,I:I,'[1]2022Fiyat Listesi-SAP'!C:C)</f>
        <v>4.58</v>
      </c>
      <c r="Y611" s="32" t="str">
        <f>VLOOKUP(I611,'[1]2022Fiyat Listesi-SAP'!A:D,4,FALSE)</f>
        <v>USD</v>
      </c>
      <c r="Z611" s="23"/>
      <c r="AA611" s="33">
        <f t="shared" si="9"/>
        <v>0</v>
      </c>
      <c r="AB611" s="38" t="s">
        <v>20</v>
      </c>
    </row>
    <row r="612" spans="3:28" s="25" customFormat="1" x14ac:dyDescent="0.3">
      <c r="C612" s="22">
        <v>4030</v>
      </c>
      <c r="D612" s="23"/>
      <c r="E612" s="24">
        <v>853690100000</v>
      </c>
      <c r="G612" s="22" t="s">
        <v>2310</v>
      </c>
      <c r="H612" s="23"/>
      <c r="I612" s="26" t="s">
        <v>2311</v>
      </c>
      <c r="J612" s="23"/>
      <c r="K612" s="26" t="s">
        <v>2312</v>
      </c>
      <c r="L612" s="23"/>
      <c r="M612" s="26" t="s">
        <v>2279</v>
      </c>
      <c r="N612" s="23"/>
      <c r="O612" s="34">
        <v>50</v>
      </c>
      <c r="P612" s="34" t="s">
        <v>17</v>
      </c>
      <c r="Q612" s="23"/>
      <c r="R612" s="35">
        <v>2.67</v>
      </c>
      <c r="S612" s="36" t="s">
        <v>18</v>
      </c>
      <c r="T612" s="23"/>
      <c r="U612" s="49" t="s">
        <v>19</v>
      </c>
      <c r="V612" s="34" t="s">
        <v>17</v>
      </c>
      <c r="W612" s="23"/>
      <c r="X612" s="31">
        <f>SUMIF('[1]2022Fiyat Listesi-SAP'!A:A,I:I,'[1]2022Fiyat Listesi-SAP'!C:C)</f>
        <v>4.58</v>
      </c>
      <c r="Y612" s="32" t="str">
        <f>VLOOKUP(I612,'[1]2022Fiyat Listesi-SAP'!A:D,4,FALSE)</f>
        <v>USD</v>
      </c>
      <c r="Z612" s="23"/>
      <c r="AA612" s="33">
        <f t="shared" si="9"/>
        <v>0</v>
      </c>
      <c r="AB612" s="38" t="s">
        <v>20</v>
      </c>
    </row>
    <row r="613" spans="3:28" s="25" customFormat="1" x14ac:dyDescent="0.3">
      <c r="C613" s="22">
        <v>4030</v>
      </c>
      <c r="D613" s="23"/>
      <c r="E613" s="24">
        <v>853690100000</v>
      </c>
      <c r="G613" s="22" t="s">
        <v>2313</v>
      </c>
      <c r="H613" s="23"/>
      <c r="I613" s="26" t="s">
        <v>2314</v>
      </c>
      <c r="J613" s="23"/>
      <c r="K613" s="26" t="s">
        <v>2315</v>
      </c>
      <c r="L613" s="23"/>
      <c r="M613" s="26" t="s">
        <v>2279</v>
      </c>
      <c r="N613" s="23"/>
      <c r="O613" s="34">
        <v>50</v>
      </c>
      <c r="P613" s="34" t="s">
        <v>17</v>
      </c>
      <c r="Q613" s="23"/>
      <c r="R613" s="35">
        <v>3.12</v>
      </c>
      <c r="S613" s="36" t="s">
        <v>18</v>
      </c>
      <c r="T613" s="23"/>
      <c r="U613" s="49" t="s">
        <v>19</v>
      </c>
      <c r="V613" s="34" t="s">
        <v>17</v>
      </c>
      <c r="W613" s="23"/>
      <c r="X613" s="31">
        <f>SUMIF('[1]2022Fiyat Listesi-SAP'!A:A,I:I,'[1]2022Fiyat Listesi-SAP'!C:C)</f>
        <v>4.96</v>
      </c>
      <c r="Y613" s="32" t="str">
        <f>VLOOKUP(I613,'[1]2022Fiyat Listesi-SAP'!A:D,4,FALSE)</f>
        <v>USD</v>
      </c>
      <c r="Z613" s="23"/>
      <c r="AA613" s="33">
        <f t="shared" si="9"/>
        <v>0</v>
      </c>
      <c r="AB613" s="38" t="s">
        <v>20</v>
      </c>
    </row>
    <row r="614" spans="3:28" s="25" customFormat="1" x14ac:dyDescent="0.3">
      <c r="C614" s="22">
        <v>4030</v>
      </c>
      <c r="D614" s="23"/>
      <c r="E614" s="24">
        <v>853690100000</v>
      </c>
      <c r="G614" s="22" t="s">
        <v>2316</v>
      </c>
      <c r="H614" s="23"/>
      <c r="I614" s="26" t="s">
        <v>2317</v>
      </c>
      <c r="J614" s="23"/>
      <c r="K614" s="26" t="s">
        <v>2318</v>
      </c>
      <c r="L614" s="23"/>
      <c r="M614" s="26" t="s">
        <v>2279</v>
      </c>
      <c r="N614" s="23"/>
      <c r="O614" s="34">
        <v>30</v>
      </c>
      <c r="P614" s="34" t="s">
        <v>17</v>
      </c>
      <c r="Q614" s="23"/>
      <c r="R614" s="35">
        <v>2.31</v>
      </c>
      <c r="S614" s="36" t="s">
        <v>18</v>
      </c>
      <c r="T614" s="23"/>
      <c r="U614" s="49" t="s">
        <v>19</v>
      </c>
      <c r="V614" s="34" t="s">
        <v>17</v>
      </c>
      <c r="W614" s="23"/>
      <c r="X614" s="31">
        <f>SUMIF('[1]2022Fiyat Listesi-SAP'!A:A,I:I,'[1]2022Fiyat Listesi-SAP'!C:C)</f>
        <v>6.32</v>
      </c>
      <c r="Y614" s="32" t="str">
        <f>VLOOKUP(I614,'[1]2022Fiyat Listesi-SAP'!A:D,4,FALSE)</f>
        <v>USD</v>
      </c>
      <c r="Z614" s="23"/>
      <c r="AA614" s="33">
        <f t="shared" si="9"/>
        <v>0</v>
      </c>
      <c r="AB614" s="38" t="s">
        <v>20</v>
      </c>
    </row>
    <row r="615" spans="3:28" s="25" customFormat="1" x14ac:dyDescent="0.3">
      <c r="C615" s="22">
        <v>4030</v>
      </c>
      <c r="D615" s="23"/>
      <c r="E615" s="24">
        <v>853690100000</v>
      </c>
      <c r="G615" s="22" t="s">
        <v>2319</v>
      </c>
      <c r="H615" s="23"/>
      <c r="I615" s="26" t="s">
        <v>2320</v>
      </c>
      <c r="J615" s="23"/>
      <c r="K615" s="26" t="s">
        <v>2321</v>
      </c>
      <c r="L615" s="23"/>
      <c r="M615" s="26" t="s">
        <v>2279</v>
      </c>
      <c r="N615" s="23"/>
      <c r="O615" s="34">
        <v>45</v>
      </c>
      <c r="P615" s="34" t="s">
        <v>17</v>
      </c>
      <c r="Q615" s="23"/>
      <c r="R615" s="35">
        <v>2.78</v>
      </c>
      <c r="S615" s="36" t="s">
        <v>18</v>
      </c>
      <c r="T615" s="23"/>
      <c r="U615" s="49" t="s">
        <v>19</v>
      </c>
      <c r="V615" s="34" t="s">
        <v>17</v>
      </c>
      <c r="W615" s="23"/>
      <c r="X615" s="31">
        <f>SUMIF('[1]2022Fiyat Listesi-SAP'!A:A,I:I,'[1]2022Fiyat Listesi-SAP'!C:C)</f>
        <v>6.5949999999999998</v>
      </c>
      <c r="Y615" s="32" t="str">
        <f>VLOOKUP(I615,'[1]2022Fiyat Listesi-SAP'!A:D,4,FALSE)</f>
        <v>USD</v>
      </c>
      <c r="Z615" s="23"/>
      <c r="AA615" s="33">
        <f t="shared" si="9"/>
        <v>0</v>
      </c>
      <c r="AB615" s="38" t="s">
        <v>20</v>
      </c>
    </row>
    <row r="616" spans="3:28" s="25" customFormat="1" x14ac:dyDescent="0.3">
      <c r="C616" s="22">
        <v>4030</v>
      </c>
      <c r="D616" s="23"/>
      <c r="E616" s="24">
        <v>853690100000</v>
      </c>
      <c r="G616" s="22" t="s">
        <v>2322</v>
      </c>
      <c r="H616" s="23"/>
      <c r="I616" s="26" t="s">
        <v>2323</v>
      </c>
      <c r="J616" s="23"/>
      <c r="K616" s="26" t="s">
        <v>2324</v>
      </c>
      <c r="L616" s="23"/>
      <c r="M616" s="26" t="s">
        <v>2279</v>
      </c>
      <c r="N616" s="23"/>
      <c r="O616" s="34">
        <v>45</v>
      </c>
      <c r="P616" s="34" t="s">
        <v>17</v>
      </c>
      <c r="Q616" s="23"/>
      <c r="R616" s="35">
        <v>3.09</v>
      </c>
      <c r="S616" s="36" t="s">
        <v>18</v>
      </c>
      <c r="T616" s="23"/>
      <c r="U616" s="49" t="s">
        <v>19</v>
      </c>
      <c r="V616" s="34" t="s">
        <v>17</v>
      </c>
      <c r="W616" s="23"/>
      <c r="X616" s="31">
        <f>SUMIF('[1]2022Fiyat Listesi-SAP'!A:A,I:I,'[1]2022Fiyat Listesi-SAP'!C:C)</f>
        <v>7.3049999999999997</v>
      </c>
      <c r="Y616" s="32" t="str">
        <f>VLOOKUP(I616,'[1]2022Fiyat Listesi-SAP'!A:D,4,FALSE)</f>
        <v>USD</v>
      </c>
      <c r="Z616" s="23"/>
      <c r="AA616" s="33">
        <f t="shared" si="9"/>
        <v>0</v>
      </c>
      <c r="AB616" s="38" t="s">
        <v>20</v>
      </c>
    </row>
    <row r="617" spans="3:28" s="25" customFormat="1" x14ac:dyDescent="0.3">
      <c r="C617" s="22">
        <v>4030</v>
      </c>
      <c r="D617" s="23"/>
      <c r="E617" s="24">
        <v>853690100000</v>
      </c>
      <c r="G617" s="22" t="s">
        <v>2325</v>
      </c>
      <c r="H617" s="23"/>
      <c r="I617" s="26" t="s">
        <v>2326</v>
      </c>
      <c r="J617" s="23"/>
      <c r="K617" s="26" t="s">
        <v>2327</v>
      </c>
      <c r="L617" s="23"/>
      <c r="M617" s="26" t="s">
        <v>2279</v>
      </c>
      <c r="N617" s="23"/>
      <c r="O617" s="34">
        <v>35</v>
      </c>
      <c r="P617" s="34" t="s">
        <v>17</v>
      </c>
      <c r="Q617" s="23"/>
      <c r="R617" s="35">
        <v>3.25</v>
      </c>
      <c r="S617" s="36" t="s">
        <v>18</v>
      </c>
      <c r="T617" s="23"/>
      <c r="U617" s="49" t="s">
        <v>19</v>
      </c>
      <c r="V617" s="34" t="s">
        <v>17</v>
      </c>
      <c r="W617" s="23"/>
      <c r="X617" s="31">
        <f>SUMIF('[1]2022Fiyat Listesi-SAP'!A:A,I:I,'[1]2022Fiyat Listesi-SAP'!C:C)</f>
        <v>7.9550000000000001</v>
      </c>
      <c r="Y617" s="32" t="str">
        <f>VLOOKUP(I617,'[1]2022Fiyat Listesi-SAP'!A:D,4,FALSE)</f>
        <v>USD</v>
      </c>
      <c r="Z617" s="23"/>
      <c r="AA617" s="33">
        <f t="shared" si="9"/>
        <v>0</v>
      </c>
      <c r="AB617" s="38" t="s">
        <v>20</v>
      </c>
    </row>
    <row r="618" spans="3:28" s="25" customFormat="1" x14ac:dyDescent="0.3">
      <c r="C618" s="22">
        <v>4030</v>
      </c>
      <c r="D618" s="23"/>
      <c r="E618" s="24">
        <v>853690100000</v>
      </c>
      <c r="G618" s="22" t="s">
        <v>2328</v>
      </c>
      <c r="H618" s="23"/>
      <c r="I618" s="26" t="s">
        <v>2329</v>
      </c>
      <c r="J618" s="23"/>
      <c r="K618" s="26" t="s">
        <v>2330</v>
      </c>
      <c r="L618" s="23"/>
      <c r="M618" s="26" t="s">
        <v>2279</v>
      </c>
      <c r="N618" s="23"/>
      <c r="O618" s="34">
        <v>40</v>
      </c>
      <c r="P618" s="34" t="s">
        <v>17</v>
      </c>
      <c r="Q618" s="23"/>
      <c r="R618" s="35">
        <v>4.42</v>
      </c>
      <c r="S618" s="36" t="s">
        <v>18</v>
      </c>
      <c r="T618" s="23"/>
      <c r="U618" s="49" t="s">
        <v>19</v>
      </c>
      <c r="V618" s="34" t="s">
        <v>17</v>
      </c>
      <c r="W618" s="23"/>
      <c r="X618" s="31">
        <f>SUMIF('[1]2022Fiyat Listesi-SAP'!A:A,I:I,'[1]2022Fiyat Listesi-SAP'!C:C)</f>
        <v>7.9550000000000001</v>
      </c>
      <c r="Y618" s="32" t="str">
        <f>VLOOKUP(I618,'[1]2022Fiyat Listesi-SAP'!A:D,4,FALSE)</f>
        <v>USD</v>
      </c>
      <c r="Z618" s="23"/>
      <c r="AA618" s="33">
        <f t="shared" si="9"/>
        <v>0</v>
      </c>
      <c r="AB618" s="38" t="s">
        <v>20</v>
      </c>
    </row>
    <row r="619" spans="3:28" s="25" customFormat="1" x14ac:dyDescent="0.3">
      <c r="C619" s="22">
        <v>4030</v>
      </c>
      <c r="D619" s="23"/>
      <c r="E619" s="24">
        <v>853690100000</v>
      </c>
      <c r="G619" s="22" t="s">
        <v>2331</v>
      </c>
      <c r="H619" s="23"/>
      <c r="I619" s="26" t="s">
        <v>2332</v>
      </c>
      <c r="J619" s="23"/>
      <c r="K619" s="26" t="s">
        <v>2333</v>
      </c>
      <c r="L619" s="23"/>
      <c r="M619" s="26" t="s">
        <v>2279</v>
      </c>
      <c r="N619" s="23"/>
      <c r="O619" s="34">
        <v>40</v>
      </c>
      <c r="P619" s="34" t="s">
        <v>17</v>
      </c>
      <c r="Q619" s="23"/>
      <c r="R619" s="35">
        <v>5.3</v>
      </c>
      <c r="S619" s="36" t="s">
        <v>18</v>
      </c>
      <c r="T619" s="23"/>
      <c r="U619" s="49" t="s">
        <v>19</v>
      </c>
      <c r="V619" s="34" t="s">
        <v>17</v>
      </c>
      <c r="W619" s="23"/>
      <c r="X619" s="31">
        <f>SUMIF('[1]2022Fiyat Listesi-SAP'!A:A,I:I,'[1]2022Fiyat Listesi-SAP'!C:C)</f>
        <v>8.94</v>
      </c>
      <c r="Y619" s="32" t="str">
        <f>VLOOKUP(I619,'[1]2022Fiyat Listesi-SAP'!A:D,4,FALSE)</f>
        <v>USD</v>
      </c>
      <c r="Z619" s="23"/>
      <c r="AA619" s="33">
        <f t="shared" si="9"/>
        <v>0</v>
      </c>
      <c r="AB619" s="38" t="s">
        <v>20</v>
      </c>
    </row>
    <row r="620" spans="3:28" s="25" customFormat="1" x14ac:dyDescent="0.3">
      <c r="C620" s="22">
        <v>4030</v>
      </c>
      <c r="D620" s="23"/>
      <c r="E620" s="24">
        <v>853690100000</v>
      </c>
      <c r="G620" s="22" t="s">
        <v>2334</v>
      </c>
      <c r="H620" s="23"/>
      <c r="I620" s="26" t="s">
        <v>2335</v>
      </c>
      <c r="J620" s="23"/>
      <c r="K620" s="26" t="s">
        <v>2336</v>
      </c>
      <c r="L620" s="23"/>
      <c r="M620" s="26" t="s">
        <v>2279</v>
      </c>
      <c r="N620" s="23"/>
      <c r="O620" s="34">
        <v>40</v>
      </c>
      <c r="P620" s="34" t="s">
        <v>17</v>
      </c>
      <c r="Q620" s="23"/>
      <c r="R620" s="35">
        <v>5.55</v>
      </c>
      <c r="S620" s="36" t="s">
        <v>18</v>
      </c>
      <c r="T620" s="23"/>
      <c r="U620" s="49" t="s">
        <v>19</v>
      </c>
      <c r="V620" s="34" t="s">
        <v>17</v>
      </c>
      <c r="W620" s="23"/>
      <c r="X620" s="31">
        <f>SUMIF('[1]2022Fiyat Listesi-SAP'!A:A,I:I,'[1]2022Fiyat Listesi-SAP'!C:C)</f>
        <v>9.2100000000000009</v>
      </c>
      <c r="Y620" s="32" t="str">
        <f>VLOOKUP(I620,'[1]2022Fiyat Listesi-SAP'!A:D,4,FALSE)</f>
        <v>USD</v>
      </c>
      <c r="Z620" s="23"/>
      <c r="AA620" s="33">
        <f t="shared" si="9"/>
        <v>0</v>
      </c>
      <c r="AB620" s="38" t="s">
        <v>20</v>
      </c>
    </row>
    <row r="621" spans="3:28" s="25" customFormat="1" x14ac:dyDescent="0.3">
      <c r="C621" s="22">
        <v>4030</v>
      </c>
      <c r="D621" s="23"/>
      <c r="E621" s="24">
        <v>853690100000</v>
      </c>
      <c r="G621" s="22" t="s">
        <v>2337</v>
      </c>
      <c r="H621" s="23"/>
      <c r="I621" s="26" t="s">
        <v>2338</v>
      </c>
      <c r="J621" s="23"/>
      <c r="K621" s="26" t="s">
        <v>2339</v>
      </c>
      <c r="L621" s="23"/>
      <c r="M621" s="26" t="s">
        <v>2279</v>
      </c>
      <c r="N621" s="23"/>
      <c r="O621" s="34">
        <v>40</v>
      </c>
      <c r="P621" s="34" t="s">
        <v>17</v>
      </c>
      <c r="Q621" s="23"/>
      <c r="R621" s="35">
        <v>5.18</v>
      </c>
      <c r="S621" s="36" t="s">
        <v>18</v>
      </c>
      <c r="T621" s="23"/>
      <c r="U621" s="49" t="s">
        <v>19</v>
      </c>
      <c r="V621" s="34" t="s">
        <v>17</v>
      </c>
      <c r="W621" s="23"/>
      <c r="X621" s="31">
        <f>SUMIF('[1]2022Fiyat Listesi-SAP'!A:A,I:I,'[1]2022Fiyat Listesi-SAP'!C:C)</f>
        <v>9.59</v>
      </c>
      <c r="Y621" s="32" t="str">
        <f>VLOOKUP(I621,'[1]2022Fiyat Listesi-SAP'!A:D,4,FALSE)</f>
        <v>USD</v>
      </c>
      <c r="Z621" s="23"/>
      <c r="AA621" s="33">
        <f t="shared" si="9"/>
        <v>0</v>
      </c>
      <c r="AB621" s="38" t="s">
        <v>20</v>
      </c>
    </row>
    <row r="622" spans="3:28" s="25" customFormat="1" x14ac:dyDescent="0.3">
      <c r="C622" s="22">
        <v>4030</v>
      </c>
      <c r="D622" s="23"/>
      <c r="E622" s="24">
        <v>853690100000</v>
      </c>
      <c r="G622" s="22" t="s">
        <v>2340</v>
      </c>
      <c r="H622" s="23"/>
      <c r="I622" s="26" t="s">
        <v>2341</v>
      </c>
      <c r="J622" s="23"/>
      <c r="K622" s="26" t="s">
        <v>2342</v>
      </c>
      <c r="L622" s="23"/>
      <c r="M622" s="26" t="s">
        <v>2279</v>
      </c>
      <c r="N622" s="23"/>
      <c r="O622" s="34">
        <v>40</v>
      </c>
      <c r="P622" s="34" t="s">
        <v>17</v>
      </c>
      <c r="Q622" s="23"/>
      <c r="R622" s="35">
        <v>5.39</v>
      </c>
      <c r="S622" s="36" t="s">
        <v>18</v>
      </c>
      <c r="T622" s="23"/>
      <c r="U622" s="49" t="s">
        <v>19</v>
      </c>
      <c r="V622" s="34" t="s">
        <v>17</v>
      </c>
      <c r="W622" s="23"/>
      <c r="X622" s="31">
        <f>SUMIF('[1]2022Fiyat Listesi-SAP'!A:A,I:I,'[1]2022Fiyat Listesi-SAP'!C:C)</f>
        <v>10.63</v>
      </c>
      <c r="Y622" s="32" t="str">
        <f>VLOOKUP(I622,'[1]2022Fiyat Listesi-SAP'!A:D,4,FALSE)</f>
        <v>USD</v>
      </c>
      <c r="Z622" s="23"/>
      <c r="AA622" s="33">
        <f t="shared" si="9"/>
        <v>0</v>
      </c>
      <c r="AB622" s="38" t="s">
        <v>20</v>
      </c>
    </row>
    <row r="623" spans="3:28" s="25" customFormat="1" x14ac:dyDescent="0.3">
      <c r="C623" s="22">
        <v>4030</v>
      </c>
      <c r="D623" s="23"/>
      <c r="E623" s="24">
        <v>853690100000</v>
      </c>
      <c r="G623" s="22" t="s">
        <v>2343</v>
      </c>
      <c r="H623" s="23"/>
      <c r="I623" s="26" t="s">
        <v>2344</v>
      </c>
      <c r="J623" s="23"/>
      <c r="K623" s="26" t="s">
        <v>2345</v>
      </c>
      <c r="L623" s="23"/>
      <c r="M623" s="26" t="s">
        <v>2279</v>
      </c>
      <c r="N623" s="23"/>
      <c r="O623" s="34">
        <v>40</v>
      </c>
      <c r="P623" s="34" t="s">
        <v>17</v>
      </c>
      <c r="Q623" s="23"/>
      <c r="R623" s="35">
        <v>6.5</v>
      </c>
      <c r="S623" s="36" t="s">
        <v>18</v>
      </c>
      <c r="T623" s="23"/>
      <c r="U623" s="49" t="s">
        <v>19</v>
      </c>
      <c r="V623" s="34" t="s">
        <v>17</v>
      </c>
      <c r="W623" s="23"/>
      <c r="X623" s="31">
        <f>SUMIF('[1]2022Fiyat Listesi-SAP'!A:A,I:I,'[1]2022Fiyat Listesi-SAP'!C:C)</f>
        <v>11.88</v>
      </c>
      <c r="Y623" s="32" t="str">
        <f>VLOOKUP(I623,'[1]2022Fiyat Listesi-SAP'!A:D,4,FALSE)</f>
        <v>USD</v>
      </c>
      <c r="Z623" s="23"/>
      <c r="AA623" s="33">
        <f t="shared" si="9"/>
        <v>0</v>
      </c>
      <c r="AB623" s="38" t="s">
        <v>20</v>
      </c>
    </row>
    <row r="624" spans="3:28" s="25" customFormat="1" x14ac:dyDescent="0.3">
      <c r="C624" s="22">
        <v>4030</v>
      </c>
      <c r="D624" s="23"/>
      <c r="E624" s="24">
        <v>853690100000</v>
      </c>
      <c r="G624" s="22" t="s">
        <v>2346</v>
      </c>
      <c r="H624" s="23"/>
      <c r="I624" s="26" t="s">
        <v>2347</v>
      </c>
      <c r="J624" s="23"/>
      <c r="K624" s="26" t="s">
        <v>2348</v>
      </c>
      <c r="L624" s="23"/>
      <c r="M624" s="26" t="s">
        <v>2279</v>
      </c>
      <c r="N624" s="23"/>
      <c r="O624" s="34">
        <v>25</v>
      </c>
      <c r="P624" s="34" t="s">
        <v>17</v>
      </c>
      <c r="Q624" s="23"/>
      <c r="R624" s="35">
        <v>4.75</v>
      </c>
      <c r="S624" s="36" t="s">
        <v>18</v>
      </c>
      <c r="T624" s="23"/>
      <c r="U624" s="49" t="s">
        <v>19</v>
      </c>
      <c r="V624" s="34" t="s">
        <v>17</v>
      </c>
      <c r="W624" s="23"/>
      <c r="X624" s="31">
        <f>SUMIF('[1]2022Fiyat Listesi-SAP'!A:A,I:I,'[1]2022Fiyat Listesi-SAP'!C:C)</f>
        <v>12.265000000000001</v>
      </c>
      <c r="Y624" s="32" t="str">
        <f>VLOOKUP(I624,'[1]2022Fiyat Listesi-SAP'!A:D,4,FALSE)</f>
        <v>USD</v>
      </c>
      <c r="Z624" s="23"/>
      <c r="AA624" s="33">
        <f t="shared" si="9"/>
        <v>0</v>
      </c>
      <c r="AB624" s="38" t="s">
        <v>20</v>
      </c>
    </row>
    <row r="625" spans="3:28" s="25" customFormat="1" x14ac:dyDescent="0.3">
      <c r="C625" s="22">
        <v>4030</v>
      </c>
      <c r="D625" s="23"/>
      <c r="E625" s="24">
        <v>853690100000</v>
      </c>
      <c r="G625" s="22" t="s">
        <v>2349</v>
      </c>
      <c r="H625" s="23"/>
      <c r="I625" s="26" t="s">
        <v>2350</v>
      </c>
      <c r="J625" s="23"/>
      <c r="K625" s="26" t="s">
        <v>2351</v>
      </c>
      <c r="L625" s="23"/>
      <c r="M625" s="26" t="s">
        <v>2279</v>
      </c>
      <c r="N625" s="23"/>
      <c r="O625" s="34">
        <v>25</v>
      </c>
      <c r="P625" s="34" t="s">
        <v>17</v>
      </c>
      <c r="Q625" s="23"/>
      <c r="R625" s="35">
        <v>5.42</v>
      </c>
      <c r="S625" s="36" t="s">
        <v>18</v>
      </c>
      <c r="T625" s="23"/>
      <c r="U625" s="49" t="s">
        <v>19</v>
      </c>
      <c r="V625" s="34" t="s">
        <v>17</v>
      </c>
      <c r="W625" s="23"/>
      <c r="X625" s="31">
        <f>SUMIF('[1]2022Fiyat Listesi-SAP'!A:A,I:I,'[1]2022Fiyat Listesi-SAP'!C:C)</f>
        <v>13.245000000000001</v>
      </c>
      <c r="Y625" s="32" t="str">
        <f>VLOOKUP(I625,'[1]2022Fiyat Listesi-SAP'!A:D,4,FALSE)</f>
        <v>USD</v>
      </c>
      <c r="Z625" s="23"/>
      <c r="AA625" s="33">
        <f t="shared" si="9"/>
        <v>0</v>
      </c>
      <c r="AB625" s="38" t="s">
        <v>20</v>
      </c>
    </row>
    <row r="626" spans="3:28" s="25" customFormat="1" x14ac:dyDescent="0.3">
      <c r="C626" s="22">
        <v>4030</v>
      </c>
      <c r="D626" s="23"/>
      <c r="E626" s="24">
        <v>853690100000</v>
      </c>
      <c r="G626" s="22" t="s">
        <v>2352</v>
      </c>
      <c r="H626" s="23"/>
      <c r="I626" s="26" t="s">
        <v>2353</v>
      </c>
      <c r="J626" s="23"/>
      <c r="K626" s="26" t="s">
        <v>2354</v>
      </c>
      <c r="L626" s="23"/>
      <c r="M626" s="26" t="s">
        <v>2279</v>
      </c>
      <c r="N626" s="23"/>
      <c r="O626" s="34">
        <v>25</v>
      </c>
      <c r="P626" s="34" t="s">
        <v>17</v>
      </c>
      <c r="Q626" s="23"/>
      <c r="R626" s="35">
        <v>5.82</v>
      </c>
      <c r="S626" s="36" t="s">
        <v>18</v>
      </c>
      <c r="T626" s="23"/>
      <c r="U626" s="49" t="s">
        <v>19</v>
      </c>
      <c r="V626" s="34" t="s">
        <v>17</v>
      </c>
      <c r="W626" s="23"/>
      <c r="X626" s="31">
        <f>SUMIF('[1]2022Fiyat Listesi-SAP'!A:A,I:I,'[1]2022Fiyat Listesi-SAP'!C:C)</f>
        <v>14.17</v>
      </c>
      <c r="Y626" s="32" t="str">
        <f>VLOOKUP(I626,'[1]2022Fiyat Listesi-SAP'!A:D,4,FALSE)</f>
        <v>USD</v>
      </c>
      <c r="Z626" s="23"/>
      <c r="AA626" s="33">
        <f t="shared" si="9"/>
        <v>0</v>
      </c>
      <c r="AB626" s="38" t="s">
        <v>20</v>
      </c>
    </row>
    <row r="627" spans="3:28" s="25" customFormat="1" x14ac:dyDescent="0.3">
      <c r="C627" s="22">
        <v>4030</v>
      </c>
      <c r="D627" s="23"/>
      <c r="E627" s="24">
        <v>853690100000</v>
      </c>
      <c r="G627" s="22" t="s">
        <v>2355</v>
      </c>
      <c r="H627" s="23"/>
      <c r="I627" s="26" t="s">
        <v>2356</v>
      </c>
      <c r="J627" s="23"/>
      <c r="K627" s="26" t="s">
        <v>2357</v>
      </c>
      <c r="L627" s="23"/>
      <c r="M627" s="26" t="s">
        <v>2279</v>
      </c>
      <c r="N627" s="23"/>
      <c r="O627" s="34">
        <v>25</v>
      </c>
      <c r="P627" s="34" t="s">
        <v>17</v>
      </c>
      <c r="Q627" s="23"/>
      <c r="R627" s="35">
        <v>5.14</v>
      </c>
      <c r="S627" s="36" t="s">
        <v>18</v>
      </c>
      <c r="T627" s="23"/>
      <c r="U627" s="49" t="s">
        <v>19</v>
      </c>
      <c r="V627" s="34" t="s">
        <v>17</v>
      </c>
      <c r="W627" s="23"/>
      <c r="X627" s="31">
        <f>SUMIF('[1]2022Fiyat Listesi-SAP'!A:A,I:I,'[1]2022Fiyat Listesi-SAP'!C:C)</f>
        <v>14.17</v>
      </c>
      <c r="Y627" s="32" t="str">
        <f>VLOOKUP(I627,'[1]2022Fiyat Listesi-SAP'!A:D,4,FALSE)</f>
        <v>USD</v>
      </c>
      <c r="Z627" s="23"/>
      <c r="AA627" s="33">
        <f t="shared" si="9"/>
        <v>0</v>
      </c>
      <c r="AB627" s="38" t="s">
        <v>20</v>
      </c>
    </row>
    <row r="628" spans="3:28" s="25" customFormat="1" x14ac:dyDescent="0.3">
      <c r="C628" s="22">
        <v>4030</v>
      </c>
      <c r="D628" s="23"/>
      <c r="E628" s="24">
        <v>853690100000</v>
      </c>
      <c r="G628" s="22" t="s">
        <v>2358</v>
      </c>
      <c r="H628" s="23"/>
      <c r="I628" s="26" t="s">
        <v>2359</v>
      </c>
      <c r="J628" s="23"/>
      <c r="K628" s="26" t="s">
        <v>2360</v>
      </c>
      <c r="L628" s="23"/>
      <c r="M628" s="26" t="s">
        <v>2279</v>
      </c>
      <c r="N628" s="23"/>
      <c r="O628" s="34">
        <v>25</v>
      </c>
      <c r="P628" s="34" t="s">
        <v>17</v>
      </c>
      <c r="Q628" s="23"/>
      <c r="R628" s="35">
        <v>5.6</v>
      </c>
      <c r="S628" s="36" t="s">
        <v>18</v>
      </c>
      <c r="T628" s="23"/>
      <c r="U628" s="49" t="s">
        <v>19</v>
      </c>
      <c r="V628" s="34" t="s">
        <v>17</v>
      </c>
      <c r="W628" s="23"/>
      <c r="X628" s="31">
        <f>SUMIF('[1]2022Fiyat Listesi-SAP'!A:A,I:I,'[1]2022Fiyat Listesi-SAP'!C:C)</f>
        <v>15.585000000000001</v>
      </c>
      <c r="Y628" s="32" t="str">
        <f>VLOOKUP(I628,'[1]2022Fiyat Listesi-SAP'!A:D,4,FALSE)</f>
        <v>USD</v>
      </c>
      <c r="Z628" s="23"/>
      <c r="AA628" s="33">
        <f t="shared" si="9"/>
        <v>0</v>
      </c>
      <c r="AB628" s="38" t="s">
        <v>20</v>
      </c>
    </row>
    <row r="629" spans="3:28" s="25" customFormat="1" x14ac:dyDescent="0.3">
      <c r="C629" s="22">
        <v>4030</v>
      </c>
      <c r="D629" s="23"/>
      <c r="E629" s="24">
        <v>853690100000</v>
      </c>
      <c r="G629" s="22" t="s">
        <v>2361</v>
      </c>
      <c r="H629" s="23"/>
      <c r="I629" s="26" t="s">
        <v>2362</v>
      </c>
      <c r="J629" s="23"/>
      <c r="K629" s="26" t="s">
        <v>2363</v>
      </c>
      <c r="L629" s="23"/>
      <c r="M629" s="26" t="s">
        <v>2279</v>
      </c>
      <c r="N629" s="23"/>
      <c r="O629" s="34">
        <v>25</v>
      </c>
      <c r="P629" s="34" t="s">
        <v>17</v>
      </c>
      <c r="Q629" s="23"/>
      <c r="R629" s="35">
        <v>6.54</v>
      </c>
      <c r="S629" s="36" t="s">
        <v>18</v>
      </c>
      <c r="T629" s="23"/>
      <c r="U629" s="49" t="s">
        <v>19</v>
      </c>
      <c r="V629" s="34" t="s">
        <v>17</v>
      </c>
      <c r="W629" s="23"/>
      <c r="X629" s="31">
        <f>SUMIF('[1]2022Fiyat Listesi-SAP'!A:A,I:I,'[1]2022Fiyat Listesi-SAP'!C:C)</f>
        <v>18.205000000000002</v>
      </c>
      <c r="Y629" s="32" t="str">
        <f>VLOOKUP(I629,'[1]2022Fiyat Listesi-SAP'!A:D,4,FALSE)</f>
        <v>USD</v>
      </c>
      <c r="Z629" s="23"/>
      <c r="AA629" s="33">
        <f t="shared" si="9"/>
        <v>0</v>
      </c>
      <c r="AB629" s="38" t="s">
        <v>20</v>
      </c>
    </row>
    <row r="630" spans="3:28" s="25" customFormat="1" x14ac:dyDescent="0.3">
      <c r="C630" s="22">
        <v>4030</v>
      </c>
      <c r="D630" s="23"/>
      <c r="E630" s="24">
        <v>853690100000</v>
      </c>
      <c r="G630" s="22" t="s">
        <v>2364</v>
      </c>
      <c r="H630" s="23"/>
      <c r="I630" s="26" t="s">
        <v>2365</v>
      </c>
      <c r="J630" s="23"/>
      <c r="K630" s="26" t="s">
        <v>2366</v>
      </c>
      <c r="L630" s="23"/>
      <c r="M630" s="26" t="s">
        <v>2279</v>
      </c>
      <c r="N630" s="23"/>
      <c r="O630" s="34">
        <v>48</v>
      </c>
      <c r="P630" s="34" t="s">
        <v>17</v>
      </c>
      <c r="Q630" s="23"/>
      <c r="R630" s="35">
        <v>5.09</v>
      </c>
      <c r="S630" s="36" t="s">
        <v>18</v>
      </c>
      <c r="T630" s="23"/>
      <c r="U630" s="49" t="s">
        <v>19</v>
      </c>
      <c r="V630" s="34" t="s">
        <v>17</v>
      </c>
      <c r="W630" s="23"/>
      <c r="X630" s="31">
        <f>SUMIF('[1]2022Fiyat Listesi-SAP'!A:A,I:I,'[1]2022Fiyat Listesi-SAP'!C:C)</f>
        <v>19.13</v>
      </c>
      <c r="Y630" s="32" t="str">
        <f>VLOOKUP(I630,'[1]2022Fiyat Listesi-SAP'!A:D,4,FALSE)</f>
        <v>USD</v>
      </c>
      <c r="Z630" s="23"/>
      <c r="AA630" s="33">
        <f t="shared" si="9"/>
        <v>0</v>
      </c>
      <c r="AB630" s="38" t="s">
        <v>20</v>
      </c>
    </row>
    <row r="631" spans="3:28" s="25" customFormat="1" x14ac:dyDescent="0.3">
      <c r="C631" s="22">
        <v>4030</v>
      </c>
      <c r="D631" s="23"/>
      <c r="E631" s="24">
        <v>853690100000</v>
      </c>
      <c r="G631" s="22" t="s">
        <v>2367</v>
      </c>
      <c r="H631" s="23"/>
      <c r="I631" s="26" t="s">
        <v>2368</v>
      </c>
      <c r="J631" s="23"/>
      <c r="K631" s="26" t="s">
        <v>2369</v>
      </c>
      <c r="L631" s="23"/>
      <c r="M631" s="26" t="s">
        <v>2279</v>
      </c>
      <c r="N631" s="23"/>
      <c r="O631" s="34">
        <v>48</v>
      </c>
      <c r="P631" s="34" t="s">
        <v>17</v>
      </c>
      <c r="Q631" s="23"/>
      <c r="R631" s="35">
        <v>5.09</v>
      </c>
      <c r="S631" s="36" t="s">
        <v>18</v>
      </c>
      <c r="T631" s="23"/>
      <c r="U631" s="49" t="s">
        <v>19</v>
      </c>
      <c r="V631" s="34" t="s">
        <v>17</v>
      </c>
      <c r="W631" s="23"/>
      <c r="X631" s="31">
        <f>SUMIF('[1]2022Fiyat Listesi-SAP'!A:A,I:I,'[1]2022Fiyat Listesi-SAP'!C:C)</f>
        <v>24.8</v>
      </c>
      <c r="Y631" s="32" t="str">
        <f>VLOOKUP(I631,'[1]2022Fiyat Listesi-SAP'!A:D,4,FALSE)</f>
        <v>USD</v>
      </c>
      <c r="Z631" s="23"/>
      <c r="AA631" s="33">
        <f t="shared" si="9"/>
        <v>0</v>
      </c>
      <c r="AB631" s="38" t="s">
        <v>20</v>
      </c>
    </row>
    <row r="632" spans="3:28" s="25" customFormat="1" x14ac:dyDescent="0.3">
      <c r="C632" s="22">
        <v>4030</v>
      </c>
      <c r="D632" s="23"/>
      <c r="E632" s="24">
        <v>853690100000</v>
      </c>
      <c r="G632" s="22" t="s">
        <v>2370</v>
      </c>
      <c r="H632" s="23"/>
      <c r="I632" s="26" t="s">
        <v>2371</v>
      </c>
      <c r="J632" s="23"/>
      <c r="K632" s="26" t="s">
        <v>2372</v>
      </c>
      <c r="L632" s="23"/>
      <c r="M632" s="26" t="s">
        <v>2279</v>
      </c>
      <c r="N632" s="23"/>
      <c r="O632" s="34">
        <v>48</v>
      </c>
      <c r="P632" s="34" t="s">
        <v>17</v>
      </c>
      <c r="Q632" s="23"/>
      <c r="R632" s="35">
        <v>5.55</v>
      </c>
      <c r="S632" s="36" t="s">
        <v>18</v>
      </c>
      <c r="T632" s="23"/>
      <c r="U632" s="49" t="s">
        <v>19</v>
      </c>
      <c r="V632" s="34" t="s">
        <v>17</v>
      </c>
      <c r="W632" s="23"/>
      <c r="X632" s="31">
        <f>SUMIF('[1]2022Fiyat Listesi-SAP'!A:A,I:I,'[1]2022Fiyat Listesi-SAP'!C:C)</f>
        <v>28.34</v>
      </c>
      <c r="Y632" s="32" t="str">
        <f>VLOOKUP(I632,'[1]2022Fiyat Listesi-SAP'!A:D,4,FALSE)</f>
        <v>USD</v>
      </c>
      <c r="Z632" s="23"/>
      <c r="AA632" s="33">
        <f t="shared" si="9"/>
        <v>0</v>
      </c>
      <c r="AB632" s="38" t="s">
        <v>20</v>
      </c>
    </row>
    <row r="633" spans="3:28" s="25" customFormat="1" x14ac:dyDescent="0.3">
      <c r="C633" s="22">
        <v>4030</v>
      </c>
      <c r="D633" s="23"/>
      <c r="E633" s="24">
        <v>853690100000</v>
      </c>
      <c r="G633" s="22" t="s">
        <v>2373</v>
      </c>
      <c r="H633" s="23"/>
      <c r="I633" s="26" t="s">
        <v>2374</v>
      </c>
      <c r="J633" s="23"/>
      <c r="K633" s="26" t="s">
        <v>2375</v>
      </c>
      <c r="L633" s="23"/>
      <c r="M633" s="26" t="s">
        <v>2279</v>
      </c>
      <c r="N633" s="23"/>
      <c r="O633" s="34">
        <v>48</v>
      </c>
      <c r="P633" s="34" t="s">
        <v>17</v>
      </c>
      <c r="Q633" s="23"/>
      <c r="R633" s="35">
        <v>5.55</v>
      </c>
      <c r="S633" s="36" t="s">
        <v>18</v>
      </c>
      <c r="T633" s="23"/>
      <c r="U633" s="49" t="s">
        <v>19</v>
      </c>
      <c r="V633" s="34" t="s">
        <v>17</v>
      </c>
      <c r="W633" s="23"/>
      <c r="X633" s="31">
        <f>SUMIF('[1]2022Fiyat Listesi-SAP'!A:A,I:I,'[1]2022Fiyat Listesi-SAP'!C:C)</f>
        <v>28.34</v>
      </c>
      <c r="Y633" s="32" t="str">
        <f>VLOOKUP(I633,'[1]2022Fiyat Listesi-SAP'!A:D,4,FALSE)</f>
        <v>USD</v>
      </c>
      <c r="Z633" s="23"/>
      <c r="AA633" s="33">
        <f t="shared" si="9"/>
        <v>0</v>
      </c>
      <c r="AB633" s="38" t="s">
        <v>20</v>
      </c>
    </row>
    <row r="634" spans="3:28" s="25" customFormat="1" x14ac:dyDescent="0.3">
      <c r="C634" s="22">
        <v>4040</v>
      </c>
      <c r="D634" s="23"/>
      <c r="E634" s="24">
        <v>853690100000</v>
      </c>
      <c r="G634" s="22">
        <v>0</v>
      </c>
      <c r="H634" s="23"/>
      <c r="I634" s="26" t="s">
        <v>2376</v>
      </c>
      <c r="J634" s="23"/>
      <c r="K634" s="26" t="s">
        <v>2377</v>
      </c>
      <c r="L634" s="23"/>
      <c r="M634" s="26" t="s">
        <v>2378</v>
      </c>
      <c r="N634" s="23"/>
      <c r="O634" s="34">
        <v>100</v>
      </c>
      <c r="P634" s="34" t="s">
        <v>17</v>
      </c>
      <c r="Q634" s="23"/>
      <c r="R634" s="42">
        <v>0</v>
      </c>
      <c r="S634" s="36" t="s">
        <v>18</v>
      </c>
      <c r="T634" s="23"/>
      <c r="U634" s="49" t="s">
        <v>19</v>
      </c>
      <c r="V634" s="34" t="s">
        <v>17</v>
      </c>
      <c r="W634" s="23"/>
      <c r="X634" s="50">
        <f>SUMIF([1]MTR!B:B,I:I,[1]MTR!F:F)</f>
        <v>0.96499999999999997</v>
      </c>
      <c r="Y634" s="32" t="s">
        <v>1925</v>
      </c>
      <c r="Z634" s="23"/>
      <c r="AA634" s="33">
        <f t="shared" si="9"/>
        <v>0</v>
      </c>
      <c r="AB634" s="38" t="s">
        <v>20</v>
      </c>
    </row>
    <row r="635" spans="3:28" s="25" customFormat="1" x14ac:dyDescent="0.3">
      <c r="C635" s="22">
        <v>4040</v>
      </c>
      <c r="D635" s="23"/>
      <c r="E635" s="24">
        <v>853690100000</v>
      </c>
      <c r="G635" s="22">
        <v>0</v>
      </c>
      <c r="H635" s="23"/>
      <c r="I635" s="26" t="s">
        <v>2379</v>
      </c>
      <c r="J635" s="23"/>
      <c r="K635" s="26" t="s">
        <v>2377</v>
      </c>
      <c r="L635" s="23"/>
      <c r="M635" s="26" t="s">
        <v>2378</v>
      </c>
      <c r="N635" s="23"/>
      <c r="O635" s="34">
        <v>100</v>
      </c>
      <c r="P635" s="34" t="s">
        <v>17</v>
      </c>
      <c r="Q635" s="23"/>
      <c r="R635" s="42">
        <v>0</v>
      </c>
      <c r="S635" s="36" t="s">
        <v>18</v>
      </c>
      <c r="T635" s="23"/>
      <c r="U635" s="49" t="s">
        <v>19</v>
      </c>
      <c r="V635" s="34" t="s">
        <v>17</v>
      </c>
      <c r="W635" s="23"/>
      <c r="X635" s="50">
        <f>SUMIF([1]MTR!B:B,I:I,[1]MTR!F:F)</f>
        <v>1.74</v>
      </c>
      <c r="Y635" s="32" t="s">
        <v>1925</v>
      </c>
      <c r="Z635" s="23"/>
      <c r="AA635" s="33">
        <f t="shared" si="9"/>
        <v>0</v>
      </c>
      <c r="AB635" s="38" t="s">
        <v>20</v>
      </c>
    </row>
    <row r="636" spans="3:28" s="25" customFormat="1" x14ac:dyDescent="0.3">
      <c r="C636" s="22">
        <v>4040</v>
      </c>
      <c r="D636" s="23"/>
      <c r="E636" s="24">
        <v>853690100000</v>
      </c>
      <c r="G636" s="22">
        <v>0</v>
      </c>
      <c r="H636" s="23"/>
      <c r="I636" s="26" t="s">
        <v>2380</v>
      </c>
      <c r="J636" s="23"/>
      <c r="K636" s="26" t="s">
        <v>2377</v>
      </c>
      <c r="L636" s="23"/>
      <c r="M636" s="26" t="s">
        <v>2378</v>
      </c>
      <c r="N636" s="23"/>
      <c r="O636" s="34">
        <v>100</v>
      </c>
      <c r="P636" s="34" t="s">
        <v>17</v>
      </c>
      <c r="Q636" s="23"/>
      <c r="R636" s="42">
        <v>0</v>
      </c>
      <c r="S636" s="36" t="s">
        <v>18</v>
      </c>
      <c r="T636" s="23"/>
      <c r="U636" s="49" t="s">
        <v>19</v>
      </c>
      <c r="V636" s="34" t="s">
        <v>17</v>
      </c>
      <c r="W636" s="23"/>
      <c r="X636" s="50">
        <f>SUMIF([1]MTR!B:B,I:I,[1]MTR!F:F)</f>
        <v>2.8149999999999999</v>
      </c>
      <c r="Y636" s="32" t="s">
        <v>1925</v>
      </c>
      <c r="Z636" s="23"/>
      <c r="AA636" s="33">
        <f t="shared" si="9"/>
        <v>0</v>
      </c>
      <c r="AB636" s="38" t="s">
        <v>20</v>
      </c>
    </row>
    <row r="637" spans="3:28" s="25" customFormat="1" x14ac:dyDescent="0.3">
      <c r="C637" s="22">
        <v>4040</v>
      </c>
      <c r="D637" s="23"/>
      <c r="E637" s="24">
        <v>853690100000</v>
      </c>
      <c r="G637" s="22">
        <v>0</v>
      </c>
      <c r="H637" s="23"/>
      <c r="I637" s="26" t="s">
        <v>2381</v>
      </c>
      <c r="J637" s="23"/>
      <c r="K637" s="26" t="s">
        <v>2377</v>
      </c>
      <c r="L637" s="23"/>
      <c r="M637" s="26" t="s">
        <v>2378</v>
      </c>
      <c r="N637" s="23"/>
      <c r="O637" s="34">
        <v>100</v>
      </c>
      <c r="P637" s="34" t="s">
        <v>17</v>
      </c>
      <c r="Q637" s="23"/>
      <c r="R637" s="42">
        <v>0</v>
      </c>
      <c r="S637" s="36" t="s">
        <v>18</v>
      </c>
      <c r="T637" s="23"/>
      <c r="U637" s="49" t="s">
        <v>19</v>
      </c>
      <c r="V637" s="34" t="s">
        <v>17</v>
      </c>
      <c r="W637" s="23"/>
      <c r="X637" s="50">
        <f>SUMIF([1]MTR!B:B,I:I,[1]MTR!F:F)</f>
        <v>2.6750000000000003</v>
      </c>
      <c r="Y637" s="32" t="s">
        <v>1925</v>
      </c>
      <c r="Z637" s="23"/>
      <c r="AA637" s="33">
        <f t="shared" si="9"/>
        <v>0</v>
      </c>
      <c r="AB637" s="38" t="s">
        <v>20</v>
      </c>
    </row>
    <row r="638" spans="3:28" s="25" customFormat="1" x14ac:dyDescent="0.3">
      <c r="C638" s="22">
        <v>4040</v>
      </c>
      <c r="D638" s="23"/>
      <c r="E638" s="24">
        <v>853690100000</v>
      </c>
      <c r="G638" s="22">
        <v>0</v>
      </c>
      <c r="H638" s="23"/>
      <c r="I638" s="26" t="s">
        <v>2382</v>
      </c>
      <c r="J638" s="23"/>
      <c r="K638" s="26" t="s">
        <v>2377</v>
      </c>
      <c r="L638" s="23"/>
      <c r="M638" s="26" t="s">
        <v>2378</v>
      </c>
      <c r="N638" s="23"/>
      <c r="O638" s="34">
        <v>50</v>
      </c>
      <c r="P638" s="34" t="s">
        <v>17</v>
      </c>
      <c r="Q638" s="23"/>
      <c r="R638" s="42">
        <v>0</v>
      </c>
      <c r="S638" s="36" t="s">
        <v>18</v>
      </c>
      <c r="T638" s="23"/>
      <c r="U638" s="49" t="s">
        <v>19</v>
      </c>
      <c r="V638" s="34" t="s">
        <v>17</v>
      </c>
      <c r="W638" s="23"/>
      <c r="X638" s="50">
        <f>SUMIF([1]MTR!B:B,I:I,[1]MTR!F:F)</f>
        <v>2.4</v>
      </c>
      <c r="Y638" s="32" t="s">
        <v>1925</v>
      </c>
      <c r="Z638" s="23"/>
      <c r="AA638" s="33">
        <f t="shared" si="9"/>
        <v>0</v>
      </c>
      <c r="AB638" s="38" t="s">
        <v>20</v>
      </c>
    </row>
    <row r="639" spans="3:28" s="25" customFormat="1" x14ac:dyDescent="0.3">
      <c r="C639" s="22">
        <v>4040</v>
      </c>
      <c r="D639" s="23"/>
      <c r="E639" s="24">
        <v>853690100000</v>
      </c>
      <c r="G639" s="22">
        <v>0</v>
      </c>
      <c r="H639" s="23"/>
      <c r="I639" s="26" t="s">
        <v>2383</v>
      </c>
      <c r="J639" s="23"/>
      <c r="K639" s="26" t="s">
        <v>2377</v>
      </c>
      <c r="L639" s="23"/>
      <c r="M639" s="26" t="s">
        <v>2378</v>
      </c>
      <c r="N639" s="23"/>
      <c r="O639" s="34">
        <v>50</v>
      </c>
      <c r="P639" s="34" t="s">
        <v>17</v>
      </c>
      <c r="Q639" s="23"/>
      <c r="R639" s="42">
        <v>0</v>
      </c>
      <c r="S639" s="36" t="s">
        <v>18</v>
      </c>
      <c r="T639" s="23"/>
      <c r="U639" s="49" t="s">
        <v>19</v>
      </c>
      <c r="V639" s="34" t="s">
        <v>17</v>
      </c>
      <c r="W639" s="23"/>
      <c r="X639" s="50">
        <f>SUMIF([1]MTR!B:B,I:I,[1]MTR!F:F)</f>
        <v>3.39</v>
      </c>
      <c r="Y639" s="32" t="s">
        <v>1925</v>
      </c>
      <c r="Z639" s="23"/>
      <c r="AA639" s="33">
        <f t="shared" si="9"/>
        <v>0</v>
      </c>
      <c r="AB639" s="38" t="s">
        <v>20</v>
      </c>
    </row>
    <row r="640" spans="3:28" s="25" customFormat="1" x14ac:dyDescent="0.3">
      <c r="C640" s="22">
        <v>4040</v>
      </c>
      <c r="D640" s="23"/>
      <c r="E640" s="24">
        <v>853690100000</v>
      </c>
      <c r="G640" s="22">
        <v>0</v>
      </c>
      <c r="H640" s="23"/>
      <c r="I640" s="26" t="s">
        <v>2384</v>
      </c>
      <c r="J640" s="23"/>
      <c r="K640" s="26" t="s">
        <v>2377</v>
      </c>
      <c r="L640" s="23"/>
      <c r="M640" s="26" t="s">
        <v>2378</v>
      </c>
      <c r="N640" s="23"/>
      <c r="O640" s="34">
        <v>50</v>
      </c>
      <c r="P640" s="34" t="s">
        <v>17</v>
      </c>
      <c r="Q640" s="23"/>
      <c r="R640" s="42">
        <v>0</v>
      </c>
      <c r="S640" s="36" t="s">
        <v>18</v>
      </c>
      <c r="T640" s="23"/>
      <c r="U640" s="49" t="s">
        <v>19</v>
      </c>
      <c r="V640" s="34" t="s">
        <v>17</v>
      </c>
      <c r="W640" s="23"/>
      <c r="X640" s="50">
        <f>SUMIF([1]MTR!B:B,I:I,[1]MTR!F:F)</f>
        <v>3.9350000000000001</v>
      </c>
      <c r="Y640" s="32" t="s">
        <v>1925</v>
      </c>
      <c r="Z640" s="23"/>
      <c r="AA640" s="33">
        <f t="shared" si="9"/>
        <v>0</v>
      </c>
      <c r="AB640" s="38" t="s">
        <v>20</v>
      </c>
    </row>
    <row r="641" spans="3:28" s="25" customFormat="1" x14ac:dyDescent="0.3">
      <c r="C641" s="22">
        <v>4040</v>
      </c>
      <c r="D641" s="23"/>
      <c r="E641" s="24">
        <v>853690100000</v>
      </c>
      <c r="G641" s="22">
        <v>0</v>
      </c>
      <c r="H641" s="23"/>
      <c r="I641" s="26" t="s">
        <v>2385</v>
      </c>
      <c r="J641" s="23"/>
      <c r="K641" s="26" t="s">
        <v>2377</v>
      </c>
      <c r="L641" s="23"/>
      <c r="M641" s="26" t="s">
        <v>2378</v>
      </c>
      <c r="N641" s="23"/>
      <c r="O641" s="34">
        <v>50</v>
      </c>
      <c r="P641" s="34" t="s">
        <v>17</v>
      </c>
      <c r="Q641" s="23"/>
      <c r="R641" s="42">
        <v>0</v>
      </c>
      <c r="S641" s="36" t="s">
        <v>18</v>
      </c>
      <c r="T641" s="23"/>
      <c r="U641" s="49" t="s">
        <v>19</v>
      </c>
      <c r="V641" s="34" t="s">
        <v>17</v>
      </c>
      <c r="W641" s="23"/>
      <c r="X641" s="50">
        <f>SUMIF([1]MTR!B:B,I:I,[1]MTR!F:F)</f>
        <v>4.3100000000000005</v>
      </c>
      <c r="Y641" s="32" t="s">
        <v>1925</v>
      </c>
      <c r="Z641" s="23"/>
      <c r="AA641" s="33">
        <f t="shared" si="9"/>
        <v>0</v>
      </c>
      <c r="AB641" s="38" t="s">
        <v>20</v>
      </c>
    </row>
    <row r="642" spans="3:28" s="25" customFormat="1" x14ac:dyDescent="0.3">
      <c r="C642" s="22">
        <v>4040</v>
      </c>
      <c r="D642" s="23"/>
      <c r="E642" s="24">
        <v>853690100000</v>
      </c>
      <c r="G642" s="22">
        <v>0</v>
      </c>
      <c r="H642" s="23"/>
      <c r="I642" s="26" t="s">
        <v>2386</v>
      </c>
      <c r="J642" s="23"/>
      <c r="K642" s="26" t="s">
        <v>2377</v>
      </c>
      <c r="L642" s="23"/>
      <c r="M642" s="26" t="s">
        <v>2378</v>
      </c>
      <c r="N642" s="23"/>
      <c r="O642" s="34">
        <v>25</v>
      </c>
      <c r="P642" s="34" t="s">
        <v>17</v>
      </c>
      <c r="Q642" s="23"/>
      <c r="R642" s="42">
        <v>0</v>
      </c>
      <c r="S642" s="36" t="s">
        <v>18</v>
      </c>
      <c r="T642" s="23"/>
      <c r="U642" s="49" t="s">
        <v>19</v>
      </c>
      <c r="V642" s="34" t="s">
        <v>17</v>
      </c>
      <c r="W642" s="23"/>
      <c r="X642" s="50">
        <f>SUMIF([1]MTR!B:B,I:I,[1]MTR!F:F)</f>
        <v>7.665</v>
      </c>
      <c r="Y642" s="32" t="s">
        <v>1925</v>
      </c>
      <c r="Z642" s="23"/>
      <c r="AA642" s="33">
        <f t="shared" si="9"/>
        <v>0</v>
      </c>
      <c r="AB642" s="38" t="s">
        <v>20</v>
      </c>
    </row>
    <row r="643" spans="3:28" s="25" customFormat="1" x14ac:dyDescent="0.3">
      <c r="C643" s="22">
        <v>4040</v>
      </c>
      <c r="D643" s="23"/>
      <c r="E643" s="24">
        <v>853690100000</v>
      </c>
      <c r="G643" s="22">
        <v>0</v>
      </c>
      <c r="H643" s="23"/>
      <c r="I643" s="26" t="s">
        <v>2387</v>
      </c>
      <c r="J643" s="23"/>
      <c r="K643" s="26" t="s">
        <v>2377</v>
      </c>
      <c r="L643" s="23"/>
      <c r="M643" s="26" t="s">
        <v>2378</v>
      </c>
      <c r="N643" s="23"/>
      <c r="O643" s="34">
        <v>25</v>
      </c>
      <c r="P643" s="34" t="s">
        <v>17</v>
      </c>
      <c r="Q643" s="23"/>
      <c r="R643" s="42">
        <v>0</v>
      </c>
      <c r="S643" s="36" t="s">
        <v>18</v>
      </c>
      <c r="T643" s="23"/>
      <c r="U643" s="49" t="s">
        <v>19</v>
      </c>
      <c r="V643" s="34" t="s">
        <v>17</v>
      </c>
      <c r="W643" s="23"/>
      <c r="X643" s="50">
        <f>SUMIF([1]MTR!B:B,I:I,[1]MTR!F:F)</f>
        <v>7.125</v>
      </c>
      <c r="Y643" s="32" t="s">
        <v>1925</v>
      </c>
      <c r="Z643" s="23"/>
      <c r="AA643" s="33">
        <f t="shared" si="9"/>
        <v>0</v>
      </c>
      <c r="AB643" s="38" t="s">
        <v>20</v>
      </c>
    </row>
    <row r="644" spans="3:28" s="25" customFormat="1" x14ac:dyDescent="0.3">
      <c r="C644" s="22">
        <v>4040</v>
      </c>
      <c r="D644" s="23"/>
      <c r="E644" s="24">
        <v>853690100000</v>
      </c>
      <c r="G644" s="22">
        <v>0</v>
      </c>
      <c r="H644" s="23"/>
      <c r="I644" s="26" t="s">
        <v>2388</v>
      </c>
      <c r="J644" s="23"/>
      <c r="K644" s="26" t="s">
        <v>2377</v>
      </c>
      <c r="L644" s="23"/>
      <c r="M644" s="26" t="s">
        <v>2378</v>
      </c>
      <c r="N644" s="23"/>
      <c r="O644" s="34">
        <v>25</v>
      </c>
      <c r="P644" s="34" t="s">
        <v>17</v>
      </c>
      <c r="Q644" s="23"/>
      <c r="R644" s="42">
        <v>0</v>
      </c>
      <c r="S644" s="36" t="s">
        <v>18</v>
      </c>
      <c r="T644" s="23"/>
      <c r="U644" s="49" t="s">
        <v>19</v>
      </c>
      <c r="V644" s="34" t="s">
        <v>17</v>
      </c>
      <c r="W644" s="23"/>
      <c r="X644" s="50">
        <f>SUMIF([1]MTR!B:B,I:I,[1]MTR!F:F)</f>
        <v>9.6050000000000004</v>
      </c>
      <c r="Y644" s="32" t="s">
        <v>1925</v>
      </c>
      <c r="Z644" s="23"/>
      <c r="AA644" s="33">
        <f t="shared" si="9"/>
        <v>0</v>
      </c>
      <c r="AB644" s="38" t="s">
        <v>20</v>
      </c>
    </row>
    <row r="645" spans="3:28" s="25" customFormat="1" x14ac:dyDescent="0.3">
      <c r="C645" s="22">
        <v>4040</v>
      </c>
      <c r="D645" s="23"/>
      <c r="E645" s="24">
        <v>853690100000</v>
      </c>
      <c r="G645" s="22">
        <v>0</v>
      </c>
      <c r="H645" s="23"/>
      <c r="I645" s="26" t="s">
        <v>2389</v>
      </c>
      <c r="J645" s="23"/>
      <c r="K645" s="26" t="s">
        <v>2377</v>
      </c>
      <c r="L645" s="23"/>
      <c r="M645" s="26" t="s">
        <v>2378</v>
      </c>
      <c r="N645" s="23"/>
      <c r="O645" s="34">
        <v>25</v>
      </c>
      <c r="P645" s="34" t="s">
        <v>17</v>
      </c>
      <c r="Q645" s="23"/>
      <c r="R645" s="42">
        <v>0</v>
      </c>
      <c r="S645" s="36" t="s">
        <v>18</v>
      </c>
      <c r="T645" s="23"/>
      <c r="U645" s="49" t="s">
        <v>19</v>
      </c>
      <c r="V645" s="34" t="s">
        <v>17</v>
      </c>
      <c r="W645" s="23"/>
      <c r="X645" s="50">
        <f>SUMIF([1]MTR!B:B,I:I,[1]MTR!F:F)</f>
        <v>11.09</v>
      </c>
      <c r="Y645" s="32" t="s">
        <v>1925</v>
      </c>
      <c r="Z645" s="23"/>
      <c r="AA645" s="33">
        <f t="shared" si="9"/>
        <v>0</v>
      </c>
      <c r="AB645" s="38" t="s">
        <v>20</v>
      </c>
    </row>
    <row r="646" spans="3:28" s="25" customFormat="1" x14ac:dyDescent="0.3">
      <c r="C646" s="22">
        <v>4040</v>
      </c>
      <c r="D646" s="23"/>
      <c r="E646" s="24">
        <v>853690100000</v>
      </c>
      <c r="G646" s="22">
        <v>0</v>
      </c>
      <c r="H646" s="23"/>
      <c r="I646" s="26" t="s">
        <v>2390</v>
      </c>
      <c r="J646" s="23"/>
      <c r="K646" s="26" t="s">
        <v>2377</v>
      </c>
      <c r="L646" s="23"/>
      <c r="M646" s="26" t="s">
        <v>2378</v>
      </c>
      <c r="N646" s="23"/>
      <c r="O646" s="34">
        <v>25</v>
      </c>
      <c r="P646" s="34" t="s">
        <v>17</v>
      </c>
      <c r="Q646" s="23"/>
      <c r="R646" s="42">
        <v>0</v>
      </c>
      <c r="S646" s="36" t="s">
        <v>18</v>
      </c>
      <c r="T646" s="23"/>
      <c r="U646" s="49" t="s">
        <v>19</v>
      </c>
      <c r="V646" s="34" t="s">
        <v>17</v>
      </c>
      <c r="W646" s="23"/>
      <c r="X646" s="50">
        <f>SUMIF([1]MTR!B:B,I:I,[1]MTR!F:F)</f>
        <v>11.56</v>
      </c>
      <c r="Y646" s="32" t="s">
        <v>1925</v>
      </c>
      <c r="Z646" s="23"/>
      <c r="AA646" s="33">
        <f t="shared" si="9"/>
        <v>0</v>
      </c>
      <c r="AB646" s="38" t="s">
        <v>20</v>
      </c>
    </row>
    <row r="647" spans="3:28" s="25" customFormat="1" x14ac:dyDescent="0.3">
      <c r="C647" s="22">
        <v>4040</v>
      </c>
      <c r="D647" s="23"/>
      <c r="E647" s="24">
        <v>853690100000</v>
      </c>
      <c r="G647" s="22">
        <v>0</v>
      </c>
      <c r="H647" s="23"/>
      <c r="I647" s="26" t="s">
        <v>2391</v>
      </c>
      <c r="J647" s="23"/>
      <c r="K647" s="26" t="s">
        <v>2377</v>
      </c>
      <c r="L647" s="23"/>
      <c r="M647" s="26" t="s">
        <v>2378</v>
      </c>
      <c r="N647" s="23"/>
      <c r="O647" s="34">
        <v>25</v>
      </c>
      <c r="P647" s="34" t="s">
        <v>17</v>
      </c>
      <c r="Q647" s="23"/>
      <c r="R647" s="42">
        <v>0</v>
      </c>
      <c r="S647" s="36" t="s">
        <v>18</v>
      </c>
      <c r="T647" s="23"/>
      <c r="U647" s="49" t="s">
        <v>19</v>
      </c>
      <c r="V647" s="34" t="s">
        <v>17</v>
      </c>
      <c r="W647" s="23"/>
      <c r="X647" s="50">
        <f>SUMIF([1]MTR!B:B,I:I,[1]MTR!F:F)</f>
        <v>12.275</v>
      </c>
      <c r="Y647" s="32" t="s">
        <v>1925</v>
      </c>
      <c r="Z647" s="23"/>
      <c r="AA647" s="33">
        <f t="shared" si="9"/>
        <v>0</v>
      </c>
      <c r="AB647" s="38" t="s">
        <v>20</v>
      </c>
    </row>
    <row r="648" spans="3:28" s="25" customFormat="1" x14ac:dyDescent="0.3">
      <c r="C648" s="22">
        <v>4040</v>
      </c>
      <c r="D648" s="23"/>
      <c r="E648" s="24">
        <v>853690100000</v>
      </c>
      <c r="G648" s="22">
        <v>0</v>
      </c>
      <c r="H648" s="23"/>
      <c r="I648" s="26" t="s">
        <v>2392</v>
      </c>
      <c r="J648" s="23"/>
      <c r="K648" s="26" t="s">
        <v>2377</v>
      </c>
      <c r="L648" s="23"/>
      <c r="M648" s="26" t="s">
        <v>2378</v>
      </c>
      <c r="N648" s="23"/>
      <c r="O648" s="34">
        <v>10</v>
      </c>
      <c r="P648" s="34" t="s">
        <v>17</v>
      </c>
      <c r="Q648" s="23"/>
      <c r="R648" s="42">
        <v>0</v>
      </c>
      <c r="S648" s="36" t="s">
        <v>18</v>
      </c>
      <c r="T648" s="23"/>
      <c r="U648" s="49" t="s">
        <v>19</v>
      </c>
      <c r="V648" s="34" t="s">
        <v>17</v>
      </c>
      <c r="W648" s="23"/>
      <c r="X648" s="50">
        <f>SUMIF([1]MTR!B:B,I:I,[1]MTR!F:F)</f>
        <v>14.05</v>
      </c>
      <c r="Y648" s="32" t="s">
        <v>1925</v>
      </c>
      <c r="Z648" s="23"/>
      <c r="AA648" s="33">
        <f t="shared" si="9"/>
        <v>0</v>
      </c>
      <c r="AB648" s="38" t="s">
        <v>20</v>
      </c>
    </row>
    <row r="649" spans="3:28" s="25" customFormat="1" x14ac:dyDescent="0.3">
      <c r="C649" s="22">
        <v>4040</v>
      </c>
      <c r="D649" s="23"/>
      <c r="E649" s="24">
        <v>853690100000</v>
      </c>
      <c r="G649" s="22">
        <v>0</v>
      </c>
      <c r="H649" s="23"/>
      <c r="I649" s="26" t="s">
        <v>2393</v>
      </c>
      <c r="J649" s="23"/>
      <c r="K649" s="26" t="s">
        <v>2377</v>
      </c>
      <c r="L649" s="23"/>
      <c r="M649" s="26" t="s">
        <v>2378</v>
      </c>
      <c r="N649" s="23"/>
      <c r="O649" s="34">
        <v>10</v>
      </c>
      <c r="P649" s="34" t="s">
        <v>17</v>
      </c>
      <c r="Q649" s="23"/>
      <c r="R649" s="42">
        <v>0</v>
      </c>
      <c r="S649" s="36" t="s">
        <v>18</v>
      </c>
      <c r="T649" s="23"/>
      <c r="U649" s="49" t="s">
        <v>19</v>
      </c>
      <c r="V649" s="34" t="s">
        <v>17</v>
      </c>
      <c r="W649" s="23"/>
      <c r="X649" s="50">
        <f>SUMIF([1]MTR!B:B,I:I,[1]MTR!F:F)</f>
        <v>17.71</v>
      </c>
      <c r="Y649" s="32" t="s">
        <v>1925</v>
      </c>
      <c r="Z649" s="23"/>
      <c r="AA649" s="33">
        <f t="shared" si="9"/>
        <v>0</v>
      </c>
      <c r="AB649" s="38" t="s">
        <v>20</v>
      </c>
    </row>
    <row r="650" spans="3:28" s="25" customFormat="1" x14ac:dyDescent="0.3">
      <c r="C650" s="22">
        <v>4040</v>
      </c>
      <c r="D650" s="23"/>
      <c r="E650" s="24">
        <v>853690100000</v>
      </c>
      <c r="G650" s="22">
        <v>0</v>
      </c>
      <c r="H650" s="23"/>
      <c r="I650" s="26" t="s">
        <v>2394</v>
      </c>
      <c r="J650" s="23"/>
      <c r="K650" s="26" t="s">
        <v>2377</v>
      </c>
      <c r="L650" s="23"/>
      <c r="M650" s="26" t="s">
        <v>2378</v>
      </c>
      <c r="N650" s="23"/>
      <c r="O650" s="34">
        <v>10</v>
      </c>
      <c r="P650" s="34" t="s">
        <v>17</v>
      </c>
      <c r="Q650" s="23"/>
      <c r="R650" s="42">
        <v>0</v>
      </c>
      <c r="S650" s="36" t="s">
        <v>18</v>
      </c>
      <c r="T650" s="23"/>
      <c r="U650" s="49" t="s">
        <v>19</v>
      </c>
      <c r="V650" s="34" t="s">
        <v>17</v>
      </c>
      <c r="W650" s="23"/>
      <c r="X650" s="50">
        <f>SUMIF([1]MTR!B:B,I:I,[1]MTR!F:F)</f>
        <v>19.545000000000002</v>
      </c>
      <c r="Y650" s="32" t="s">
        <v>1925</v>
      </c>
      <c r="Z650" s="23"/>
      <c r="AA650" s="33">
        <f t="shared" si="9"/>
        <v>0</v>
      </c>
      <c r="AB650" s="38" t="s">
        <v>20</v>
      </c>
    </row>
    <row r="651" spans="3:28" s="25" customFormat="1" x14ac:dyDescent="0.3">
      <c r="C651" s="22">
        <v>4040</v>
      </c>
      <c r="D651" s="23"/>
      <c r="E651" s="24">
        <v>853690100000</v>
      </c>
      <c r="G651" s="22">
        <v>0</v>
      </c>
      <c r="H651" s="23"/>
      <c r="I651" s="26" t="s">
        <v>2395</v>
      </c>
      <c r="J651" s="23"/>
      <c r="K651" s="26" t="s">
        <v>2377</v>
      </c>
      <c r="L651" s="23"/>
      <c r="M651" s="26" t="s">
        <v>2378</v>
      </c>
      <c r="N651" s="23"/>
      <c r="O651" s="34">
        <v>10</v>
      </c>
      <c r="P651" s="34" t="s">
        <v>17</v>
      </c>
      <c r="Q651" s="23"/>
      <c r="R651" s="42">
        <v>0</v>
      </c>
      <c r="S651" s="36" t="s">
        <v>18</v>
      </c>
      <c r="T651" s="23"/>
      <c r="U651" s="49" t="s">
        <v>19</v>
      </c>
      <c r="V651" s="34" t="s">
        <v>17</v>
      </c>
      <c r="W651" s="23"/>
      <c r="X651" s="50">
        <f>SUMIF([1]MTR!B:B,I:I,[1]MTR!F:F)</f>
        <v>19.594999999999999</v>
      </c>
      <c r="Y651" s="32" t="s">
        <v>1925</v>
      </c>
      <c r="Z651" s="23"/>
      <c r="AA651" s="33">
        <f t="shared" ref="AA651:AA714" si="10">ROUNDUP((X651*$AC$9),3)</f>
        <v>0</v>
      </c>
      <c r="AB651" s="38" t="s">
        <v>20</v>
      </c>
    </row>
    <row r="652" spans="3:28" s="25" customFormat="1" x14ac:dyDescent="0.3">
      <c r="C652" s="22">
        <v>4040</v>
      </c>
      <c r="D652" s="23"/>
      <c r="E652" s="24">
        <v>853690100000</v>
      </c>
      <c r="G652" s="22">
        <v>0</v>
      </c>
      <c r="H652" s="23"/>
      <c r="I652" s="26" t="s">
        <v>2396</v>
      </c>
      <c r="J652" s="23"/>
      <c r="K652" s="26" t="s">
        <v>2377</v>
      </c>
      <c r="L652" s="23"/>
      <c r="M652" s="26" t="s">
        <v>2378</v>
      </c>
      <c r="N652" s="23"/>
      <c r="O652" s="34">
        <v>10</v>
      </c>
      <c r="P652" s="34" t="s">
        <v>17</v>
      </c>
      <c r="Q652" s="23"/>
      <c r="R652" s="42">
        <v>0</v>
      </c>
      <c r="S652" s="36" t="s">
        <v>18</v>
      </c>
      <c r="T652" s="23"/>
      <c r="U652" s="49" t="s">
        <v>19</v>
      </c>
      <c r="V652" s="34" t="s">
        <v>17</v>
      </c>
      <c r="W652" s="23"/>
      <c r="X652" s="50">
        <f>SUMIF([1]MTR!B:B,I:I,[1]MTR!F:F)</f>
        <v>31.17</v>
      </c>
      <c r="Y652" s="32" t="s">
        <v>1925</v>
      </c>
      <c r="Z652" s="23"/>
      <c r="AA652" s="33">
        <f t="shared" si="10"/>
        <v>0</v>
      </c>
      <c r="AB652" s="38" t="s">
        <v>20</v>
      </c>
    </row>
    <row r="653" spans="3:28" s="25" customFormat="1" x14ac:dyDescent="0.3">
      <c r="C653" s="22">
        <v>4040</v>
      </c>
      <c r="D653" s="23"/>
      <c r="E653" s="24">
        <v>853690100000</v>
      </c>
      <c r="G653" s="22">
        <v>0</v>
      </c>
      <c r="H653" s="23"/>
      <c r="I653" s="26" t="s">
        <v>2397</v>
      </c>
      <c r="J653" s="23"/>
      <c r="K653" s="26" t="s">
        <v>2398</v>
      </c>
      <c r="L653" s="23"/>
      <c r="M653" s="26" t="s">
        <v>2399</v>
      </c>
      <c r="N653" s="23"/>
      <c r="O653" s="34">
        <v>100</v>
      </c>
      <c r="P653" s="34" t="s">
        <v>17</v>
      </c>
      <c r="Q653" s="23"/>
      <c r="R653" s="42">
        <v>0</v>
      </c>
      <c r="S653" s="36" t="s">
        <v>18</v>
      </c>
      <c r="T653" s="23"/>
      <c r="U653" s="49" t="s">
        <v>19</v>
      </c>
      <c r="V653" s="34" t="s">
        <v>17</v>
      </c>
      <c r="W653" s="23"/>
      <c r="X653" s="50">
        <f>SUMIF([1]MTR!B:B,I:I,[1]MTR!F:F)</f>
        <v>1.0449999999999999</v>
      </c>
      <c r="Y653" s="32" t="s">
        <v>1925</v>
      </c>
      <c r="Z653" s="23"/>
      <c r="AA653" s="33">
        <f t="shared" si="10"/>
        <v>0</v>
      </c>
      <c r="AB653" s="38" t="s">
        <v>20</v>
      </c>
    </row>
    <row r="654" spans="3:28" s="25" customFormat="1" x14ac:dyDescent="0.3">
      <c r="C654" s="22">
        <v>4040</v>
      </c>
      <c r="D654" s="23"/>
      <c r="E654" s="24">
        <v>853690100000</v>
      </c>
      <c r="G654" s="22">
        <v>0</v>
      </c>
      <c r="H654" s="23"/>
      <c r="I654" s="26" t="s">
        <v>2400</v>
      </c>
      <c r="J654" s="23"/>
      <c r="K654" s="26" t="s">
        <v>2398</v>
      </c>
      <c r="L654" s="23"/>
      <c r="M654" s="26" t="s">
        <v>2399</v>
      </c>
      <c r="N654" s="23"/>
      <c r="O654" s="34">
        <v>100</v>
      </c>
      <c r="P654" s="34" t="s">
        <v>17</v>
      </c>
      <c r="Q654" s="23"/>
      <c r="R654" s="42">
        <v>0</v>
      </c>
      <c r="S654" s="36" t="s">
        <v>18</v>
      </c>
      <c r="T654" s="23"/>
      <c r="U654" s="49" t="s">
        <v>19</v>
      </c>
      <c r="V654" s="34" t="s">
        <v>17</v>
      </c>
      <c r="W654" s="23"/>
      <c r="X654" s="50">
        <f>SUMIF([1]MTR!B:B,I:I,[1]MTR!F:F)</f>
        <v>1.9550000000000001</v>
      </c>
      <c r="Y654" s="32" t="s">
        <v>1925</v>
      </c>
      <c r="Z654" s="23"/>
      <c r="AA654" s="33">
        <f t="shared" si="10"/>
        <v>0</v>
      </c>
      <c r="AB654" s="38" t="s">
        <v>20</v>
      </c>
    </row>
    <row r="655" spans="3:28" s="25" customFormat="1" x14ac:dyDescent="0.3">
      <c r="C655" s="22">
        <v>4040</v>
      </c>
      <c r="D655" s="23"/>
      <c r="E655" s="24">
        <v>853690100000</v>
      </c>
      <c r="G655" s="22">
        <v>0</v>
      </c>
      <c r="H655" s="23"/>
      <c r="I655" s="26" t="s">
        <v>2401</v>
      </c>
      <c r="J655" s="23"/>
      <c r="K655" s="26" t="s">
        <v>2398</v>
      </c>
      <c r="L655" s="23"/>
      <c r="M655" s="26" t="s">
        <v>2399</v>
      </c>
      <c r="N655" s="23"/>
      <c r="O655" s="34">
        <v>100</v>
      </c>
      <c r="P655" s="34" t="s">
        <v>17</v>
      </c>
      <c r="Q655" s="23"/>
      <c r="R655" s="42">
        <v>0</v>
      </c>
      <c r="S655" s="36" t="s">
        <v>18</v>
      </c>
      <c r="T655" s="23"/>
      <c r="U655" s="49" t="s">
        <v>19</v>
      </c>
      <c r="V655" s="34" t="s">
        <v>17</v>
      </c>
      <c r="W655" s="23"/>
      <c r="X655" s="50">
        <f>SUMIF([1]MTR!B:B,I:I,[1]MTR!F:F)</f>
        <v>3.18</v>
      </c>
      <c r="Y655" s="32" t="s">
        <v>1925</v>
      </c>
      <c r="Z655" s="23"/>
      <c r="AA655" s="33">
        <f t="shared" si="10"/>
        <v>0</v>
      </c>
      <c r="AB655" s="38" t="s">
        <v>20</v>
      </c>
    </row>
    <row r="656" spans="3:28" s="25" customFormat="1" x14ac:dyDescent="0.3">
      <c r="C656" s="22">
        <v>4040</v>
      </c>
      <c r="D656" s="23"/>
      <c r="E656" s="24">
        <v>853690100000</v>
      </c>
      <c r="G656" s="22">
        <v>0</v>
      </c>
      <c r="H656" s="23"/>
      <c r="I656" s="26" t="s">
        <v>2402</v>
      </c>
      <c r="J656" s="23"/>
      <c r="K656" s="26" t="s">
        <v>2398</v>
      </c>
      <c r="L656" s="23"/>
      <c r="M656" s="26" t="s">
        <v>2399</v>
      </c>
      <c r="N656" s="23"/>
      <c r="O656" s="34">
        <v>100</v>
      </c>
      <c r="P656" s="34" t="s">
        <v>17</v>
      </c>
      <c r="Q656" s="23"/>
      <c r="R656" s="42">
        <v>0</v>
      </c>
      <c r="S656" s="36" t="s">
        <v>18</v>
      </c>
      <c r="T656" s="23"/>
      <c r="U656" s="49" t="s">
        <v>19</v>
      </c>
      <c r="V656" s="34" t="s">
        <v>17</v>
      </c>
      <c r="W656" s="23"/>
      <c r="X656" s="50">
        <f>SUMIF([1]MTR!B:B,I:I,[1]MTR!F:F)</f>
        <v>4.43</v>
      </c>
      <c r="Y656" s="32" t="s">
        <v>1925</v>
      </c>
      <c r="Z656" s="23"/>
      <c r="AA656" s="33">
        <f t="shared" si="10"/>
        <v>0</v>
      </c>
      <c r="AB656" s="38" t="s">
        <v>20</v>
      </c>
    </row>
    <row r="657" spans="3:28" s="25" customFormat="1" x14ac:dyDescent="0.3">
      <c r="C657" s="22">
        <v>4040</v>
      </c>
      <c r="D657" s="23"/>
      <c r="E657" s="24">
        <v>853690100000</v>
      </c>
      <c r="G657" s="22">
        <v>0</v>
      </c>
      <c r="H657" s="23"/>
      <c r="I657" s="26" t="s">
        <v>2403</v>
      </c>
      <c r="J657" s="23"/>
      <c r="K657" s="26" t="s">
        <v>2398</v>
      </c>
      <c r="L657" s="23"/>
      <c r="M657" s="26" t="s">
        <v>2399</v>
      </c>
      <c r="N657" s="23"/>
      <c r="O657" s="34">
        <v>50</v>
      </c>
      <c r="P657" s="34" t="s">
        <v>17</v>
      </c>
      <c r="Q657" s="23"/>
      <c r="R657" s="42">
        <v>0</v>
      </c>
      <c r="S657" s="36" t="s">
        <v>18</v>
      </c>
      <c r="T657" s="23"/>
      <c r="U657" s="49" t="s">
        <v>19</v>
      </c>
      <c r="V657" s="34" t="s">
        <v>17</v>
      </c>
      <c r="W657" s="23"/>
      <c r="X657" s="50">
        <f>SUMIF([1]MTR!B:B,I:I,[1]MTR!F:F)</f>
        <v>2.6949999999999998</v>
      </c>
      <c r="Y657" s="32" t="s">
        <v>1925</v>
      </c>
      <c r="Z657" s="23"/>
      <c r="AA657" s="33">
        <f t="shared" si="10"/>
        <v>0</v>
      </c>
      <c r="AB657" s="38" t="s">
        <v>20</v>
      </c>
    </row>
    <row r="658" spans="3:28" s="25" customFormat="1" x14ac:dyDescent="0.3">
      <c r="C658" s="22">
        <v>4040</v>
      </c>
      <c r="D658" s="23"/>
      <c r="E658" s="24">
        <v>853690100000</v>
      </c>
      <c r="G658" s="22">
        <v>0</v>
      </c>
      <c r="H658" s="23"/>
      <c r="I658" s="26" t="s">
        <v>2404</v>
      </c>
      <c r="J658" s="23"/>
      <c r="K658" s="26" t="s">
        <v>2398</v>
      </c>
      <c r="L658" s="23"/>
      <c r="M658" s="26" t="s">
        <v>2399</v>
      </c>
      <c r="N658" s="23"/>
      <c r="O658" s="34">
        <v>50</v>
      </c>
      <c r="P658" s="34" t="s">
        <v>17</v>
      </c>
      <c r="Q658" s="23"/>
      <c r="R658" s="42">
        <v>0</v>
      </c>
      <c r="S658" s="36" t="s">
        <v>18</v>
      </c>
      <c r="T658" s="23"/>
      <c r="U658" s="49" t="s">
        <v>19</v>
      </c>
      <c r="V658" s="34" t="s">
        <v>17</v>
      </c>
      <c r="W658" s="23"/>
      <c r="X658" s="50">
        <f>SUMIF([1]MTR!B:B,I:I,[1]MTR!F:F)</f>
        <v>3.64</v>
      </c>
      <c r="Y658" s="32" t="s">
        <v>1925</v>
      </c>
      <c r="Z658" s="23"/>
      <c r="AA658" s="33">
        <f t="shared" si="10"/>
        <v>0</v>
      </c>
      <c r="AB658" s="38" t="s">
        <v>20</v>
      </c>
    </row>
    <row r="659" spans="3:28" s="25" customFormat="1" x14ac:dyDescent="0.3">
      <c r="C659" s="22">
        <v>4040</v>
      </c>
      <c r="D659" s="23"/>
      <c r="E659" s="24">
        <v>853690100000</v>
      </c>
      <c r="G659" s="22">
        <v>0</v>
      </c>
      <c r="H659" s="23"/>
      <c r="I659" s="26" t="s">
        <v>2405</v>
      </c>
      <c r="J659" s="23"/>
      <c r="K659" s="26" t="s">
        <v>2398</v>
      </c>
      <c r="L659" s="23"/>
      <c r="M659" s="26" t="s">
        <v>2399</v>
      </c>
      <c r="N659" s="23"/>
      <c r="O659" s="34">
        <v>50</v>
      </c>
      <c r="P659" s="34" t="s">
        <v>17</v>
      </c>
      <c r="Q659" s="23"/>
      <c r="R659" s="42">
        <v>0</v>
      </c>
      <c r="S659" s="36" t="s">
        <v>18</v>
      </c>
      <c r="T659" s="23"/>
      <c r="U659" s="49" t="s">
        <v>19</v>
      </c>
      <c r="V659" s="34" t="s">
        <v>17</v>
      </c>
      <c r="W659" s="23"/>
      <c r="X659" s="50">
        <f>SUMIF([1]MTR!B:B,I:I,[1]MTR!F:F)</f>
        <v>4.0049999999999999</v>
      </c>
      <c r="Y659" s="32" t="s">
        <v>1925</v>
      </c>
      <c r="Z659" s="23"/>
      <c r="AA659" s="33">
        <f t="shared" si="10"/>
        <v>0</v>
      </c>
      <c r="AB659" s="38" t="s">
        <v>20</v>
      </c>
    </row>
    <row r="660" spans="3:28" s="25" customFormat="1" x14ac:dyDescent="0.3">
      <c r="C660" s="22">
        <v>4040</v>
      </c>
      <c r="D660" s="23"/>
      <c r="E660" s="24">
        <v>853690100000</v>
      </c>
      <c r="G660" s="22">
        <v>0</v>
      </c>
      <c r="H660" s="23"/>
      <c r="I660" s="26" t="s">
        <v>2406</v>
      </c>
      <c r="J660" s="23"/>
      <c r="K660" s="26" t="s">
        <v>2398</v>
      </c>
      <c r="L660" s="23"/>
      <c r="M660" s="26" t="s">
        <v>2399</v>
      </c>
      <c r="N660" s="23"/>
      <c r="O660" s="34">
        <v>50</v>
      </c>
      <c r="P660" s="34" t="s">
        <v>17</v>
      </c>
      <c r="Q660" s="23"/>
      <c r="R660" s="42">
        <v>0</v>
      </c>
      <c r="S660" s="36" t="s">
        <v>18</v>
      </c>
      <c r="T660" s="23"/>
      <c r="U660" s="49" t="s">
        <v>19</v>
      </c>
      <c r="V660" s="34" t="s">
        <v>17</v>
      </c>
      <c r="W660" s="23"/>
      <c r="X660" s="50">
        <f>SUMIF([1]MTR!B:B,I:I,[1]MTR!F:F)</f>
        <v>6.04</v>
      </c>
      <c r="Y660" s="32" t="s">
        <v>1925</v>
      </c>
      <c r="Z660" s="23"/>
      <c r="AA660" s="33">
        <f t="shared" si="10"/>
        <v>0</v>
      </c>
      <c r="AB660" s="38" t="s">
        <v>20</v>
      </c>
    </row>
    <row r="661" spans="3:28" s="25" customFormat="1" x14ac:dyDescent="0.3">
      <c r="C661" s="22">
        <v>4040</v>
      </c>
      <c r="D661" s="23"/>
      <c r="E661" s="24">
        <v>853690100000</v>
      </c>
      <c r="G661" s="22">
        <v>0</v>
      </c>
      <c r="H661" s="23"/>
      <c r="I661" s="26" t="s">
        <v>2407</v>
      </c>
      <c r="J661" s="23"/>
      <c r="K661" s="26" t="s">
        <v>2398</v>
      </c>
      <c r="L661" s="23"/>
      <c r="M661" s="26" t="s">
        <v>2399</v>
      </c>
      <c r="N661" s="23"/>
      <c r="O661" s="34">
        <v>25</v>
      </c>
      <c r="P661" s="34" t="s">
        <v>17</v>
      </c>
      <c r="Q661" s="23"/>
      <c r="R661" s="42">
        <v>0</v>
      </c>
      <c r="S661" s="36" t="s">
        <v>18</v>
      </c>
      <c r="T661" s="23"/>
      <c r="U661" s="49" t="s">
        <v>19</v>
      </c>
      <c r="V661" s="34" t="s">
        <v>17</v>
      </c>
      <c r="W661" s="23"/>
      <c r="X661" s="50">
        <f>SUMIF([1]MTR!B:B,I:I,[1]MTR!F:F)</f>
        <v>8.52</v>
      </c>
      <c r="Y661" s="32" t="s">
        <v>1925</v>
      </c>
      <c r="Z661" s="23"/>
      <c r="AA661" s="33">
        <f t="shared" si="10"/>
        <v>0</v>
      </c>
      <c r="AB661" s="38" t="s">
        <v>20</v>
      </c>
    </row>
    <row r="662" spans="3:28" s="25" customFormat="1" x14ac:dyDescent="0.3">
      <c r="C662" s="22">
        <v>4040</v>
      </c>
      <c r="D662" s="23"/>
      <c r="E662" s="24">
        <v>853690100000</v>
      </c>
      <c r="G662" s="22">
        <v>0</v>
      </c>
      <c r="H662" s="23"/>
      <c r="I662" s="26" t="s">
        <v>2408</v>
      </c>
      <c r="J662" s="23"/>
      <c r="K662" s="26" t="s">
        <v>2398</v>
      </c>
      <c r="L662" s="23"/>
      <c r="M662" s="26" t="s">
        <v>2399</v>
      </c>
      <c r="N662" s="23"/>
      <c r="O662" s="34">
        <v>25</v>
      </c>
      <c r="P662" s="34" t="s">
        <v>17</v>
      </c>
      <c r="Q662" s="23"/>
      <c r="R662" s="42">
        <v>0</v>
      </c>
      <c r="S662" s="36" t="s">
        <v>18</v>
      </c>
      <c r="T662" s="23"/>
      <c r="U662" s="49" t="s">
        <v>19</v>
      </c>
      <c r="V662" s="34" t="s">
        <v>17</v>
      </c>
      <c r="W662" s="23"/>
      <c r="X662" s="50">
        <f>SUMIF([1]MTR!B:B,I:I,[1]MTR!F:F)</f>
        <v>7.62</v>
      </c>
      <c r="Y662" s="32" t="s">
        <v>1925</v>
      </c>
      <c r="Z662" s="23"/>
      <c r="AA662" s="33">
        <f t="shared" si="10"/>
        <v>0</v>
      </c>
      <c r="AB662" s="38" t="s">
        <v>20</v>
      </c>
    </row>
    <row r="663" spans="3:28" s="25" customFormat="1" x14ac:dyDescent="0.3">
      <c r="C663" s="22">
        <v>4040</v>
      </c>
      <c r="D663" s="23"/>
      <c r="E663" s="24">
        <v>853690100000</v>
      </c>
      <c r="G663" s="22">
        <v>0</v>
      </c>
      <c r="H663" s="23"/>
      <c r="I663" s="26" t="s">
        <v>2409</v>
      </c>
      <c r="J663" s="23"/>
      <c r="K663" s="26" t="s">
        <v>2398</v>
      </c>
      <c r="L663" s="23"/>
      <c r="M663" s="26" t="s">
        <v>2399</v>
      </c>
      <c r="N663" s="23"/>
      <c r="O663" s="34">
        <v>25</v>
      </c>
      <c r="P663" s="34" t="s">
        <v>17</v>
      </c>
      <c r="Q663" s="23"/>
      <c r="R663" s="42">
        <v>0</v>
      </c>
      <c r="S663" s="36" t="s">
        <v>18</v>
      </c>
      <c r="T663" s="23"/>
      <c r="U663" s="49" t="s">
        <v>19</v>
      </c>
      <c r="V663" s="34" t="s">
        <v>17</v>
      </c>
      <c r="W663" s="23"/>
      <c r="X663" s="50">
        <f>SUMIF([1]MTR!B:B,I:I,[1]MTR!F:F)</f>
        <v>9.9350000000000005</v>
      </c>
      <c r="Y663" s="32" t="s">
        <v>1925</v>
      </c>
      <c r="Z663" s="23"/>
      <c r="AA663" s="33">
        <f t="shared" si="10"/>
        <v>0</v>
      </c>
      <c r="AB663" s="38" t="s">
        <v>20</v>
      </c>
    </row>
    <row r="664" spans="3:28" s="25" customFormat="1" x14ac:dyDescent="0.3">
      <c r="C664" s="22">
        <v>4040</v>
      </c>
      <c r="D664" s="23"/>
      <c r="E664" s="24">
        <v>853690100000</v>
      </c>
      <c r="G664" s="22">
        <v>0</v>
      </c>
      <c r="H664" s="23"/>
      <c r="I664" s="26" t="s">
        <v>2410</v>
      </c>
      <c r="J664" s="23"/>
      <c r="K664" s="26" t="s">
        <v>2398</v>
      </c>
      <c r="L664" s="23"/>
      <c r="M664" s="26" t="s">
        <v>2399</v>
      </c>
      <c r="N664" s="23"/>
      <c r="O664" s="34">
        <v>25</v>
      </c>
      <c r="P664" s="34" t="s">
        <v>17</v>
      </c>
      <c r="Q664" s="23"/>
      <c r="R664" s="42">
        <v>0</v>
      </c>
      <c r="S664" s="36" t="s">
        <v>18</v>
      </c>
      <c r="T664" s="23"/>
      <c r="U664" s="49" t="s">
        <v>19</v>
      </c>
      <c r="V664" s="34" t="s">
        <v>17</v>
      </c>
      <c r="W664" s="23"/>
      <c r="X664" s="50">
        <f>SUMIF([1]MTR!B:B,I:I,[1]MTR!F:F)</f>
        <v>11.484999999999999</v>
      </c>
      <c r="Y664" s="32" t="s">
        <v>1925</v>
      </c>
      <c r="Z664" s="23"/>
      <c r="AA664" s="33">
        <f t="shared" si="10"/>
        <v>0</v>
      </c>
      <c r="AB664" s="38" t="s">
        <v>20</v>
      </c>
    </row>
    <row r="665" spans="3:28" s="25" customFormat="1" x14ac:dyDescent="0.3">
      <c r="C665" s="22">
        <v>4040</v>
      </c>
      <c r="D665" s="23"/>
      <c r="E665" s="24">
        <v>853690100000</v>
      </c>
      <c r="G665" s="22">
        <v>0</v>
      </c>
      <c r="H665" s="23"/>
      <c r="I665" s="26" t="s">
        <v>2411</v>
      </c>
      <c r="J665" s="23"/>
      <c r="K665" s="26" t="s">
        <v>2398</v>
      </c>
      <c r="L665" s="23"/>
      <c r="M665" s="26" t="s">
        <v>2399</v>
      </c>
      <c r="N665" s="23"/>
      <c r="O665" s="34">
        <v>25</v>
      </c>
      <c r="P665" s="34" t="s">
        <v>17</v>
      </c>
      <c r="Q665" s="23"/>
      <c r="R665" s="42">
        <v>0</v>
      </c>
      <c r="S665" s="36" t="s">
        <v>18</v>
      </c>
      <c r="T665" s="23"/>
      <c r="U665" s="49" t="s">
        <v>19</v>
      </c>
      <c r="V665" s="34" t="s">
        <v>17</v>
      </c>
      <c r="W665" s="23"/>
      <c r="X665" s="50">
        <f>SUMIF([1]MTR!B:B,I:I,[1]MTR!F:F)</f>
        <v>12.165000000000001</v>
      </c>
      <c r="Y665" s="32" t="s">
        <v>1925</v>
      </c>
      <c r="Z665" s="23"/>
      <c r="AA665" s="33">
        <f t="shared" si="10"/>
        <v>0</v>
      </c>
      <c r="AB665" s="38" t="s">
        <v>20</v>
      </c>
    </row>
    <row r="666" spans="3:28" s="25" customFormat="1" x14ac:dyDescent="0.3">
      <c r="C666" s="22">
        <v>4040</v>
      </c>
      <c r="D666" s="23"/>
      <c r="E666" s="24">
        <v>853690100000</v>
      </c>
      <c r="G666" s="22">
        <v>0</v>
      </c>
      <c r="H666" s="23"/>
      <c r="I666" s="26" t="s">
        <v>2412</v>
      </c>
      <c r="J666" s="23"/>
      <c r="K666" s="26" t="s">
        <v>2398</v>
      </c>
      <c r="L666" s="23"/>
      <c r="M666" s="26" t="s">
        <v>2399</v>
      </c>
      <c r="N666" s="23"/>
      <c r="O666" s="34">
        <v>25</v>
      </c>
      <c r="P666" s="34" t="s">
        <v>17</v>
      </c>
      <c r="Q666" s="23"/>
      <c r="R666" s="42">
        <v>0</v>
      </c>
      <c r="S666" s="36" t="s">
        <v>18</v>
      </c>
      <c r="T666" s="23"/>
      <c r="U666" s="49" t="s">
        <v>19</v>
      </c>
      <c r="V666" s="34" t="s">
        <v>17</v>
      </c>
      <c r="W666" s="23"/>
      <c r="X666" s="50">
        <f>SUMIF([1]MTR!B:B,I:I,[1]MTR!F:F)</f>
        <v>12.6</v>
      </c>
      <c r="Y666" s="32" t="s">
        <v>1925</v>
      </c>
      <c r="Z666" s="23"/>
      <c r="AA666" s="33">
        <f t="shared" si="10"/>
        <v>0</v>
      </c>
      <c r="AB666" s="38" t="s">
        <v>20</v>
      </c>
    </row>
    <row r="667" spans="3:28" s="25" customFormat="1" x14ac:dyDescent="0.3">
      <c r="C667" s="22">
        <v>4040</v>
      </c>
      <c r="D667" s="23"/>
      <c r="E667" s="24">
        <v>853690100000</v>
      </c>
      <c r="G667" s="22">
        <v>0</v>
      </c>
      <c r="H667" s="23"/>
      <c r="I667" s="26" t="s">
        <v>2413</v>
      </c>
      <c r="J667" s="23"/>
      <c r="K667" s="26" t="s">
        <v>2398</v>
      </c>
      <c r="L667" s="23"/>
      <c r="M667" s="26" t="s">
        <v>2399</v>
      </c>
      <c r="N667" s="23"/>
      <c r="O667" s="34">
        <v>10</v>
      </c>
      <c r="P667" s="34" t="s">
        <v>17</v>
      </c>
      <c r="Q667" s="23"/>
      <c r="R667" s="42">
        <v>0</v>
      </c>
      <c r="S667" s="36" t="s">
        <v>18</v>
      </c>
      <c r="T667" s="23"/>
      <c r="U667" s="49" t="s">
        <v>19</v>
      </c>
      <c r="V667" s="34" t="s">
        <v>17</v>
      </c>
      <c r="W667" s="23"/>
      <c r="X667" s="50">
        <f>SUMIF([1]MTR!B:B,I:I,[1]MTR!F:F)</f>
        <v>14.645</v>
      </c>
      <c r="Y667" s="32" t="s">
        <v>1925</v>
      </c>
      <c r="Z667" s="23"/>
      <c r="AA667" s="33">
        <f t="shared" si="10"/>
        <v>0</v>
      </c>
      <c r="AB667" s="38" t="s">
        <v>20</v>
      </c>
    </row>
    <row r="668" spans="3:28" s="25" customFormat="1" x14ac:dyDescent="0.3">
      <c r="C668" s="22">
        <v>4040</v>
      </c>
      <c r="D668" s="23"/>
      <c r="E668" s="24">
        <v>853690100000</v>
      </c>
      <c r="G668" s="22">
        <v>0</v>
      </c>
      <c r="H668" s="23"/>
      <c r="I668" s="26" t="s">
        <v>2414</v>
      </c>
      <c r="J668" s="23"/>
      <c r="K668" s="26" t="s">
        <v>2398</v>
      </c>
      <c r="L668" s="23"/>
      <c r="M668" s="26" t="s">
        <v>2399</v>
      </c>
      <c r="N668" s="23"/>
      <c r="O668" s="34">
        <v>10</v>
      </c>
      <c r="P668" s="34" t="s">
        <v>17</v>
      </c>
      <c r="Q668" s="23"/>
      <c r="R668" s="42">
        <v>0</v>
      </c>
      <c r="S668" s="36" t="s">
        <v>18</v>
      </c>
      <c r="T668" s="23"/>
      <c r="U668" s="49" t="s">
        <v>19</v>
      </c>
      <c r="V668" s="34" t="s">
        <v>17</v>
      </c>
      <c r="W668" s="23"/>
      <c r="X668" s="50">
        <f>SUMIF([1]MTR!B:B,I:I,[1]MTR!F:F)</f>
        <v>19.11</v>
      </c>
      <c r="Y668" s="32" t="s">
        <v>1925</v>
      </c>
      <c r="Z668" s="23"/>
      <c r="AA668" s="33">
        <f t="shared" si="10"/>
        <v>0</v>
      </c>
      <c r="AB668" s="38" t="s">
        <v>20</v>
      </c>
    </row>
    <row r="669" spans="3:28" s="25" customFormat="1" x14ac:dyDescent="0.3">
      <c r="C669" s="22">
        <v>4040</v>
      </c>
      <c r="D669" s="23"/>
      <c r="E669" s="24">
        <v>853690100000</v>
      </c>
      <c r="G669" s="22">
        <v>0</v>
      </c>
      <c r="H669" s="23"/>
      <c r="I669" s="26" t="s">
        <v>2415</v>
      </c>
      <c r="J669" s="23"/>
      <c r="K669" s="26" t="s">
        <v>2398</v>
      </c>
      <c r="L669" s="23"/>
      <c r="M669" s="26" t="s">
        <v>2399</v>
      </c>
      <c r="N669" s="23"/>
      <c r="O669" s="34">
        <v>10</v>
      </c>
      <c r="P669" s="34" t="s">
        <v>17</v>
      </c>
      <c r="Q669" s="23"/>
      <c r="R669" s="42">
        <v>0</v>
      </c>
      <c r="S669" s="36" t="s">
        <v>18</v>
      </c>
      <c r="T669" s="23"/>
      <c r="U669" s="49" t="s">
        <v>19</v>
      </c>
      <c r="V669" s="34" t="s">
        <v>17</v>
      </c>
      <c r="W669" s="23"/>
      <c r="X669" s="50">
        <f>SUMIF([1]MTR!B:B,I:I,[1]MTR!F:F)</f>
        <v>19.760000000000002</v>
      </c>
      <c r="Y669" s="32" t="s">
        <v>1925</v>
      </c>
      <c r="Z669" s="23"/>
      <c r="AA669" s="33">
        <f t="shared" si="10"/>
        <v>0</v>
      </c>
      <c r="AB669" s="38" t="s">
        <v>20</v>
      </c>
    </row>
    <row r="670" spans="3:28" s="25" customFormat="1" x14ac:dyDescent="0.3">
      <c r="C670" s="22">
        <v>4040</v>
      </c>
      <c r="D670" s="23"/>
      <c r="E670" s="24">
        <v>853690100000</v>
      </c>
      <c r="G670" s="22">
        <v>0</v>
      </c>
      <c r="H670" s="23"/>
      <c r="I670" s="26" t="s">
        <v>2416</v>
      </c>
      <c r="J670" s="23"/>
      <c r="K670" s="26" t="s">
        <v>2398</v>
      </c>
      <c r="L670" s="23"/>
      <c r="M670" s="26" t="s">
        <v>2399</v>
      </c>
      <c r="N670" s="23"/>
      <c r="O670" s="34">
        <v>10</v>
      </c>
      <c r="P670" s="34" t="s">
        <v>17</v>
      </c>
      <c r="Q670" s="23"/>
      <c r="R670" s="42">
        <v>0</v>
      </c>
      <c r="S670" s="36" t="s">
        <v>18</v>
      </c>
      <c r="T670" s="23"/>
      <c r="U670" s="49" t="s">
        <v>19</v>
      </c>
      <c r="V670" s="34" t="s">
        <v>17</v>
      </c>
      <c r="W670" s="23"/>
      <c r="X670" s="50">
        <f>SUMIF([1]MTR!B:B,I:I,[1]MTR!F:F)</f>
        <v>26.055</v>
      </c>
      <c r="Y670" s="32" t="s">
        <v>1925</v>
      </c>
      <c r="Z670" s="23"/>
      <c r="AA670" s="33">
        <f t="shared" si="10"/>
        <v>0</v>
      </c>
      <c r="AB670" s="38" t="s">
        <v>20</v>
      </c>
    </row>
    <row r="671" spans="3:28" s="25" customFormat="1" x14ac:dyDescent="0.3">
      <c r="C671" s="22">
        <v>4040</v>
      </c>
      <c r="D671" s="23"/>
      <c r="E671" s="24">
        <v>853690100000</v>
      </c>
      <c r="G671" s="22">
        <v>0</v>
      </c>
      <c r="H671" s="23"/>
      <c r="I671" s="26" t="s">
        <v>2417</v>
      </c>
      <c r="J671" s="23"/>
      <c r="K671" s="26" t="s">
        <v>2398</v>
      </c>
      <c r="L671" s="23"/>
      <c r="M671" s="26" t="s">
        <v>2399</v>
      </c>
      <c r="N671" s="23"/>
      <c r="O671" s="34">
        <v>10</v>
      </c>
      <c r="P671" s="34" t="s">
        <v>17</v>
      </c>
      <c r="Q671" s="23"/>
      <c r="R671" s="42">
        <v>0</v>
      </c>
      <c r="S671" s="36" t="s">
        <v>18</v>
      </c>
      <c r="T671" s="23"/>
      <c r="U671" s="49" t="s">
        <v>19</v>
      </c>
      <c r="V671" s="34" t="s">
        <v>17</v>
      </c>
      <c r="W671" s="23"/>
      <c r="X671" s="50">
        <f>SUMIF([1]MTR!B:B,I:I,[1]MTR!F:F)</f>
        <v>34.725000000000001</v>
      </c>
      <c r="Y671" s="32" t="s">
        <v>1925</v>
      </c>
      <c r="Z671" s="23"/>
      <c r="AA671" s="33">
        <f t="shared" si="10"/>
        <v>0</v>
      </c>
      <c r="AB671" s="38" t="s">
        <v>20</v>
      </c>
    </row>
    <row r="672" spans="3:28" s="25" customFormat="1" x14ac:dyDescent="0.3">
      <c r="C672" s="22">
        <v>4010</v>
      </c>
      <c r="D672" s="23"/>
      <c r="E672" s="24">
        <v>853690100000</v>
      </c>
      <c r="G672" s="22">
        <v>0</v>
      </c>
      <c r="H672" s="23"/>
      <c r="I672" s="26" t="s">
        <v>2418</v>
      </c>
      <c r="J672" s="23"/>
      <c r="K672" s="26" t="s">
        <v>2419</v>
      </c>
      <c r="L672" s="23"/>
      <c r="M672" s="26" t="s">
        <v>2420</v>
      </c>
      <c r="N672" s="23"/>
      <c r="O672" s="34">
        <v>50</v>
      </c>
      <c r="P672" s="34" t="s">
        <v>17</v>
      </c>
      <c r="Q672" s="23"/>
      <c r="R672" s="42">
        <v>0</v>
      </c>
      <c r="S672" s="36" t="s">
        <v>18</v>
      </c>
      <c r="T672" s="23"/>
      <c r="U672" s="49" t="s">
        <v>19</v>
      </c>
      <c r="V672" s="34" t="s">
        <v>17</v>
      </c>
      <c r="W672" s="23"/>
      <c r="X672" s="50">
        <f>SUMIF([1]MTR!B:B,I:I,[1]MTR!F:F)</f>
        <v>7.8050000000000006</v>
      </c>
      <c r="Y672" s="32" t="s">
        <v>1925</v>
      </c>
      <c r="Z672" s="23"/>
      <c r="AA672" s="33">
        <f t="shared" si="10"/>
        <v>0</v>
      </c>
      <c r="AB672" s="38" t="s">
        <v>20</v>
      </c>
    </row>
    <row r="673" spans="3:28" s="25" customFormat="1" x14ac:dyDescent="0.3">
      <c r="C673" s="22">
        <v>4010</v>
      </c>
      <c r="D673" s="23"/>
      <c r="E673" s="24">
        <v>853690100000</v>
      </c>
      <c r="G673" s="22">
        <v>0</v>
      </c>
      <c r="H673" s="23"/>
      <c r="I673" s="26" t="s">
        <v>2421</v>
      </c>
      <c r="J673" s="23"/>
      <c r="K673" s="26" t="s">
        <v>2419</v>
      </c>
      <c r="L673" s="23"/>
      <c r="M673" s="26" t="s">
        <v>2420</v>
      </c>
      <c r="N673" s="23"/>
      <c r="O673" s="34">
        <v>50</v>
      </c>
      <c r="P673" s="34" t="s">
        <v>17</v>
      </c>
      <c r="Q673" s="23"/>
      <c r="R673" s="42">
        <v>0</v>
      </c>
      <c r="S673" s="36" t="s">
        <v>18</v>
      </c>
      <c r="T673" s="23"/>
      <c r="U673" s="49" t="s">
        <v>19</v>
      </c>
      <c r="V673" s="34" t="s">
        <v>17</v>
      </c>
      <c r="W673" s="23"/>
      <c r="X673" s="50">
        <f>SUMIF([1]MTR!B:B,I:I,[1]MTR!F:F)</f>
        <v>23.580000000000002</v>
      </c>
      <c r="Y673" s="32" t="s">
        <v>1925</v>
      </c>
      <c r="Z673" s="23"/>
      <c r="AA673" s="33">
        <f t="shared" si="10"/>
        <v>0</v>
      </c>
      <c r="AB673" s="38" t="s">
        <v>20</v>
      </c>
    </row>
    <row r="674" spans="3:28" s="25" customFormat="1" x14ac:dyDescent="0.3">
      <c r="C674" s="22">
        <v>4010</v>
      </c>
      <c r="D674" s="23"/>
      <c r="E674" s="24">
        <v>853690100000</v>
      </c>
      <c r="G674" s="22">
        <v>0</v>
      </c>
      <c r="H674" s="23"/>
      <c r="I674" s="26" t="s">
        <v>2422</v>
      </c>
      <c r="J674" s="23"/>
      <c r="K674" s="26" t="s">
        <v>2419</v>
      </c>
      <c r="L674" s="23"/>
      <c r="M674" s="26" t="s">
        <v>2420</v>
      </c>
      <c r="N674" s="23"/>
      <c r="O674" s="34">
        <v>50</v>
      </c>
      <c r="P674" s="34" t="s">
        <v>17</v>
      </c>
      <c r="Q674" s="23"/>
      <c r="R674" s="42">
        <v>0</v>
      </c>
      <c r="S674" s="36" t="s">
        <v>18</v>
      </c>
      <c r="T674" s="23"/>
      <c r="U674" s="49" t="s">
        <v>19</v>
      </c>
      <c r="V674" s="34" t="s">
        <v>17</v>
      </c>
      <c r="W674" s="23"/>
      <c r="X674" s="50">
        <f>SUMIF([1]MTR!B:B,I:I,[1]MTR!F:F)</f>
        <v>10.445</v>
      </c>
      <c r="Y674" s="32" t="s">
        <v>1925</v>
      </c>
      <c r="Z674" s="23"/>
      <c r="AA674" s="33">
        <f t="shared" si="10"/>
        <v>0</v>
      </c>
      <c r="AB674" s="38" t="s">
        <v>20</v>
      </c>
    </row>
    <row r="675" spans="3:28" s="25" customFormat="1" x14ac:dyDescent="0.3">
      <c r="C675" s="22">
        <v>4010</v>
      </c>
      <c r="D675" s="23"/>
      <c r="E675" s="24">
        <v>853690100000</v>
      </c>
      <c r="G675" s="22">
        <v>0</v>
      </c>
      <c r="H675" s="23"/>
      <c r="I675" s="26" t="s">
        <v>2423</v>
      </c>
      <c r="J675" s="23"/>
      <c r="K675" s="26" t="s">
        <v>2419</v>
      </c>
      <c r="L675" s="23"/>
      <c r="M675" s="26" t="s">
        <v>2420</v>
      </c>
      <c r="N675" s="23"/>
      <c r="O675" s="34">
        <v>50</v>
      </c>
      <c r="P675" s="34" t="s">
        <v>17</v>
      </c>
      <c r="Q675" s="23"/>
      <c r="R675" s="42">
        <v>0</v>
      </c>
      <c r="S675" s="36" t="s">
        <v>18</v>
      </c>
      <c r="T675" s="23"/>
      <c r="U675" s="49" t="s">
        <v>19</v>
      </c>
      <c r="V675" s="34" t="s">
        <v>17</v>
      </c>
      <c r="W675" s="23"/>
      <c r="X675" s="50">
        <f>SUMIF([1]MTR!B:B,I:I,[1]MTR!F:F)</f>
        <v>13.46</v>
      </c>
      <c r="Y675" s="32" t="s">
        <v>1925</v>
      </c>
      <c r="Z675" s="23"/>
      <c r="AA675" s="33">
        <f t="shared" si="10"/>
        <v>0</v>
      </c>
      <c r="AB675" s="38" t="s">
        <v>20</v>
      </c>
    </row>
    <row r="676" spans="3:28" s="25" customFormat="1" x14ac:dyDescent="0.3">
      <c r="C676" s="22">
        <v>4010</v>
      </c>
      <c r="D676" s="23"/>
      <c r="E676" s="24">
        <v>853690100000</v>
      </c>
      <c r="G676" s="22">
        <v>0</v>
      </c>
      <c r="H676" s="23"/>
      <c r="I676" s="26" t="s">
        <v>2424</v>
      </c>
      <c r="J676" s="23"/>
      <c r="K676" s="26" t="s">
        <v>2419</v>
      </c>
      <c r="L676" s="23"/>
      <c r="M676" s="26" t="s">
        <v>2420</v>
      </c>
      <c r="N676" s="23"/>
      <c r="O676" s="34">
        <v>25</v>
      </c>
      <c r="P676" s="34" t="s">
        <v>17</v>
      </c>
      <c r="Q676" s="23"/>
      <c r="R676" s="42">
        <v>0</v>
      </c>
      <c r="S676" s="36" t="s">
        <v>18</v>
      </c>
      <c r="T676" s="23"/>
      <c r="U676" s="49" t="s">
        <v>19</v>
      </c>
      <c r="V676" s="34" t="s">
        <v>17</v>
      </c>
      <c r="W676" s="23"/>
      <c r="X676" s="50">
        <f>SUMIF([1]MTR!B:B,I:I,[1]MTR!F:F)</f>
        <v>11.305</v>
      </c>
      <c r="Y676" s="32" t="s">
        <v>1925</v>
      </c>
      <c r="Z676" s="23"/>
      <c r="AA676" s="33">
        <f t="shared" si="10"/>
        <v>0</v>
      </c>
      <c r="AB676" s="38" t="s">
        <v>20</v>
      </c>
    </row>
    <row r="677" spans="3:28" s="25" customFormat="1" x14ac:dyDescent="0.3">
      <c r="C677" s="22">
        <v>4010</v>
      </c>
      <c r="D677" s="23"/>
      <c r="E677" s="24">
        <v>853690100000</v>
      </c>
      <c r="G677" s="22">
        <v>0</v>
      </c>
      <c r="H677" s="23"/>
      <c r="I677" s="26" t="s">
        <v>2425</v>
      </c>
      <c r="J677" s="23"/>
      <c r="K677" s="26" t="s">
        <v>2419</v>
      </c>
      <c r="L677" s="23"/>
      <c r="M677" s="26" t="s">
        <v>2420</v>
      </c>
      <c r="N677" s="23"/>
      <c r="O677" s="34">
        <v>25</v>
      </c>
      <c r="P677" s="34" t="s">
        <v>17</v>
      </c>
      <c r="Q677" s="23"/>
      <c r="R677" s="42">
        <v>0</v>
      </c>
      <c r="S677" s="36" t="s">
        <v>18</v>
      </c>
      <c r="T677" s="23"/>
      <c r="U677" s="49" t="s">
        <v>19</v>
      </c>
      <c r="V677" s="34" t="s">
        <v>17</v>
      </c>
      <c r="W677" s="23"/>
      <c r="X677" s="50">
        <f>SUMIF([1]MTR!B:B,I:I,[1]MTR!F:F)</f>
        <v>27.19</v>
      </c>
      <c r="Y677" s="32" t="s">
        <v>1925</v>
      </c>
      <c r="Z677" s="23"/>
      <c r="AA677" s="33">
        <f t="shared" si="10"/>
        <v>0</v>
      </c>
      <c r="AB677" s="38" t="s">
        <v>20</v>
      </c>
    </row>
    <row r="678" spans="3:28" s="25" customFormat="1" x14ac:dyDescent="0.3">
      <c r="C678" s="22">
        <v>4010</v>
      </c>
      <c r="D678" s="23"/>
      <c r="E678" s="24">
        <v>853690100000</v>
      </c>
      <c r="G678" s="22">
        <v>0</v>
      </c>
      <c r="H678" s="23"/>
      <c r="I678" s="26" t="s">
        <v>2426</v>
      </c>
      <c r="J678" s="23"/>
      <c r="K678" s="26" t="s">
        <v>2419</v>
      </c>
      <c r="L678" s="23"/>
      <c r="M678" s="26" t="s">
        <v>2420</v>
      </c>
      <c r="N678" s="23"/>
      <c r="O678" s="34">
        <v>25</v>
      </c>
      <c r="P678" s="34" t="s">
        <v>17</v>
      </c>
      <c r="Q678" s="23"/>
      <c r="R678" s="42">
        <v>0</v>
      </c>
      <c r="S678" s="36" t="s">
        <v>18</v>
      </c>
      <c r="T678" s="23"/>
      <c r="U678" s="49" t="s">
        <v>19</v>
      </c>
      <c r="V678" s="34" t="s">
        <v>17</v>
      </c>
      <c r="W678" s="23"/>
      <c r="X678" s="50">
        <f>SUMIF([1]MTR!B:B,I:I,[1]MTR!F:F)</f>
        <v>11.734999999999999</v>
      </c>
      <c r="Y678" s="32" t="s">
        <v>1925</v>
      </c>
      <c r="Z678" s="23"/>
      <c r="AA678" s="33">
        <f t="shared" si="10"/>
        <v>0</v>
      </c>
      <c r="AB678" s="38" t="s">
        <v>20</v>
      </c>
    </row>
    <row r="679" spans="3:28" s="25" customFormat="1" x14ac:dyDescent="0.3">
      <c r="C679" s="22">
        <v>4010</v>
      </c>
      <c r="D679" s="23"/>
      <c r="E679" s="24">
        <v>853690100000</v>
      </c>
      <c r="G679" s="22">
        <v>0</v>
      </c>
      <c r="H679" s="23"/>
      <c r="I679" s="26" t="s">
        <v>2427</v>
      </c>
      <c r="J679" s="23"/>
      <c r="K679" s="26" t="s">
        <v>2419</v>
      </c>
      <c r="L679" s="23"/>
      <c r="M679" s="26" t="s">
        <v>2420</v>
      </c>
      <c r="N679" s="23"/>
      <c r="O679" s="34">
        <v>25</v>
      </c>
      <c r="P679" s="34" t="s">
        <v>17</v>
      </c>
      <c r="Q679" s="23"/>
      <c r="R679" s="42">
        <v>0</v>
      </c>
      <c r="S679" s="36" t="s">
        <v>18</v>
      </c>
      <c r="T679" s="23"/>
      <c r="U679" s="49" t="s">
        <v>19</v>
      </c>
      <c r="V679" s="34" t="s">
        <v>17</v>
      </c>
      <c r="W679" s="23"/>
      <c r="X679" s="50">
        <f>SUMIF([1]MTR!B:B,I:I,[1]MTR!F:F)</f>
        <v>46.515000000000001</v>
      </c>
      <c r="Y679" s="32" t="s">
        <v>1925</v>
      </c>
      <c r="Z679" s="23"/>
      <c r="AA679" s="33">
        <f t="shared" si="10"/>
        <v>0</v>
      </c>
      <c r="AB679" s="38" t="s">
        <v>20</v>
      </c>
    </row>
    <row r="680" spans="3:28" s="25" customFormat="1" x14ac:dyDescent="0.3">
      <c r="C680" s="22">
        <v>4010</v>
      </c>
      <c r="D680" s="23"/>
      <c r="E680" s="24">
        <v>853690100000</v>
      </c>
      <c r="G680" s="22">
        <v>0</v>
      </c>
      <c r="H680" s="23"/>
      <c r="I680" s="26" t="s">
        <v>2428</v>
      </c>
      <c r="J680" s="23"/>
      <c r="K680" s="26" t="s">
        <v>2419</v>
      </c>
      <c r="L680" s="23"/>
      <c r="M680" s="26" t="s">
        <v>2420</v>
      </c>
      <c r="N680" s="23"/>
      <c r="O680" s="34">
        <v>10</v>
      </c>
      <c r="P680" s="34" t="s">
        <v>17</v>
      </c>
      <c r="Q680" s="23"/>
      <c r="R680" s="42">
        <v>0</v>
      </c>
      <c r="S680" s="36" t="s">
        <v>18</v>
      </c>
      <c r="T680" s="23"/>
      <c r="U680" s="49" t="s">
        <v>19</v>
      </c>
      <c r="V680" s="34" t="s">
        <v>17</v>
      </c>
      <c r="W680" s="23"/>
      <c r="X680" s="50">
        <f>SUMIF([1]MTR!B:B,I:I,[1]MTR!F:F)</f>
        <v>22.395</v>
      </c>
      <c r="Y680" s="32" t="s">
        <v>1925</v>
      </c>
      <c r="Z680" s="23"/>
      <c r="AA680" s="33">
        <f t="shared" si="10"/>
        <v>0</v>
      </c>
      <c r="AB680" s="38" t="s">
        <v>20</v>
      </c>
    </row>
    <row r="681" spans="3:28" s="25" customFormat="1" x14ac:dyDescent="0.3">
      <c r="C681" s="22">
        <v>4010</v>
      </c>
      <c r="D681" s="23"/>
      <c r="E681" s="24">
        <v>853690100000</v>
      </c>
      <c r="G681" s="22">
        <v>0</v>
      </c>
      <c r="H681" s="23"/>
      <c r="I681" s="26" t="s">
        <v>2429</v>
      </c>
      <c r="J681" s="23"/>
      <c r="K681" s="26" t="s">
        <v>2419</v>
      </c>
      <c r="L681" s="23"/>
      <c r="M681" s="26" t="s">
        <v>2420</v>
      </c>
      <c r="N681" s="23"/>
      <c r="O681" s="34">
        <v>10</v>
      </c>
      <c r="P681" s="34" t="s">
        <v>17</v>
      </c>
      <c r="Q681" s="23"/>
      <c r="R681" s="42">
        <v>0</v>
      </c>
      <c r="S681" s="36" t="s">
        <v>18</v>
      </c>
      <c r="T681" s="23"/>
      <c r="U681" s="49" t="s">
        <v>19</v>
      </c>
      <c r="V681" s="34" t="s">
        <v>17</v>
      </c>
      <c r="W681" s="23"/>
      <c r="X681" s="50">
        <f>SUMIF([1]MTR!B:B,I:I,[1]MTR!F:F)</f>
        <v>51.305</v>
      </c>
      <c r="Y681" s="32" t="s">
        <v>1925</v>
      </c>
      <c r="Z681" s="23"/>
      <c r="AA681" s="33">
        <f t="shared" si="10"/>
        <v>0</v>
      </c>
      <c r="AB681" s="38" t="s">
        <v>20</v>
      </c>
    </row>
    <row r="682" spans="3:28" s="25" customFormat="1" x14ac:dyDescent="0.3">
      <c r="C682" s="22">
        <v>4010</v>
      </c>
      <c r="D682" s="23"/>
      <c r="E682" s="24">
        <v>853690100000</v>
      </c>
      <c r="G682" s="22">
        <v>0</v>
      </c>
      <c r="H682" s="23"/>
      <c r="I682" s="26" t="s">
        <v>2430</v>
      </c>
      <c r="J682" s="23"/>
      <c r="K682" s="26" t="s">
        <v>2419</v>
      </c>
      <c r="L682" s="23"/>
      <c r="M682" s="26" t="s">
        <v>2420</v>
      </c>
      <c r="N682" s="23"/>
      <c r="O682" s="34">
        <v>10</v>
      </c>
      <c r="P682" s="34" t="s">
        <v>17</v>
      </c>
      <c r="Q682" s="23"/>
      <c r="R682" s="42">
        <v>0</v>
      </c>
      <c r="S682" s="36" t="s">
        <v>18</v>
      </c>
      <c r="T682" s="23"/>
      <c r="U682" s="49" t="s">
        <v>19</v>
      </c>
      <c r="V682" s="34" t="s">
        <v>17</v>
      </c>
      <c r="W682" s="23"/>
      <c r="X682" s="50">
        <f>SUMIF([1]MTR!B:B,I:I,[1]MTR!F:F)</f>
        <v>26.594999999999999</v>
      </c>
      <c r="Y682" s="32" t="s">
        <v>1925</v>
      </c>
      <c r="Z682" s="23"/>
      <c r="AA682" s="33">
        <f t="shared" si="10"/>
        <v>0</v>
      </c>
      <c r="AB682" s="38" t="s">
        <v>20</v>
      </c>
    </row>
    <row r="683" spans="3:28" s="25" customFormat="1" x14ac:dyDescent="0.3">
      <c r="C683" s="22">
        <v>4010</v>
      </c>
      <c r="D683" s="23"/>
      <c r="E683" s="24">
        <v>853690100000</v>
      </c>
      <c r="G683" s="22">
        <v>0</v>
      </c>
      <c r="H683" s="23"/>
      <c r="I683" s="26" t="s">
        <v>2431</v>
      </c>
      <c r="J683" s="23"/>
      <c r="K683" s="26" t="s">
        <v>2419</v>
      </c>
      <c r="L683" s="23"/>
      <c r="M683" s="26" t="s">
        <v>2420</v>
      </c>
      <c r="N683" s="23"/>
      <c r="O683" s="34">
        <v>10</v>
      </c>
      <c r="P683" s="34" t="s">
        <v>17</v>
      </c>
      <c r="Q683" s="23"/>
      <c r="R683" s="42">
        <v>0</v>
      </c>
      <c r="S683" s="36" t="s">
        <v>18</v>
      </c>
      <c r="T683" s="23"/>
      <c r="U683" s="49" t="s">
        <v>19</v>
      </c>
      <c r="V683" s="34" t="s">
        <v>17</v>
      </c>
      <c r="W683" s="23"/>
      <c r="X683" s="50">
        <f>SUMIF([1]MTR!B:B,I:I,[1]MTR!F:F)</f>
        <v>37.74</v>
      </c>
      <c r="Y683" s="32" t="s">
        <v>1925</v>
      </c>
      <c r="Z683" s="23"/>
      <c r="AA683" s="33">
        <f t="shared" si="10"/>
        <v>0</v>
      </c>
      <c r="AB683" s="38" t="s">
        <v>20</v>
      </c>
    </row>
    <row r="684" spans="3:28" s="25" customFormat="1" x14ac:dyDescent="0.3">
      <c r="C684" s="22">
        <v>4010</v>
      </c>
      <c r="D684" s="23"/>
      <c r="E684" s="24">
        <v>853690100000</v>
      </c>
      <c r="G684" s="22">
        <v>0</v>
      </c>
      <c r="H684" s="23"/>
      <c r="I684" s="26" t="s">
        <v>2432</v>
      </c>
      <c r="J684" s="23"/>
      <c r="K684" s="26" t="s">
        <v>2433</v>
      </c>
      <c r="L684" s="23"/>
      <c r="M684" s="26" t="s">
        <v>2434</v>
      </c>
      <c r="N684" s="23"/>
      <c r="O684" s="34">
        <v>6</v>
      </c>
      <c r="P684" s="34" t="s">
        <v>17</v>
      </c>
      <c r="Q684" s="23"/>
      <c r="R684" s="42">
        <v>0</v>
      </c>
      <c r="S684" s="36" t="s">
        <v>18</v>
      </c>
      <c r="T684" s="23"/>
      <c r="U684" s="49" t="s">
        <v>19</v>
      </c>
      <c r="V684" s="34" t="s">
        <v>17</v>
      </c>
      <c r="W684" s="23"/>
      <c r="X684" s="50">
        <f>SUMIF([1]MTR!B:B,I:I,[1]MTR!F:F)</f>
        <v>23.42</v>
      </c>
      <c r="Y684" s="32" t="s">
        <v>1925</v>
      </c>
      <c r="Z684" s="23"/>
      <c r="AA684" s="33">
        <f t="shared" si="10"/>
        <v>0</v>
      </c>
      <c r="AB684" s="38" t="s">
        <v>20</v>
      </c>
    </row>
    <row r="685" spans="3:28" s="25" customFormat="1" x14ac:dyDescent="0.3">
      <c r="C685" s="22">
        <v>4010</v>
      </c>
      <c r="D685" s="23"/>
      <c r="E685" s="24">
        <v>853690100000</v>
      </c>
      <c r="G685" s="22">
        <v>0</v>
      </c>
      <c r="H685" s="23"/>
      <c r="I685" s="26" t="s">
        <v>2435</v>
      </c>
      <c r="J685" s="23"/>
      <c r="K685" s="26" t="s">
        <v>2433</v>
      </c>
      <c r="L685" s="23"/>
      <c r="M685" s="26" t="s">
        <v>2434</v>
      </c>
      <c r="N685" s="23"/>
      <c r="O685" s="34">
        <v>6</v>
      </c>
      <c r="P685" s="34" t="s">
        <v>17</v>
      </c>
      <c r="Q685" s="23"/>
      <c r="R685" s="42">
        <v>0</v>
      </c>
      <c r="S685" s="36" t="s">
        <v>18</v>
      </c>
      <c r="T685" s="23"/>
      <c r="U685" s="49" t="s">
        <v>19</v>
      </c>
      <c r="V685" s="34" t="s">
        <v>17</v>
      </c>
      <c r="W685" s="23"/>
      <c r="X685" s="50">
        <f>SUMIF([1]MTR!B:B,I:I,[1]MTR!F:F)</f>
        <v>23.635000000000002</v>
      </c>
      <c r="Y685" s="32" t="s">
        <v>1925</v>
      </c>
      <c r="Z685" s="23"/>
      <c r="AA685" s="33">
        <f t="shared" si="10"/>
        <v>0</v>
      </c>
      <c r="AB685" s="38" t="s">
        <v>20</v>
      </c>
    </row>
    <row r="686" spans="3:28" s="25" customFormat="1" x14ac:dyDescent="0.3">
      <c r="C686" s="22">
        <v>4010</v>
      </c>
      <c r="D686" s="23"/>
      <c r="E686" s="24">
        <v>853690100000</v>
      </c>
      <c r="G686" s="22">
        <v>0</v>
      </c>
      <c r="H686" s="23"/>
      <c r="I686" s="26" t="s">
        <v>2436</v>
      </c>
      <c r="J686" s="23"/>
      <c r="K686" s="26" t="s">
        <v>2433</v>
      </c>
      <c r="L686" s="23"/>
      <c r="M686" s="26" t="s">
        <v>2434</v>
      </c>
      <c r="N686" s="23"/>
      <c r="O686" s="34">
        <v>3</v>
      </c>
      <c r="P686" s="34" t="s">
        <v>17</v>
      </c>
      <c r="Q686" s="23"/>
      <c r="R686" s="42">
        <v>0</v>
      </c>
      <c r="S686" s="36" t="s">
        <v>18</v>
      </c>
      <c r="T686" s="23"/>
      <c r="U686" s="49" t="s">
        <v>19</v>
      </c>
      <c r="V686" s="34" t="s">
        <v>17</v>
      </c>
      <c r="W686" s="23"/>
      <c r="X686" s="50">
        <f>SUMIF([1]MTR!B:B,I:I,[1]MTR!F:F)</f>
        <v>37.74</v>
      </c>
      <c r="Y686" s="32" t="s">
        <v>1925</v>
      </c>
      <c r="Z686" s="23"/>
      <c r="AA686" s="33">
        <f t="shared" si="10"/>
        <v>0</v>
      </c>
      <c r="AB686" s="38" t="s">
        <v>20</v>
      </c>
    </row>
    <row r="687" spans="3:28" s="25" customFormat="1" x14ac:dyDescent="0.3">
      <c r="C687" s="22">
        <v>3490</v>
      </c>
      <c r="D687" s="23"/>
      <c r="E687" s="24">
        <v>853690100000</v>
      </c>
      <c r="G687" s="22" t="s">
        <v>2437</v>
      </c>
      <c r="I687" s="36" t="s">
        <v>2438</v>
      </c>
      <c r="K687" s="26" t="s">
        <v>2439</v>
      </c>
      <c r="M687" s="26" t="s">
        <v>2440</v>
      </c>
      <c r="O687" s="34">
        <v>300</v>
      </c>
      <c r="P687" s="34" t="s">
        <v>17</v>
      </c>
      <c r="R687" s="49" t="s">
        <v>19</v>
      </c>
      <c r="S687" s="36" t="s">
        <v>18</v>
      </c>
      <c r="U687" s="49" t="s">
        <v>19</v>
      </c>
      <c r="V687" s="34" t="s">
        <v>17</v>
      </c>
      <c r="X687" s="50">
        <f>SUMIF('[1]2022Fiyat Listesi-SAP'!A:A,I:I,'[1]2022Fiyat Listesi-SAP'!C:C)</f>
        <v>0.84499999999999997</v>
      </c>
      <c r="Y687" s="32" t="str">
        <f>VLOOKUP(I687,'[1]2022Fiyat Listesi-SAP'!A:D,4,FALSE)</f>
        <v>USD</v>
      </c>
      <c r="AA687" s="33">
        <f t="shared" si="10"/>
        <v>0</v>
      </c>
      <c r="AB687" s="38" t="s">
        <v>20</v>
      </c>
    </row>
    <row r="688" spans="3:28" s="25" customFormat="1" x14ac:dyDescent="0.3">
      <c r="C688" s="22">
        <v>3490</v>
      </c>
      <c r="D688" s="23"/>
      <c r="E688" s="24">
        <v>853690100000</v>
      </c>
      <c r="G688" s="22" t="s">
        <v>2441</v>
      </c>
      <c r="I688" s="36" t="s">
        <v>2442</v>
      </c>
      <c r="K688" s="26" t="s">
        <v>2443</v>
      </c>
      <c r="M688" s="26" t="s">
        <v>2444</v>
      </c>
      <c r="O688" s="34">
        <v>250</v>
      </c>
      <c r="P688" s="34" t="s">
        <v>17</v>
      </c>
      <c r="R688" s="49" t="s">
        <v>19</v>
      </c>
      <c r="S688" s="36" t="s">
        <v>18</v>
      </c>
      <c r="U688" s="49" t="s">
        <v>19</v>
      </c>
      <c r="V688" s="34" t="s">
        <v>17</v>
      </c>
      <c r="X688" s="50">
        <f>SUMIF('[1]2022Fiyat Listesi-SAP'!A:A,I:I,'[1]2022Fiyat Listesi-SAP'!C:C)</f>
        <v>1.3149999999999999</v>
      </c>
      <c r="Y688" s="32" t="str">
        <f>VLOOKUP(I688,'[1]2022Fiyat Listesi-SAP'!A:D,4,FALSE)</f>
        <v>USD</v>
      </c>
      <c r="AA688" s="33">
        <f t="shared" si="10"/>
        <v>0</v>
      </c>
      <c r="AB688" s="38" t="s">
        <v>20</v>
      </c>
    </row>
    <row r="689" spans="3:28" s="25" customFormat="1" x14ac:dyDescent="0.3">
      <c r="C689" s="22">
        <v>3490</v>
      </c>
      <c r="D689" s="23"/>
      <c r="E689" s="24">
        <v>853690100000</v>
      </c>
      <c r="G689" s="22" t="s">
        <v>2445</v>
      </c>
      <c r="I689" s="36" t="s">
        <v>2446</v>
      </c>
      <c r="K689" s="26" t="s">
        <v>2447</v>
      </c>
      <c r="M689" s="26" t="s">
        <v>2448</v>
      </c>
      <c r="O689" s="34">
        <v>125</v>
      </c>
      <c r="P689" s="34" t="s">
        <v>17</v>
      </c>
      <c r="R689" s="49" t="s">
        <v>19</v>
      </c>
      <c r="S689" s="36" t="s">
        <v>18</v>
      </c>
      <c r="U689" s="49" t="s">
        <v>19</v>
      </c>
      <c r="V689" s="34" t="s">
        <v>17</v>
      </c>
      <c r="X689" s="50">
        <f>SUMIF('[1]2022Fiyat Listesi-SAP'!A:A,I:I,'[1]2022Fiyat Listesi-SAP'!C:C)</f>
        <v>1.97</v>
      </c>
      <c r="Y689" s="32" t="str">
        <f>VLOOKUP(I689,'[1]2022Fiyat Listesi-SAP'!A:D,4,FALSE)</f>
        <v>USD</v>
      </c>
      <c r="AA689" s="33">
        <f t="shared" si="10"/>
        <v>0</v>
      </c>
      <c r="AB689" s="38" t="s">
        <v>20</v>
      </c>
    </row>
    <row r="690" spans="3:28" s="25" customFormat="1" x14ac:dyDescent="0.3">
      <c r="C690" s="22">
        <v>3490</v>
      </c>
      <c r="D690" s="23"/>
      <c r="E690" s="24">
        <v>853690100000</v>
      </c>
      <c r="G690" s="22" t="s">
        <v>2449</v>
      </c>
      <c r="I690" s="36" t="s">
        <v>2450</v>
      </c>
      <c r="K690" s="26" t="s">
        <v>2451</v>
      </c>
      <c r="M690" s="26" t="s">
        <v>2452</v>
      </c>
      <c r="O690" s="34">
        <v>100</v>
      </c>
      <c r="P690" s="34" t="s">
        <v>17</v>
      </c>
      <c r="R690" s="49" t="s">
        <v>19</v>
      </c>
      <c r="S690" s="36" t="s">
        <v>18</v>
      </c>
      <c r="U690" s="49" t="s">
        <v>19</v>
      </c>
      <c r="V690" s="34" t="s">
        <v>17</v>
      </c>
      <c r="X690" s="50">
        <f>SUMIF('[1]2022Fiyat Listesi-SAP'!A:A,I:I,'[1]2022Fiyat Listesi-SAP'!C:C)</f>
        <v>2.2549999999999999</v>
      </c>
      <c r="Y690" s="32" t="str">
        <f>VLOOKUP(I690,'[1]2022Fiyat Listesi-SAP'!A:D,4,FALSE)</f>
        <v>USD</v>
      </c>
      <c r="AA690" s="33">
        <f t="shared" si="10"/>
        <v>0</v>
      </c>
      <c r="AB690" s="38" t="s">
        <v>20</v>
      </c>
    </row>
    <row r="691" spans="3:28" s="25" customFormat="1" x14ac:dyDescent="0.3">
      <c r="C691" s="22">
        <v>3490</v>
      </c>
      <c r="D691" s="23"/>
      <c r="E691" s="24">
        <v>853690100000</v>
      </c>
      <c r="G691" s="22" t="s">
        <v>2453</v>
      </c>
      <c r="I691" s="36" t="s">
        <v>2454</v>
      </c>
      <c r="K691" s="26" t="s">
        <v>2455</v>
      </c>
      <c r="M691" s="26" t="s">
        <v>2456</v>
      </c>
      <c r="O691" s="34">
        <v>100</v>
      </c>
      <c r="P691" s="34" t="s">
        <v>17</v>
      </c>
      <c r="R691" s="49" t="s">
        <v>19</v>
      </c>
      <c r="S691" s="36" t="s">
        <v>18</v>
      </c>
      <c r="U691" s="49" t="s">
        <v>19</v>
      </c>
      <c r="V691" s="34" t="s">
        <v>17</v>
      </c>
      <c r="X691" s="50">
        <f>SUMIF('[1]2022Fiyat Listesi-SAP'!A:A,I:I,'[1]2022Fiyat Listesi-SAP'!C:C)</f>
        <v>2.91</v>
      </c>
      <c r="Y691" s="32" t="str">
        <f>VLOOKUP(I691,'[1]2022Fiyat Listesi-SAP'!A:D,4,FALSE)</f>
        <v>USD</v>
      </c>
      <c r="AA691" s="33">
        <f t="shared" si="10"/>
        <v>0</v>
      </c>
      <c r="AB691" s="38" t="s">
        <v>20</v>
      </c>
    </row>
    <row r="692" spans="3:28" s="25" customFormat="1" x14ac:dyDescent="0.3">
      <c r="C692" s="22">
        <v>3490</v>
      </c>
      <c r="D692" s="23"/>
      <c r="E692" s="24">
        <v>853690100000</v>
      </c>
      <c r="G692" s="22" t="s">
        <v>2457</v>
      </c>
      <c r="I692" s="36" t="s">
        <v>2458</v>
      </c>
      <c r="K692" s="26" t="s">
        <v>2459</v>
      </c>
      <c r="M692" s="26" t="s">
        <v>2460</v>
      </c>
      <c r="O692" s="34">
        <v>50</v>
      </c>
      <c r="P692" s="34" t="s">
        <v>17</v>
      </c>
      <c r="R692" s="49" t="s">
        <v>19</v>
      </c>
      <c r="S692" s="36" t="s">
        <v>18</v>
      </c>
      <c r="U692" s="49" t="s">
        <v>19</v>
      </c>
      <c r="V692" s="34" t="s">
        <v>17</v>
      </c>
      <c r="X692" s="50">
        <f>SUMIF('[1]2022Fiyat Listesi-SAP'!A:A,I:I,'[1]2022Fiyat Listesi-SAP'!C:C)</f>
        <v>5.3550000000000004</v>
      </c>
      <c r="Y692" s="32" t="str">
        <f>VLOOKUP(I692,'[1]2022Fiyat Listesi-SAP'!A:D,4,FALSE)</f>
        <v>USD</v>
      </c>
      <c r="AA692" s="33">
        <f t="shared" si="10"/>
        <v>0</v>
      </c>
      <c r="AB692" s="38" t="s">
        <v>20</v>
      </c>
    </row>
    <row r="693" spans="3:28" s="25" customFormat="1" x14ac:dyDescent="0.3">
      <c r="C693" s="22">
        <v>3490</v>
      </c>
      <c r="D693" s="23"/>
      <c r="E693" s="24">
        <v>853690100000</v>
      </c>
      <c r="G693" s="22" t="s">
        <v>2461</v>
      </c>
      <c r="I693" s="36" t="s">
        <v>2462</v>
      </c>
      <c r="K693" s="26" t="s">
        <v>2463</v>
      </c>
      <c r="M693" s="26" t="s">
        <v>2464</v>
      </c>
      <c r="O693" s="34">
        <v>40</v>
      </c>
      <c r="P693" s="34" t="s">
        <v>17</v>
      </c>
      <c r="R693" s="49" t="s">
        <v>19</v>
      </c>
      <c r="S693" s="36" t="s">
        <v>18</v>
      </c>
      <c r="U693" s="49" t="s">
        <v>19</v>
      </c>
      <c r="V693" s="34" t="s">
        <v>17</v>
      </c>
      <c r="X693" s="50">
        <f>SUMIF('[1]2022Fiyat Listesi-SAP'!A:A,I:I,'[1]2022Fiyat Listesi-SAP'!C:C)</f>
        <v>6.95</v>
      </c>
      <c r="Y693" s="32" t="str">
        <f>VLOOKUP(I693,'[1]2022Fiyat Listesi-SAP'!A:D,4,FALSE)</f>
        <v>USD</v>
      </c>
      <c r="AA693" s="33">
        <f t="shared" si="10"/>
        <v>0</v>
      </c>
      <c r="AB693" s="38" t="s">
        <v>20</v>
      </c>
    </row>
    <row r="694" spans="3:28" s="25" customFormat="1" x14ac:dyDescent="0.3">
      <c r="C694" s="22">
        <v>4010</v>
      </c>
      <c r="D694" s="23"/>
      <c r="E694" s="24">
        <v>853690100000</v>
      </c>
      <c r="G694" s="22">
        <v>0</v>
      </c>
      <c r="H694" s="23"/>
      <c r="I694" s="26" t="s">
        <v>2465</v>
      </c>
      <c r="J694" s="23"/>
      <c r="K694" s="26" t="s">
        <v>2466</v>
      </c>
      <c r="L694" s="23"/>
      <c r="M694" s="26" t="s">
        <v>2467</v>
      </c>
      <c r="N694" s="23"/>
      <c r="O694" s="47">
        <v>0</v>
      </c>
      <c r="P694" s="34" t="s">
        <v>17</v>
      </c>
      <c r="Q694" s="23"/>
      <c r="R694" s="42">
        <v>0</v>
      </c>
      <c r="S694" s="36" t="s">
        <v>18</v>
      </c>
      <c r="T694" s="23"/>
      <c r="U694" s="49" t="s">
        <v>19</v>
      </c>
      <c r="V694" s="34" t="s">
        <v>17</v>
      </c>
      <c r="W694" s="23"/>
      <c r="X694" s="50">
        <f>SUMIF([1]MTR!B:B,I:I,[1]MTR!F:F)</f>
        <v>8.4499999999999993</v>
      </c>
      <c r="Y694" s="32" t="s">
        <v>1925</v>
      </c>
      <c r="Z694" s="23"/>
      <c r="AA694" s="33">
        <f t="shared" si="10"/>
        <v>0</v>
      </c>
      <c r="AB694" s="38" t="s">
        <v>20</v>
      </c>
    </row>
    <row r="695" spans="3:28" s="25" customFormat="1" x14ac:dyDescent="0.3">
      <c r="C695" s="22">
        <v>4010</v>
      </c>
      <c r="D695" s="23"/>
      <c r="E695" s="24">
        <v>853690100000</v>
      </c>
      <c r="G695" s="22">
        <v>0</v>
      </c>
      <c r="I695" s="36" t="s">
        <v>2468</v>
      </c>
      <c r="K695" s="26" t="s">
        <v>2466</v>
      </c>
      <c r="M695" s="26" t="s">
        <v>2467</v>
      </c>
      <c r="O695" s="47">
        <v>0</v>
      </c>
      <c r="P695" s="34" t="s">
        <v>17</v>
      </c>
      <c r="R695" s="42">
        <v>0</v>
      </c>
      <c r="S695" s="36" t="s">
        <v>18</v>
      </c>
      <c r="T695" s="23"/>
      <c r="U695" s="49" t="s">
        <v>19</v>
      </c>
      <c r="V695" s="34" t="s">
        <v>17</v>
      </c>
      <c r="X695" s="50">
        <f>SUMIF([1]MTR!B:B,I:I,[1]MTR!F:F)</f>
        <v>8.4499999999999993</v>
      </c>
      <c r="Y695" s="32" t="s">
        <v>1925</v>
      </c>
      <c r="AA695" s="33">
        <f t="shared" si="10"/>
        <v>0</v>
      </c>
      <c r="AB695" s="38" t="s">
        <v>20</v>
      </c>
    </row>
    <row r="696" spans="3:28" s="25" customFormat="1" x14ac:dyDescent="0.3">
      <c r="C696" s="22">
        <v>4010</v>
      </c>
      <c r="D696" s="23"/>
      <c r="E696" s="24">
        <v>853690100000</v>
      </c>
      <c r="G696" s="22">
        <v>0</v>
      </c>
      <c r="I696" s="36" t="s">
        <v>2469</v>
      </c>
      <c r="K696" s="26" t="s">
        <v>2466</v>
      </c>
      <c r="M696" s="26" t="s">
        <v>2467</v>
      </c>
      <c r="O696" s="47">
        <v>0</v>
      </c>
      <c r="P696" s="34" t="s">
        <v>17</v>
      </c>
      <c r="R696" s="42">
        <v>0</v>
      </c>
      <c r="S696" s="36" t="s">
        <v>18</v>
      </c>
      <c r="T696" s="23"/>
      <c r="U696" s="49" t="s">
        <v>19</v>
      </c>
      <c r="V696" s="34" t="s">
        <v>17</v>
      </c>
      <c r="X696" s="50">
        <f>SUMIF([1]MTR!B:B,I:I,[1]MTR!F:F)</f>
        <v>11.09</v>
      </c>
      <c r="Y696" s="32" t="s">
        <v>1925</v>
      </c>
      <c r="AA696" s="33">
        <f t="shared" si="10"/>
        <v>0</v>
      </c>
      <c r="AB696" s="38" t="s">
        <v>20</v>
      </c>
    </row>
    <row r="697" spans="3:28" s="25" customFormat="1" x14ac:dyDescent="0.3">
      <c r="C697" s="22">
        <v>4010</v>
      </c>
      <c r="D697" s="23"/>
      <c r="E697" s="24">
        <v>853690100000</v>
      </c>
      <c r="G697" s="22">
        <v>0</v>
      </c>
      <c r="I697" s="36" t="s">
        <v>2470</v>
      </c>
      <c r="K697" s="26" t="s">
        <v>2466</v>
      </c>
      <c r="M697" s="26" t="s">
        <v>2467</v>
      </c>
      <c r="O697" s="47">
        <v>0</v>
      </c>
      <c r="P697" s="34" t="s">
        <v>17</v>
      </c>
      <c r="R697" s="42">
        <v>0</v>
      </c>
      <c r="S697" s="36" t="s">
        <v>18</v>
      </c>
      <c r="T697" s="23"/>
      <c r="U697" s="49" t="s">
        <v>19</v>
      </c>
      <c r="V697" s="34" t="s">
        <v>17</v>
      </c>
      <c r="X697" s="50">
        <f>SUMIF([1]MTR!B:B,I:I,[1]MTR!F:F)</f>
        <v>13.675000000000001</v>
      </c>
      <c r="Y697" s="32" t="s">
        <v>1925</v>
      </c>
      <c r="AA697" s="33">
        <f t="shared" si="10"/>
        <v>0</v>
      </c>
      <c r="AB697" s="38" t="s">
        <v>20</v>
      </c>
    </row>
    <row r="698" spans="3:28" s="25" customFormat="1" x14ac:dyDescent="0.3">
      <c r="C698" s="22">
        <v>4010</v>
      </c>
      <c r="D698" s="23"/>
      <c r="E698" s="24">
        <v>853690100000</v>
      </c>
      <c r="G698" s="22">
        <v>0</v>
      </c>
      <c r="I698" s="36" t="s">
        <v>2471</v>
      </c>
      <c r="K698" s="26" t="s">
        <v>2466</v>
      </c>
      <c r="M698" s="26" t="s">
        <v>2467</v>
      </c>
      <c r="O698" s="47">
        <v>0</v>
      </c>
      <c r="P698" s="34" t="s">
        <v>17</v>
      </c>
      <c r="R698" s="42">
        <v>0</v>
      </c>
      <c r="S698" s="36" t="s">
        <v>18</v>
      </c>
      <c r="T698" s="23"/>
      <c r="U698" s="49" t="s">
        <v>19</v>
      </c>
      <c r="V698" s="34" t="s">
        <v>17</v>
      </c>
      <c r="X698" s="50">
        <f>SUMIF([1]MTR!B:B,I:I,[1]MTR!F:F)</f>
        <v>14</v>
      </c>
      <c r="Y698" s="32" t="s">
        <v>1925</v>
      </c>
      <c r="AA698" s="33">
        <f t="shared" si="10"/>
        <v>0</v>
      </c>
      <c r="AB698" s="38" t="s">
        <v>20</v>
      </c>
    </row>
    <row r="699" spans="3:28" s="25" customFormat="1" x14ac:dyDescent="0.3">
      <c r="C699" s="22">
        <v>4010</v>
      </c>
      <c r="D699" s="23"/>
      <c r="E699" s="24">
        <v>853690100000</v>
      </c>
      <c r="G699" s="22">
        <v>0</v>
      </c>
      <c r="I699" s="36" t="s">
        <v>2472</v>
      </c>
      <c r="K699" s="26" t="s">
        <v>2466</v>
      </c>
      <c r="M699" s="26" t="s">
        <v>2467</v>
      </c>
      <c r="O699" s="47">
        <v>0</v>
      </c>
      <c r="P699" s="34" t="s">
        <v>17</v>
      </c>
      <c r="R699" s="42">
        <v>0</v>
      </c>
      <c r="S699" s="36" t="s">
        <v>18</v>
      </c>
      <c r="T699" s="23"/>
      <c r="U699" s="49" t="s">
        <v>19</v>
      </c>
      <c r="V699" s="34" t="s">
        <v>17</v>
      </c>
      <c r="X699" s="50">
        <f>SUMIF([1]MTR!B:B,I:I,[1]MTR!F:F)</f>
        <v>18.25</v>
      </c>
      <c r="Y699" s="32" t="s">
        <v>1925</v>
      </c>
      <c r="AA699" s="33">
        <f t="shared" si="10"/>
        <v>0</v>
      </c>
      <c r="AB699" s="38" t="s">
        <v>20</v>
      </c>
    </row>
    <row r="700" spans="3:28" s="25" customFormat="1" x14ac:dyDescent="0.3">
      <c r="C700" s="22">
        <v>4010</v>
      </c>
      <c r="D700" s="23"/>
      <c r="E700" s="24">
        <v>853690100000</v>
      </c>
      <c r="G700" s="22">
        <v>0</v>
      </c>
      <c r="I700" s="36" t="s">
        <v>2473</v>
      </c>
      <c r="K700" s="26" t="s">
        <v>2466</v>
      </c>
      <c r="M700" s="26" t="s">
        <v>2467</v>
      </c>
      <c r="O700" s="47">
        <v>0</v>
      </c>
      <c r="P700" s="34" t="s">
        <v>17</v>
      </c>
      <c r="R700" s="42">
        <v>0</v>
      </c>
      <c r="S700" s="36" t="s">
        <v>18</v>
      </c>
      <c r="T700" s="23"/>
      <c r="U700" s="49" t="s">
        <v>19</v>
      </c>
      <c r="V700" s="34" t="s">
        <v>17</v>
      </c>
      <c r="X700" s="50">
        <f>SUMIF([1]MTR!B:B,I:I,[1]MTR!F:F)</f>
        <v>26.055</v>
      </c>
      <c r="Y700" s="32" t="s">
        <v>1925</v>
      </c>
      <c r="AA700" s="33">
        <f t="shared" si="10"/>
        <v>0</v>
      </c>
      <c r="AB700" s="38" t="s">
        <v>20</v>
      </c>
    </row>
    <row r="701" spans="3:28" s="25" customFormat="1" x14ac:dyDescent="0.3">
      <c r="C701" s="22">
        <v>4010</v>
      </c>
      <c r="D701" s="23"/>
      <c r="E701" s="24">
        <v>853690100000</v>
      </c>
      <c r="G701" s="22">
        <v>0</v>
      </c>
      <c r="I701" s="36" t="s">
        <v>2474</v>
      </c>
      <c r="K701" s="26" t="s">
        <v>2466</v>
      </c>
      <c r="M701" s="26" t="s">
        <v>2467</v>
      </c>
      <c r="O701" s="47">
        <v>0</v>
      </c>
      <c r="P701" s="34" t="s">
        <v>17</v>
      </c>
      <c r="R701" s="42">
        <v>0</v>
      </c>
      <c r="S701" s="36" t="s">
        <v>18</v>
      </c>
      <c r="T701" s="23"/>
      <c r="U701" s="49" t="s">
        <v>19</v>
      </c>
      <c r="V701" s="34" t="s">
        <v>17</v>
      </c>
      <c r="X701" s="50">
        <f>SUMIF([1]MTR!B:B,I:I,[1]MTR!F:F)</f>
        <v>35.155000000000001</v>
      </c>
      <c r="Y701" s="32" t="s">
        <v>1925</v>
      </c>
      <c r="AA701" s="33">
        <f t="shared" si="10"/>
        <v>0</v>
      </c>
      <c r="AB701" s="38" t="s">
        <v>20</v>
      </c>
    </row>
    <row r="702" spans="3:28" s="25" customFormat="1" x14ac:dyDescent="0.3">
      <c r="C702" s="22">
        <v>4010</v>
      </c>
      <c r="D702" s="23"/>
      <c r="E702" s="24">
        <v>853690100000</v>
      </c>
      <c r="G702" s="22">
        <v>0</v>
      </c>
      <c r="I702" s="36" t="s">
        <v>2475</v>
      </c>
      <c r="K702" s="26" t="s">
        <v>2466</v>
      </c>
      <c r="M702" s="26" t="s">
        <v>2467</v>
      </c>
      <c r="O702" s="47">
        <v>0</v>
      </c>
      <c r="P702" s="34" t="s">
        <v>17</v>
      </c>
      <c r="R702" s="42">
        <v>0</v>
      </c>
      <c r="S702" s="36" t="s">
        <v>18</v>
      </c>
      <c r="T702" s="23"/>
      <c r="U702" s="49" t="s">
        <v>19</v>
      </c>
      <c r="V702" s="34" t="s">
        <v>17</v>
      </c>
      <c r="X702" s="50">
        <f>SUMIF([1]MTR!B:B,I:I,[1]MTR!F:F)</f>
        <v>50.82</v>
      </c>
      <c r="Y702" s="32" t="s">
        <v>1925</v>
      </c>
      <c r="AA702" s="33">
        <f t="shared" si="10"/>
        <v>0</v>
      </c>
      <c r="AB702" s="38" t="s">
        <v>20</v>
      </c>
    </row>
    <row r="703" spans="3:28" s="25" customFormat="1" x14ac:dyDescent="0.3">
      <c r="C703" s="22">
        <v>4010</v>
      </c>
      <c r="D703" s="23"/>
      <c r="E703" s="24">
        <v>853690100000</v>
      </c>
      <c r="G703" s="22">
        <v>0</v>
      </c>
      <c r="I703" s="36" t="s">
        <v>2476</v>
      </c>
      <c r="K703" s="26" t="s">
        <v>2466</v>
      </c>
      <c r="M703" s="26" t="s">
        <v>2467</v>
      </c>
      <c r="O703" s="47">
        <v>0</v>
      </c>
      <c r="P703" s="34" t="s">
        <v>17</v>
      </c>
      <c r="R703" s="42">
        <v>0</v>
      </c>
      <c r="S703" s="36" t="s">
        <v>18</v>
      </c>
      <c r="T703" s="23"/>
      <c r="U703" s="49" t="s">
        <v>19</v>
      </c>
      <c r="V703" s="34" t="s">
        <v>17</v>
      </c>
      <c r="X703" s="50">
        <f>SUMIF([1]MTR!B:B,I:I,[1]MTR!F:F)</f>
        <v>110.745</v>
      </c>
      <c r="Y703" s="32" t="s">
        <v>1925</v>
      </c>
      <c r="AA703" s="33">
        <f t="shared" si="10"/>
        <v>0</v>
      </c>
      <c r="AB703" s="38" t="s">
        <v>20</v>
      </c>
    </row>
    <row r="704" spans="3:28" s="25" customFormat="1" x14ac:dyDescent="0.3">
      <c r="C704" s="22">
        <v>4010</v>
      </c>
      <c r="D704" s="23"/>
      <c r="E704" s="24">
        <v>853690100000</v>
      </c>
      <c r="G704" s="22">
        <v>0</v>
      </c>
      <c r="I704" s="36" t="s">
        <v>2477</v>
      </c>
      <c r="K704" s="26" t="s">
        <v>2466</v>
      </c>
      <c r="M704" s="26" t="s">
        <v>2467</v>
      </c>
      <c r="O704" s="47">
        <v>0</v>
      </c>
      <c r="P704" s="34" t="s">
        <v>17</v>
      </c>
      <c r="R704" s="42">
        <v>0</v>
      </c>
      <c r="S704" s="36" t="s">
        <v>18</v>
      </c>
      <c r="T704" s="23"/>
      <c r="U704" s="49" t="s">
        <v>19</v>
      </c>
      <c r="V704" s="34" t="s">
        <v>17</v>
      </c>
      <c r="X704" s="50">
        <f>SUMIF([1]MTR!B:B,I:I,[1]MTR!F:F)</f>
        <v>163.125</v>
      </c>
      <c r="Y704" s="32" t="s">
        <v>1925</v>
      </c>
      <c r="AA704" s="33">
        <f t="shared" si="10"/>
        <v>0</v>
      </c>
      <c r="AB704" s="38" t="s">
        <v>20</v>
      </c>
    </row>
    <row r="705" spans="3:28" s="25" customFormat="1" x14ac:dyDescent="0.3">
      <c r="C705" s="22">
        <v>4010</v>
      </c>
      <c r="D705" s="23"/>
      <c r="E705" s="24">
        <v>853690100000</v>
      </c>
      <c r="G705" s="22">
        <v>0</v>
      </c>
      <c r="I705" s="36" t="s">
        <v>2478</v>
      </c>
      <c r="K705" s="26" t="s">
        <v>2466</v>
      </c>
      <c r="M705" s="26" t="s">
        <v>2467</v>
      </c>
      <c r="O705" s="47">
        <v>0</v>
      </c>
      <c r="P705" s="34" t="s">
        <v>17</v>
      </c>
      <c r="R705" s="42">
        <v>0</v>
      </c>
      <c r="S705" s="36" t="s">
        <v>18</v>
      </c>
      <c r="T705" s="23"/>
      <c r="U705" s="49" t="s">
        <v>19</v>
      </c>
      <c r="V705" s="34" t="s">
        <v>17</v>
      </c>
      <c r="X705" s="50">
        <f>SUMIF([1]MTR!B:B,I:I,[1]MTR!F:F)</f>
        <v>208.35</v>
      </c>
      <c r="Y705" s="32" t="s">
        <v>1925</v>
      </c>
      <c r="AA705" s="33">
        <f t="shared" si="10"/>
        <v>0</v>
      </c>
      <c r="AB705" s="38" t="s">
        <v>20</v>
      </c>
    </row>
    <row r="706" spans="3:28" s="25" customFormat="1" x14ac:dyDescent="0.3">
      <c r="C706" s="22">
        <v>4010</v>
      </c>
      <c r="D706" s="23"/>
      <c r="E706" s="24">
        <v>853690100000</v>
      </c>
      <c r="G706" s="22">
        <v>0</v>
      </c>
      <c r="I706" s="36" t="s">
        <v>2479</v>
      </c>
      <c r="K706" s="26" t="s">
        <v>2466</v>
      </c>
      <c r="M706" s="26" t="s">
        <v>2467</v>
      </c>
      <c r="O706" s="47">
        <v>0</v>
      </c>
      <c r="P706" s="34" t="s">
        <v>17</v>
      </c>
      <c r="R706" s="42">
        <v>0</v>
      </c>
      <c r="S706" s="36" t="s">
        <v>18</v>
      </c>
      <c r="T706" s="23"/>
      <c r="U706" s="49" t="s">
        <v>19</v>
      </c>
      <c r="V706" s="34" t="s">
        <v>17</v>
      </c>
      <c r="X706" s="50">
        <f>SUMIF([1]MTR!B:B,I:I,[1]MTR!F:F)</f>
        <v>345.1</v>
      </c>
      <c r="Y706" s="32" t="s">
        <v>1925</v>
      </c>
      <c r="AA706" s="33">
        <f t="shared" si="10"/>
        <v>0</v>
      </c>
      <c r="AB706" s="38" t="s">
        <v>20</v>
      </c>
    </row>
    <row r="707" spans="3:28" s="25" customFormat="1" x14ac:dyDescent="0.3">
      <c r="C707" s="22">
        <v>4010</v>
      </c>
      <c r="D707" s="23"/>
      <c r="E707" s="24">
        <v>853690100000</v>
      </c>
      <c r="G707" s="22">
        <v>0</v>
      </c>
      <c r="I707" s="36" t="s">
        <v>2480</v>
      </c>
      <c r="K707" s="26" t="s">
        <v>2466</v>
      </c>
      <c r="M707" s="26" t="s">
        <v>2467</v>
      </c>
      <c r="O707" s="47">
        <v>0</v>
      </c>
      <c r="P707" s="34" t="s">
        <v>17</v>
      </c>
      <c r="R707" s="42">
        <v>0</v>
      </c>
      <c r="S707" s="36" t="s">
        <v>18</v>
      </c>
      <c r="T707" s="23"/>
      <c r="U707" s="49" t="s">
        <v>19</v>
      </c>
      <c r="V707" s="34" t="s">
        <v>17</v>
      </c>
      <c r="X707" s="50">
        <f>SUMIF([1]MTR!B:B,I:I,[1]MTR!F:F)</f>
        <v>481.84500000000003</v>
      </c>
      <c r="Y707" s="32" t="s">
        <v>1925</v>
      </c>
      <c r="AA707" s="33">
        <f t="shared" si="10"/>
        <v>0</v>
      </c>
      <c r="AB707" s="38" t="s">
        <v>20</v>
      </c>
    </row>
    <row r="708" spans="3:28" s="25" customFormat="1" x14ac:dyDescent="0.3">
      <c r="C708" s="22">
        <v>4010</v>
      </c>
      <c r="D708" s="23"/>
      <c r="E708" s="24">
        <v>853690100000</v>
      </c>
      <c r="G708" s="22">
        <v>0</v>
      </c>
      <c r="I708" s="36" t="s">
        <v>2481</v>
      </c>
      <c r="K708" s="26" t="s">
        <v>2482</v>
      </c>
      <c r="M708" s="26" t="s">
        <v>2483</v>
      </c>
      <c r="O708" s="47">
        <v>0</v>
      </c>
      <c r="P708" s="34" t="s">
        <v>17</v>
      </c>
      <c r="R708" s="42">
        <v>0</v>
      </c>
      <c r="S708" s="36" t="s">
        <v>18</v>
      </c>
      <c r="T708" s="23"/>
      <c r="U708" s="49" t="s">
        <v>19</v>
      </c>
      <c r="V708" s="34" t="s">
        <v>17</v>
      </c>
      <c r="X708" s="50">
        <f>SUMIF([1]MTR!B:B,I:I,[1]MTR!F:F)</f>
        <v>18.305</v>
      </c>
      <c r="Y708" s="32" t="s">
        <v>1925</v>
      </c>
      <c r="AA708" s="33">
        <f t="shared" si="10"/>
        <v>0</v>
      </c>
      <c r="AB708" s="38" t="s">
        <v>20</v>
      </c>
    </row>
    <row r="709" spans="3:28" s="25" customFormat="1" x14ac:dyDescent="0.3">
      <c r="C709" s="22">
        <v>4010</v>
      </c>
      <c r="D709" s="23"/>
      <c r="E709" s="24">
        <v>853690100000</v>
      </c>
      <c r="G709" s="22">
        <v>0</v>
      </c>
      <c r="I709" s="36" t="s">
        <v>2484</v>
      </c>
      <c r="K709" s="26" t="s">
        <v>2482</v>
      </c>
      <c r="M709" s="26" t="s">
        <v>2483</v>
      </c>
      <c r="O709" s="47">
        <v>0</v>
      </c>
      <c r="P709" s="34" t="s">
        <v>17</v>
      </c>
      <c r="R709" s="42">
        <v>0</v>
      </c>
      <c r="S709" s="36" t="s">
        <v>18</v>
      </c>
      <c r="T709" s="23"/>
      <c r="U709" s="49" t="s">
        <v>19</v>
      </c>
      <c r="V709" s="34" t="s">
        <v>17</v>
      </c>
      <c r="X709" s="50">
        <f>SUMIF([1]MTR!B:B,I:I,[1]MTR!F:F)</f>
        <v>21.535</v>
      </c>
      <c r="Y709" s="32" t="s">
        <v>1925</v>
      </c>
      <c r="AA709" s="33">
        <f t="shared" si="10"/>
        <v>0</v>
      </c>
      <c r="AB709" s="38" t="s">
        <v>20</v>
      </c>
    </row>
    <row r="710" spans="3:28" s="25" customFormat="1" x14ac:dyDescent="0.3">
      <c r="C710" s="22">
        <v>4010</v>
      </c>
      <c r="D710" s="23"/>
      <c r="E710" s="24">
        <v>853690100000</v>
      </c>
      <c r="G710" s="22">
        <v>0</v>
      </c>
      <c r="I710" s="36" t="s">
        <v>2485</v>
      </c>
      <c r="K710" s="26" t="s">
        <v>2482</v>
      </c>
      <c r="M710" s="26" t="s">
        <v>2483</v>
      </c>
      <c r="O710" s="47">
        <v>0</v>
      </c>
      <c r="P710" s="34" t="s">
        <v>17</v>
      </c>
      <c r="R710" s="42">
        <v>0</v>
      </c>
      <c r="S710" s="36" t="s">
        <v>18</v>
      </c>
      <c r="T710" s="23"/>
      <c r="U710" s="49" t="s">
        <v>19</v>
      </c>
      <c r="V710" s="34" t="s">
        <v>17</v>
      </c>
      <c r="X710" s="50">
        <f>SUMIF([1]MTR!B:B,I:I,[1]MTR!F:F)</f>
        <v>22.074999999999999</v>
      </c>
      <c r="Y710" s="32" t="s">
        <v>1925</v>
      </c>
      <c r="AA710" s="33">
        <f t="shared" si="10"/>
        <v>0</v>
      </c>
      <c r="AB710" s="38" t="s">
        <v>20</v>
      </c>
    </row>
    <row r="711" spans="3:28" s="25" customFormat="1" x14ac:dyDescent="0.3">
      <c r="C711" s="22">
        <v>4010</v>
      </c>
      <c r="D711" s="23"/>
      <c r="E711" s="24">
        <v>853690100000</v>
      </c>
      <c r="G711" s="22">
        <v>0</v>
      </c>
      <c r="I711" s="36" t="s">
        <v>2486</v>
      </c>
      <c r="K711" s="26" t="s">
        <v>2482</v>
      </c>
      <c r="M711" s="26" t="s">
        <v>2483</v>
      </c>
      <c r="O711" s="47">
        <v>0</v>
      </c>
      <c r="P711" s="34" t="s">
        <v>17</v>
      </c>
      <c r="R711" s="42">
        <v>0</v>
      </c>
      <c r="S711" s="36" t="s">
        <v>18</v>
      </c>
      <c r="T711" s="23"/>
      <c r="U711" s="49" t="s">
        <v>19</v>
      </c>
      <c r="V711" s="34" t="s">
        <v>17</v>
      </c>
      <c r="X711" s="50">
        <f>SUMIF([1]MTR!B:B,I:I,[1]MTR!F:F)</f>
        <v>24.765000000000001</v>
      </c>
      <c r="Y711" s="32" t="s">
        <v>1925</v>
      </c>
      <c r="AA711" s="33">
        <f t="shared" si="10"/>
        <v>0</v>
      </c>
      <c r="AB711" s="38" t="s">
        <v>20</v>
      </c>
    </row>
    <row r="712" spans="3:28" s="25" customFormat="1" x14ac:dyDescent="0.3">
      <c r="C712" s="22">
        <v>4010</v>
      </c>
      <c r="D712" s="23"/>
      <c r="E712" s="24">
        <v>853690100000</v>
      </c>
      <c r="G712" s="22">
        <v>0</v>
      </c>
      <c r="I712" s="36" t="s">
        <v>2487</v>
      </c>
      <c r="K712" s="26" t="s">
        <v>2482</v>
      </c>
      <c r="M712" s="26" t="s">
        <v>2483</v>
      </c>
      <c r="O712" s="47">
        <v>0</v>
      </c>
      <c r="P712" s="34" t="s">
        <v>17</v>
      </c>
      <c r="R712" s="42">
        <v>0</v>
      </c>
      <c r="S712" s="36" t="s">
        <v>18</v>
      </c>
      <c r="T712" s="23"/>
      <c r="U712" s="49" t="s">
        <v>19</v>
      </c>
      <c r="V712" s="34" t="s">
        <v>17</v>
      </c>
      <c r="X712" s="50">
        <f>SUMIF([1]MTR!B:B,I:I,[1]MTR!F:F)</f>
        <v>33.92</v>
      </c>
      <c r="Y712" s="32" t="s">
        <v>1925</v>
      </c>
      <c r="AA712" s="33">
        <f t="shared" si="10"/>
        <v>0</v>
      </c>
      <c r="AB712" s="38" t="s">
        <v>20</v>
      </c>
    </row>
    <row r="713" spans="3:28" s="25" customFormat="1" x14ac:dyDescent="0.3">
      <c r="C713" s="22">
        <v>4010</v>
      </c>
      <c r="D713" s="23"/>
      <c r="E713" s="24">
        <v>853690100000</v>
      </c>
      <c r="G713" s="22">
        <v>0</v>
      </c>
      <c r="I713" s="36" t="s">
        <v>2488</v>
      </c>
      <c r="K713" s="26" t="s">
        <v>2482</v>
      </c>
      <c r="M713" s="26" t="s">
        <v>2483</v>
      </c>
      <c r="O713" s="47">
        <v>0</v>
      </c>
      <c r="P713" s="34" t="s">
        <v>17</v>
      </c>
      <c r="R713" s="42">
        <v>0</v>
      </c>
      <c r="S713" s="36" t="s">
        <v>18</v>
      </c>
      <c r="T713" s="23"/>
      <c r="U713" s="49" t="s">
        <v>19</v>
      </c>
      <c r="V713" s="34" t="s">
        <v>17</v>
      </c>
      <c r="X713" s="50">
        <f>SUMIF([1]MTR!B:B,I:I,[1]MTR!F:F)</f>
        <v>47.914999999999999</v>
      </c>
      <c r="Y713" s="32" t="s">
        <v>1925</v>
      </c>
      <c r="AA713" s="33">
        <f t="shared" si="10"/>
        <v>0</v>
      </c>
      <c r="AB713" s="38" t="s">
        <v>20</v>
      </c>
    </row>
    <row r="714" spans="3:28" s="25" customFormat="1" x14ac:dyDescent="0.3">
      <c r="C714" s="22">
        <v>4010</v>
      </c>
      <c r="D714" s="23"/>
      <c r="E714" s="24">
        <v>853690100000</v>
      </c>
      <c r="G714" s="22">
        <v>0</v>
      </c>
      <c r="I714" s="36" t="s">
        <v>2489</v>
      </c>
      <c r="K714" s="26" t="s">
        <v>2482</v>
      </c>
      <c r="M714" s="26" t="s">
        <v>2483</v>
      </c>
      <c r="O714" s="47">
        <v>0</v>
      </c>
      <c r="P714" s="34" t="s">
        <v>17</v>
      </c>
      <c r="R714" s="42">
        <v>0</v>
      </c>
      <c r="S714" s="36" t="s">
        <v>18</v>
      </c>
      <c r="T714" s="23"/>
      <c r="U714" s="49" t="s">
        <v>19</v>
      </c>
      <c r="V714" s="34" t="s">
        <v>17</v>
      </c>
      <c r="X714" s="50">
        <f>SUMIF([1]MTR!B:B,I:I,[1]MTR!F:F)</f>
        <v>43.07</v>
      </c>
      <c r="Y714" s="32" t="s">
        <v>1925</v>
      </c>
      <c r="AA714" s="33">
        <f t="shared" si="10"/>
        <v>0</v>
      </c>
      <c r="AB714" s="38" t="s">
        <v>20</v>
      </c>
    </row>
    <row r="715" spans="3:28" s="25" customFormat="1" x14ac:dyDescent="0.3">
      <c r="C715" s="22">
        <v>4010</v>
      </c>
      <c r="D715" s="23"/>
      <c r="E715" s="24">
        <v>853690100000</v>
      </c>
      <c r="G715" s="22">
        <v>0</v>
      </c>
      <c r="I715" s="36" t="s">
        <v>2490</v>
      </c>
      <c r="K715" s="26" t="s">
        <v>2482</v>
      </c>
      <c r="M715" s="26" t="s">
        <v>2483</v>
      </c>
      <c r="O715" s="47">
        <v>0</v>
      </c>
      <c r="P715" s="34" t="s">
        <v>17</v>
      </c>
      <c r="R715" s="42">
        <v>0</v>
      </c>
      <c r="S715" s="36" t="s">
        <v>18</v>
      </c>
      <c r="T715" s="23"/>
      <c r="U715" s="49" t="s">
        <v>19</v>
      </c>
      <c r="V715" s="34" t="s">
        <v>17</v>
      </c>
      <c r="X715" s="50">
        <f>SUMIF([1]MTR!B:B,I:I,[1]MTR!F:F)</f>
        <v>156.13</v>
      </c>
      <c r="Y715" s="32" t="s">
        <v>1925</v>
      </c>
      <c r="AA715" s="33">
        <f t="shared" ref="AA715:AA778" si="11">ROUNDUP((X715*$AC$9),3)</f>
        <v>0</v>
      </c>
      <c r="AB715" s="38" t="s">
        <v>20</v>
      </c>
    </row>
    <row r="716" spans="3:28" s="25" customFormat="1" x14ac:dyDescent="0.3">
      <c r="C716" s="22">
        <v>4010</v>
      </c>
      <c r="D716" s="23"/>
      <c r="E716" s="24">
        <v>853690100000</v>
      </c>
      <c r="G716" s="22">
        <v>0</v>
      </c>
      <c r="I716" s="36" t="s">
        <v>2491</v>
      </c>
      <c r="K716" s="26" t="s">
        <v>2482</v>
      </c>
      <c r="M716" s="26" t="s">
        <v>2483</v>
      </c>
      <c r="O716" s="47">
        <v>0</v>
      </c>
      <c r="P716" s="34" t="s">
        <v>17</v>
      </c>
      <c r="R716" s="42">
        <v>0</v>
      </c>
      <c r="S716" s="36" t="s">
        <v>18</v>
      </c>
      <c r="T716" s="23"/>
      <c r="U716" s="49" t="s">
        <v>19</v>
      </c>
      <c r="V716" s="34" t="s">
        <v>17</v>
      </c>
      <c r="X716" s="50">
        <f>SUMIF([1]MTR!B:B,I:I,[1]MTR!F:F)</f>
        <v>214.81</v>
      </c>
      <c r="Y716" s="32" t="s">
        <v>1925</v>
      </c>
      <c r="AA716" s="33">
        <f t="shared" si="11"/>
        <v>0</v>
      </c>
      <c r="AB716" s="38" t="s">
        <v>20</v>
      </c>
    </row>
    <row r="717" spans="3:28" s="25" customFormat="1" x14ac:dyDescent="0.3">
      <c r="C717" s="22">
        <v>4010</v>
      </c>
      <c r="D717" s="23"/>
      <c r="E717" s="24">
        <v>853690100000</v>
      </c>
      <c r="G717" s="22">
        <v>0</v>
      </c>
      <c r="I717" s="36" t="s">
        <v>2492</v>
      </c>
      <c r="K717" s="26" t="s">
        <v>2482</v>
      </c>
      <c r="M717" s="26" t="s">
        <v>2483</v>
      </c>
      <c r="O717" s="47">
        <v>0</v>
      </c>
      <c r="P717" s="34" t="s">
        <v>17</v>
      </c>
      <c r="R717" s="42">
        <v>0</v>
      </c>
      <c r="S717" s="36" t="s">
        <v>18</v>
      </c>
      <c r="T717" s="23"/>
      <c r="U717" s="49" t="s">
        <v>19</v>
      </c>
      <c r="V717" s="34" t="s">
        <v>17</v>
      </c>
      <c r="X717" s="50">
        <f>SUMIF([1]MTR!B:B,I:I,[1]MTR!F:F)</f>
        <v>273.495</v>
      </c>
      <c r="Y717" s="32" t="s">
        <v>1925</v>
      </c>
      <c r="AA717" s="33">
        <f t="shared" si="11"/>
        <v>0</v>
      </c>
      <c r="AB717" s="38" t="s">
        <v>20</v>
      </c>
    </row>
    <row r="718" spans="3:28" s="25" customFormat="1" x14ac:dyDescent="0.3">
      <c r="C718" s="22">
        <v>5900</v>
      </c>
      <c r="D718" s="23"/>
      <c r="E718" s="24">
        <v>853690950000</v>
      </c>
      <c r="G718" s="22" t="s">
        <v>2493</v>
      </c>
      <c r="H718" s="23"/>
      <c r="I718" s="26" t="s">
        <v>2494</v>
      </c>
      <c r="J718" s="23"/>
      <c r="K718" s="26" t="s">
        <v>2495</v>
      </c>
      <c r="L718" s="23"/>
      <c r="M718" s="26" t="s">
        <v>2496</v>
      </c>
      <c r="N718" s="23"/>
      <c r="O718" s="34">
        <v>100</v>
      </c>
      <c r="P718" s="34" t="s">
        <v>17</v>
      </c>
      <c r="Q718" s="23"/>
      <c r="R718" s="42">
        <v>0</v>
      </c>
      <c r="S718" s="36" t="s">
        <v>18</v>
      </c>
      <c r="T718" s="23"/>
      <c r="U718" s="49" t="s">
        <v>19</v>
      </c>
      <c r="V718" s="34" t="s">
        <v>17</v>
      </c>
      <c r="W718" s="23"/>
      <c r="X718" s="31">
        <f>SUMIF('[1]2022Fiyat Listesi-SAP'!A:A,I:I,'[1]2022Fiyat Listesi-SAP'!C:C)</f>
        <v>0.2</v>
      </c>
      <c r="Y718" s="32" t="str">
        <f>VLOOKUP(I718,'[1]2022Fiyat Listesi-SAP'!A:D,4,FALSE)</f>
        <v>USD</v>
      </c>
      <c r="Z718" s="23"/>
      <c r="AA718" s="33">
        <f t="shared" si="11"/>
        <v>0</v>
      </c>
      <c r="AB718" s="38" t="s">
        <v>20</v>
      </c>
    </row>
    <row r="719" spans="3:28" s="25" customFormat="1" x14ac:dyDescent="0.3">
      <c r="C719" s="22">
        <v>5900</v>
      </c>
      <c r="D719" s="23"/>
      <c r="E719" s="24">
        <v>853690950000</v>
      </c>
      <c r="G719" s="22" t="s">
        <v>2497</v>
      </c>
      <c r="H719" s="23"/>
      <c r="I719" s="26" t="s">
        <v>2498</v>
      </c>
      <c r="J719" s="23"/>
      <c r="K719" s="26" t="s">
        <v>2499</v>
      </c>
      <c r="L719" s="23"/>
      <c r="M719" s="26" t="s">
        <v>2500</v>
      </c>
      <c r="N719" s="23"/>
      <c r="O719" s="34">
        <v>100</v>
      </c>
      <c r="P719" s="34" t="s">
        <v>17</v>
      </c>
      <c r="Q719" s="23"/>
      <c r="R719" s="42">
        <v>0</v>
      </c>
      <c r="S719" s="36" t="s">
        <v>18</v>
      </c>
      <c r="T719" s="23"/>
      <c r="U719" s="49" t="s">
        <v>19</v>
      </c>
      <c r="V719" s="34" t="s">
        <v>17</v>
      </c>
      <c r="W719" s="23"/>
      <c r="X719" s="31">
        <f>SUMIF('[1]2022Fiyat Listesi-SAP'!A:A,I:I,'[1]2022Fiyat Listesi-SAP'!C:C)</f>
        <v>0.22</v>
      </c>
      <c r="Y719" s="32" t="str">
        <f>VLOOKUP(I719,'[1]2022Fiyat Listesi-SAP'!A:D,4,FALSE)</f>
        <v>USD</v>
      </c>
      <c r="Z719" s="23"/>
      <c r="AA719" s="33">
        <f t="shared" si="11"/>
        <v>0</v>
      </c>
      <c r="AB719" s="38" t="s">
        <v>20</v>
      </c>
    </row>
    <row r="720" spans="3:28" s="25" customFormat="1" x14ac:dyDescent="0.3">
      <c r="C720" s="22">
        <v>5900</v>
      </c>
      <c r="D720" s="23"/>
      <c r="E720" s="24">
        <v>853690950000</v>
      </c>
      <c r="G720" s="22" t="s">
        <v>2501</v>
      </c>
      <c r="H720" s="23"/>
      <c r="I720" s="26" t="s">
        <v>2502</v>
      </c>
      <c r="J720" s="23"/>
      <c r="K720" s="26" t="s">
        <v>2503</v>
      </c>
      <c r="L720" s="23"/>
      <c r="M720" s="26" t="s">
        <v>2504</v>
      </c>
      <c r="N720" s="23"/>
      <c r="O720" s="34">
        <v>100</v>
      </c>
      <c r="P720" s="34" t="s">
        <v>17</v>
      </c>
      <c r="Q720" s="23"/>
      <c r="R720" s="42">
        <v>0</v>
      </c>
      <c r="S720" s="36" t="s">
        <v>18</v>
      </c>
      <c r="T720" s="23"/>
      <c r="U720" s="49" t="s">
        <v>19</v>
      </c>
      <c r="V720" s="34" t="s">
        <v>17</v>
      </c>
      <c r="W720" s="23"/>
      <c r="X720" s="31">
        <f>SUMIF('[1]2022Fiyat Listesi-SAP'!A:A,I:I,'[1]2022Fiyat Listesi-SAP'!C:C)</f>
        <v>0.26</v>
      </c>
      <c r="Y720" s="32" t="str">
        <f>VLOOKUP(I720,'[1]2022Fiyat Listesi-SAP'!A:D,4,FALSE)</f>
        <v>USD</v>
      </c>
      <c r="Z720" s="23"/>
      <c r="AA720" s="33">
        <f t="shared" si="11"/>
        <v>0</v>
      </c>
      <c r="AB720" s="38" t="s">
        <v>20</v>
      </c>
    </row>
    <row r="721" spans="3:28" s="25" customFormat="1" x14ac:dyDescent="0.3">
      <c r="C721" s="22">
        <v>5900</v>
      </c>
      <c r="D721" s="23"/>
      <c r="E721" s="24">
        <v>853690950000</v>
      </c>
      <c r="G721" s="22" t="s">
        <v>2505</v>
      </c>
      <c r="H721" s="23"/>
      <c r="I721" s="26" t="s">
        <v>2506</v>
      </c>
      <c r="J721" s="23"/>
      <c r="K721" s="26" t="s">
        <v>2507</v>
      </c>
      <c r="L721" s="23"/>
      <c r="M721" s="26" t="s">
        <v>2508</v>
      </c>
      <c r="N721" s="23"/>
      <c r="O721" s="34">
        <v>100</v>
      </c>
      <c r="P721" s="34" t="s">
        <v>17</v>
      </c>
      <c r="Q721" s="23"/>
      <c r="R721" s="42">
        <v>0</v>
      </c>
      <c r="S721" s="36" t="s">
        <v>18</v>
      </c>
      <c r="T721" s="23"/>
      <c r="U721" s="49" t="s">
        <v>19</v>
      </c>
      <c r="V721" s="34" t="s">
        <v>17</v>
      </c>
      <c r="W721" s="23"/>
      <c r="X721" s="31">
        <f>SUMIF('[1]2022Fiyat Listesi-SAP'!A:A,I:I,'[1]2022Fiyat Listesi-SAP'!C:C)</f>
        <v>0.3</v>
      </c>
      <c r="Y721" s="32" t="str">
        <f>VLOOKUP(I721,'[1]2022Fiyat Listesi-SAP'!A:D,4,FALSE)</f>
        <v>USD</v>
      </c>
      <c r="Z721" s="23"/>
      <c r="AA721" s="33">
        <f t="shared" si="11"/>
        <v>0</v>
      </c>
      <c r="AB721" s="38" t="s">
        <v>20</v>
      </c>
    </row>
    <row r="722" spans="3:28" s="25" customFormat="1" x14ac:dyDescent="0.3">
      <c r="C722" s="22">
        <v>5900</v>
      </c>
      <c r="D722" s="23"/>
      <c r="E722" s="24">
        <v>853690950000</v>
      </c>
      <c r="G722" s="22" t="s">
        <v>2509</v>
      </c>
      <c r="H722" s="23"/>
      <c r="I722" s="26" t="s">
        <v>2510</v>
      </c>
      <c r="J722" s="23"/>
      <c r="K722" s="26" t="s">
        <v>2511</v>
      </c>
      <c r="L722" s="23"/>
      <c r="M722" s="26" t="s">
        <v>2512</v>
      </c>
      <c r="N722" s="23"/>
      <c r="O722" s="34">
        <v>100</v>
      </c>
      <c r="P722" s="34" t="s">
        <v>17</v>
      </c>
      <c r="Q722" s="23"/>
      <c r="R722" s="42">
        <v>0</v>
      </c>
      <c r="S722" s="36" t="s">
        <v>18</v>
      </c>
      <c r="T722" s="23"/>
      <c r="U722" s="49" t="s">
        <v>19</v>
      </c>
      <c r="V722" s="34" t="s">
        <v>17</v>
      </c>
      <c r="W722" s="23"/>
      <c r="X722" s="31">
        <f>SUMIF('[1]2022Fiyat Listesi-SAP'!A:A,I:I,'[1]2022Fiyat Listesi-SAP'!C:C)</f>
        <v>0.68500000000000005</v>
      </c>
      <c r="Y722" s="32" t="str">
        <f>VLOOKUP(I722,'[1]2022Fiyat Listesi-SAP'!A:D,4,FALSE)</f>
        <v>USD</v>
      </c>
      <c r="Z722" s="23"/>
      <c r="AA722" s="33">
        <f t="shared" si="11"/>
        <v>0</v>
      </c>
      <c r="AB722" s="38" t="s">
        <v>20</v>
      </c>
    </row>
    <row r="723" spans="3:28" s="25" customFormat="1" x14ac:dyDescent="0.3">
      <c r="C723" s="22">
        <v>5900</v>
      </c>
      <c r="D723" s="23"/>
      <c r="E723" s="24">
        <v>853690950000</v>
      </c>
      <c r="G723" s="22" t="s">
        <v>2513</v>
      </c>
      <c r="H723" s="23"/>
      <c r="I723" s="26" t="s">
        <v>2514</v>
      </c>
      <c r="J723" s="23"/>
      <c r="K723" s="26" t="s">
        <v>2515</v>
      </c>
      <c r="L723" s="23"/>
      <c r="M723" s="26" t="s">
        <v>2516</v>
      </c>
      <c r="N723" s="23"/>
      <c r="O723" s="34">
        <v>500</v>
      </c>
      <c r="P723" s="34" t="s">
        <v>17</v>
      </c>
      <c r="Q723" s="23"/>
      <c r="R723" s="42">
        <v>0</v>
      </c>
      <c r="S723" s="36" t="s">
        <v>18</v>
      </c>
      <c r="T723" s="23"/>
      <c r="U723" s="49" t="s">
        <v>19</v>
      </c>
      <c r="V723" s="34" t="s">
        <v>17</v>
      </c>
      <c r="W723" s="23"/>
      <c r="X723" s="31">
        <f>SUMIF('[1]2022Fiyat Listesi-SAP'!A:A,I:I,'[1]2022Fiyat Listesi-SAP'!C:C)</f>
        <v>0.57000000000000006</v>
      </c>
      <c r="Y723" s="32" t="str">
        <f>VLOOKUP(I723,'[1]2022Fiyat Listesi-SAP'!A:D,4,FALSE)</f>
        <v>USD</v>
      </c>
      <c r="Z723" s="23"/>
      <c r="AA723" s="33">
        <f t="shared" si="11"/>
        <v>0</v>
      </c>
      <c r="AB723" s="38" t="s">
        <v>20</v>
      </c>
    </row>
    <row r="724" spans="3:28" s="25" customFormat="1" x14ac:dyDescent="0.3">
      <c r="C724" s="22">
        <v>5900</v>
      </c>
      <c r="D724" s="23"/>
      <c r="E724" s="24">
        <v>853690950000</v>
      </c>
      <c r="G724" s="22" t="s">
        <v>2517</v>
      </c>
      <c r="H724" s="23"/>
      <c r="I724" s="26" t="s">
        <v>2518</v>
      </c>
      <c r="J724" s="23"/>
      <c r="K724" s="26" t="s">
        <v>2519</v>
      </c>
      <c r="L724" s="23"/>
      <c r="M724" s="26" t="s">
        <v>2520</v>
      </c>
      <c r="N724" s="23"/>
      <c r="O724" s="34">
        <v>100</v>
      </c>
      <c r="P724" s="34" t="s">
        <v>17</v>
      </c>
      <c r="Q724" s="23"/>
      <c r="R724" s="42">
        <v>0</v>
      </c>
      <c r="S724" s="36" t="s">
        <v>18</v>
      </c>
      <c r="T724" s="23"/>
      <c r="U724" s="49" t="s">
        <v>19</v>
      </c>
      <c r="V724" s="34" t="s">
        <v>17</v>
      </c>
      <c r="W724" s="23"/>
      <c r="X724" s="31">
        <f>SUMIF('[1]2022Fiyat Listesi-SAP'!A:A,I:I,'[1]2022Fiyat Listesi-SAP'!C:C)</f>
        <v>0.56000000000000005</v>
      </c>
      <c r="Y724" s="32" t="str">
        <f>VLOOKUP(I724,'[1]2022Fiyat Listesi-SAP'!A:D,4,FALSE)</f>
        <v>USD</v>
      </c>
      <c r="Z724" s="23"/>
      <c r="AA724" s="33">
        <f t="shared" si="11"/>
        <v>0</v>
      </c>
      <c r="AB724" s="38" t="s">
        <v>20</v>
      </c>
    </row>
    <row r="725" spans="3:28" s="25" customFormat="1" x14ac:dyDescent="0.3">
      <c r="C725" s="22">
        <v>5900</v>
      </c>
      <c r="D725" s="23"/>
      <c r="E725" s="24">
        <v>853690950000</v>
      </c>
      <c r="G725" s="22" t="s">
        <v>2521</v>
      </c>
      <c r="H725" s="23"/>
      <c r="I725" s="26" t="s">
        <v>2522</v>
      </c>
      <c r="J725" s="23"/>
      <c r="K725" s="26" t="s">
        <v>2523</v>
      </c>
      <c r="L725" s="23"/>
      <c r="M725" s="26" t="s">
        <v>2524</v>
      </c>
      <c r="N725" s="23"/>
      <c r="O725" s="34">
        <v>100</v>
      </c>
      <c r="P725" s="34" t="s">
        <v>17</v>
      </c>
      <c r="Q725" s="23"/>
      <c r="R725" s="42">
        <v>0</v>
      </c>
      <c r="S725" s="36" t="s">
        <v>18</v>
      </c>
      <c r="T725" s="23"/>
      <c r="U725" s="49" t="s">
        <v>19</v>
      </c>
      <c r="V725" s="34" t="s">
        <v>17</v>
      </c>
      <c r="W725" s="23"/>
      <c r="X725" s="31">
        <f>SUMIF('[1]2022Fiyat Listesi-SAP'!A:A,I:I,'[1]2022Fiyat Listesi-SAP'!C:C)</f>
        <v>0.71</v>
      </c>
      <c r="Y725" s="32" t="str">
        <f>VLOOKUP(I725,'[1]2022Fiyat Listesi-SAP'!A:D,4,FALSE)</f>
        <v>USD</v>
      </c>
      <c r="Z725" s="23"/>
      <c r="AA725" s="33">
        <f t="shared" si="11"/>
        <v>0</v>
      </c>
      <c r="AB725" s="38" t="s">
        <v>20</v>
      </c>
    </row>
    <row r="726" spans="3:28" s="25" customFormat="1" x14ac:dyDescent="0.3">
      <c r="C726" s="22">
        <v>5900</v>
      </c>
      <c r="D726" s="23"/>
      <c r="E726" s="24">
        <v>853690950000</v>
      </c>
      <c r="G726" s="22" t="s">
        <v>2525</v>
      </c>
      <c r="H726" s="23"/>
      <c r="I726" s="26" t="s">
        <v>2526</v>
      </c>
      <c r="J726" s="23"/>
      <c r="K726" s="26" t="s">
        <v>2527</v>
      </c>
      <c r="L726" s="23"/>
      <c r="M726" s="26" t="s">
        <v>2528</v>
      </c>
      <c r="N726" s="23"/>
      <c r="O726" s="34">
        <v>100</v>
      </c>
      <c r="P726" s="34" t="s">
        <v>17</v>
      </c>
      <c r="Q726" s="23"/>
      <c r="R726" s="42">
        <v>0</v>
      </c>
      <c r="S726" s="36" t="s">
        <v>18</v>
      </c>
      <c r="T726" s="23"/>
      <c r="U726" s="49" t="s">
        <v>19</v>
      </c>
      <c r="V726" s="34" t="s">
        <v>17</v>
      </c>
      <c r="W726" s="23"/>
      <c r="X726" s="31">
        <f>SUMIF('[1]2022Fiyat Listesi-SAP'!A:A,I:I,'[1]2022Fiyat Listesi-SAP'!C:C)</f>
        <v>1.0249999999999999</v>
      </c>
      <c r="Y726" s="32" t="str">
        <f>VLOOKUP(I726,'[1]2022Fiyat Listesi-SAP'!A:D,4,FALSE)</f>
        <v>USD</v>
      </c>
      <c r="Z726" s="23"/>
      <c r="AA726" s="33">
        <f t="shared" si="11"/>
        <v>0</v>
      </c>
      <c r="AB726" s="38" t="s">
        <v>20</v>
      </c>
    </row>
    <row r="727" spans="3:28" s="25" customFormat="1" x14ac:dyDescent="0.3">
      <c r="C727" s="22">
        <v>5900</v>
      </c>
      <c r="D727" s="23"/>
      <c r="E727" s="24">
        <v>853690950000</v>
      </c>
      <c r="G727" s="22" t="s">
        <v>2529</v>
      </c>
      <c r="H727" s="23"/>
      <c r="I727" s="26" t="s">
        <v>2530</v>
      </c>
      <c r="J727" s="23"/>
      <c r="K727" s="26" t="s">
        <v>2531</v>
      </c>
      <c r="L727" s="23"/>
      <c r="M727" s="26" t="s">
        <v>2532</v>
      </c>
      <c r="N727" s="23"/>
      <c r="O727" s="34">
        <v>500</v>
      </c>
      <c r="P727" s="34" t="s">
        <v>17</v>
      </c>
      <c r="Q727" s="23"/>
      <c r="R727" s="42">
        <v>0</v>
      </c>
      <c r="S727" s="36" t="s">
        <v>18</v>
      </c>
      <c r="T727" s="23"/>
      <c r="U727" s="49" t="s">
        <v>19</v>
      </c>
      <c r="V727" s="34" t="s">
        <v>17</v>
      </c>
      <c r="W727" s="23"/>
      <c r="X727" s="31">
        <f>SUMIF('[1]2022Fiyat Listesi-SAP'!A:A,I:I,'[1]2022Fiyat Listesi-SAP'!C:C)</f>
        <v>0.73</v>
      </c>
      <c r="Y727" s="32" t="str">
        <f>VLOOKUP(I727,'[1]2022Fiyat Listesi-SAP'!A:D,4,FALSE)</f>
        <v>USD</v>
      </c>
      <c r="Z727" s="23"/>
      <c r="AA727" s="33">
        <f t="shared" si="11"/>
        <v>0</v>
      </c>
      <c r="AB727" s="38" t="s">
        <v>20</v>
      </c>
    </row>
    <row r="728" spans="3:28" s="25" customFormat="1" x14ac:dyDescent="0.3">
      <c r="C728" s="22">
        <v>5900</v>
      </c>
      <c r="D728" s="23"/>
      <c r="E728" s="24">
        <v>853690950000</v>
      </c>
      <c r="G728" s="22" t="s">
        <v>2533</v>
      </c>
      <c r="H728" s="23"/>
      <c r="I728" s="26" t="s">
        <v>2534</v>
      </c>
      <c r="J728" s="23"/>
      <c r="K728" s="26" t="s">
        <v>2535</v>
      </c>
      <c r="L728" s="23"/>
      <c r="M728" s="26" t="s">
        <v>2536</v>
      </c>
      <c r="N728" s="23"/>
      <c r="O728" s="34">
        <v>500</v>
      </c>
      <c r="P728" s="34" t="s">
        <v>17</v>
      </c>
      <c r="Q728" s="23"/>
      <c r="R728" s="42">
        <v>0</v>
      </c>
      <c r="S728" s="36" t="s">
        <v>18</v>
      </c>
      <c r="T728" s="23"/>
      <c r="U728" s="49" t="s">
        <v>19</v>
      </c>
      <c r="V728" s="34" t="s">
        <v>17</v>
      </c>
      <c r="W728" s="23"/>
      <c r="X728" s="31">
        <f>SUMIF('[1]2022Fiyat Listesi-SAP'!A:A,I:I,'[1]2022Fiyat Listesi-SAP'!C:C)</f>
        <v>0.82000000000000006</v>
      </c>
      <c r="Y728" s="32" t="str">
        <f>VLOOKUP(I728,'[1]2022Fiyat Listesi-SAP'!A:D,4,FALSE)</f>
        <v>USD</v>
      </c>
      <c r="Z728" s="23"/>
      <c r="AA728" s="33">
        <f t="shared" si="11"/>
        <v>0</v>
      </c>
      <c r="AB728" s="38" t="s">
        <v>20</v>
      </c>
    </row>
    <row r="729" spans="3:28" s="25" customFormat="1" x14ac:dyDescent="0.3">
      <c r="C729" s="22">
        <v>5900</v>
      </c>
      <c r="D729" s="23"/>
      <c r="E729" s="24">
        <v>853690950000</v>
      </c>
      <c r="G729" s="22" t="s">
        <v>2537</v>
      </c>
      <c r="H729" s="23"/>
      <c r="I729" s="26" t="s">
        <v>2538</v>
      </c>
      <c r="J729" s="23"/>
      <c r="K729" s="26" t="s">
        <v>2539</v>
      </c>
      <c r="L729" s="23"/>
      <c r="M729" s="26" t="s">
        <v>2540</v>
      </c>
      <c r="N729" s="23"/>
      <c r="O729" s="34">
        <v>1000</v>
      </c>
      <c r="P729" s="34" t="s">
        <v>17</v>
      </c>
      <c r="Q729" s="23"/>
      <c r="R729" s="42">
        <v>0</v>
      </c>
      <c r="S729" s="36" t="s">
        <v>18</v>
      </c>
      <c r="T729" s="23"/>
      <c r="U729" s="49" t="s">
        <v>19</v>
      </c>
      <c r="V729" s="34" t="s">
        <v>17</v>
      </c>
      <c r="W729" s="23"/>
      <c r="X729" s="31">
        <f>SUMIF('[1]2022Fiyat Listesi-SAP'!A:A,I:I,'[1]2022Fiyat Listesi-SAP'!C:C)</f>
        <v>4.4999999999999998E-2</v>
      </c>
      <c r="Y729" s="32" t="str">
        <f>VLOOKUP(I729,'[1]2022Fiyat Listesi-SAP'!A:D,4,FALSE)</f>
        <v>USD</v>
      </c>
      <c r="Z729" s="23"/>
      <c r="AA729" s="33">
        <f t="shared" si="11"/>
        <v>0</v>
      </c>
      <c r="AB729" s="38" t="s">
        <v>20</v>
      </c>
    </row>
    <row r="730" spans="3:28" s="25" customFormat="1" x14ac:dyDescent="0.3">
      <c r="C730" s="22">
        <v>5900</v>
      </c>
      <c r="D730" s="23"/>
      <c r="E730" s="24">
        <v>853690950000</v>
      </c>
      <c r="G730" s="22" t="s">
        <v>2541</v>
      </c>
      <c r="H730" s="23"/>
      <c r="I730" s="26" t="s">
        <v>2542</v>
      </c>
      <c r="J730" s="23"/>
      <c r="K730" s="26" t="s">
        <v>2543</v>
      </c>
      <c r="L730" s="23"/>
      <c r="M730" s="26" t="s">
        <v>2544</v>
      </c>
      <c r="N730" s="23"/>
      <c r="O730" s="34">
        <v>1000</v>
      </c>
      <c r="P730" s="34" t="s">
        <v>17</v>
      </c>
      <c r="Q730" s="23"/>
      <c r="R730" s="42">
        <v>0</v>
      </c>
      <c r="S730" s="36" t="s">
        <v>18</v>
      </c>
      <c r="T730" s="23"/>
      <c r="U730" s="49" t="s">
        <v>19</v>
      </c>
      <c r="V730" s="34" t="s">
        <v>17</v>
      </c>
      <c r="W730" s="23"/>
      <c r="X730" s="31">
        <f>SUMIF('[1]2022Fiyat Listesi-SAP'!A:A,I:I,'[1]2022Fiyat Listesi-SAP'!C:C)</f>
        <v>0.06</v>
      </c>
      <c r="Y730" s="32" t="str">
        <f>VLOOKUP(I730,'[1]2022Fiyat Listesi-SAP'!A:D,4,FALSE)</f>
        <v>USD</v>
      </c>
      <c r="Z730" s="23"/>
      <c r="AA730" s="33">
        <f t="shared" si="11"/>
        <v>0</v>
      </c>
      <c r="AB730" s="38" t="s">
        <v>20</v>
      </c>
    </row>
    <row r="731" spans="3:28" s="25" customFormat="1" x14ac:dyDescent="0.3">
      <c r="C731" s="22">
        <v>5900</v>
      </c>
      <c r="D731" s="23"/>
      <c r="E731" s="24">
        <v>853690950000</v>
      </c>
      <c r="G731" s="22" t="s">
        <v>2545</v>
      </c>
      <c r="H731" s="23"/>
      <c r="I731" s="26" t="s">
        <v>2546</v>
      </c>
      <c r="J731" s="23"/>
      <c r="K731" s="26" t="s">
        <v>2547</v>
      </c>
      <c r="L731" s="23"/>
      <c r="M731" s="26" t="s">
        <v>2548</v>
      </c>
      <c r="N731" s="23"/>
      <c r="O731" s="34">
        <v>500</v>
      </c>
      <c r="P731" s="34" t="s">
        <v>17</v>
      </c>
      <c r="Q731" s="23"/>
      <c r="R731" s="42">
        <v>0</v>
      </c>
      <c r="S731" s="36" t="s">
        <v>18</v>
      </c>
      <c r="T731" s="23"/>
      <c r="U731" s="49" t="s">
        <v>19</v>
      </c>
      <c r="V731" s="34" t="s">
        <v>17</v>
      </c>
      <c r="W731" s="23"/>
      <c r="X731" s="31">
        <f>SUMIF('[1]2022Fiyat Listesi-SAP'!A:A,I:I,'[1]2022Fiyat Listesi-SAP'!C:C)</f>
        <v>0.08</v>
      </c>
      <c r="Y731" s="32" t="str">
        <f>VLOOKUP(I731,'[1]2022Fiyat Listesi-SAP'!A:D,4,FALSE)</f>
        <v>USD</v>
      </c>
      <c r="Z731" s="23"/>
      <c r="AA731" s="33">
        <f t="shared" si="11"/>
        <v>0</v>
      </c>
      <c r="AB731" s="38" t="s">
        <v>20</v>
      </c>
    </row>
    <row r="732" spans="3:28" s="25" customFormat="1" x14ac:dyDescent="0.3">
      <c r="C732" s="22">
        <v>5900</v>
      </c>
      <c r="D732" s="23"/>
      <c r="E732" s="24">
        <v>853690950000</v>
      </c>
      <c r="G732" s="22" t="s">
        <v>2549</v>
      </c>
      <c r="H732" s="23"/>
      <c r="I732" s="26" t="s">
        <v>2550</v>
      </c>
      <c r="J732" s="23"/>
      <c r="K732" s="26" t="s">
        <v>2551</v>
      </c>
      <c r="L732" s="23"/>
      <c r="M732" s="26" t="s">
        <v>2552</v>
      </c>
      <c r="N732" s="23"/>
      <c r="O732" s="34">
        <v>500</v>
      </c>
      <c r="P732" s="34" t="s">
        <v>17</v>
      </c>
      <c r="Q732" s="23"/>
      <c r="R732" s="42">
        <v>0</v>
      </c>
      <c r="S732" s="36" t="s">
        <v>18</v>
      </c>
      <c r="T732" s="23"/>
      <c r="U732" s="49" t="s">
        <v>19</v>
      </c>
      <c r="V732" s="34" t="s">
        <v>17</v>
      </c>
      <c r="W732" s="23"/>
      <c r="X732" s="31">
        <f>SUMIF('[1]2022Fiyat Listesi-SAP'!A:A,I:I,'[1]2022Fiyat Listesi-SAP'!C:C)</f>
        <v>0.105</v>
      </c>
      <c r="Y732" s="32" t="str">
        <f>VLOOKUP(I732,'[1]2022Fiyat Listesi-SAP'!A:D,4,FALSE)</f>
        <v>USD</v>
      </c>
      <c r="Z732" s="23"/>
      <c r="AA732" s="33">
        <f t="shared" si="11"/>
        <v>0</v>
      </c>
      <c r="AB732" s="38" t="s">
        <v>20</v>
      </c>
    </row>
    <row r="733" spans="3:28" s="25" customFormat="1" x14ac:dyDescent="0.3">
      <c r="C733" s="22">
        <v>5900</v>
      </c>
      <c r="D733" s="23"/>
      <c r="E733" s="24">
        <v>853690950000</v>
      </c>
      <c r="G733" s="22" t="s">
        <v>2553</v>
      </c>
      <c r="H733" s="23"/>
      <c r="I733" s="26" t="s">
        <v>2554</v>
      </c>
      <c r="J733" s="23"/>
      <c r="K733" s="26" t="s">
        <v>2555</v>
      </c>
      <c r="L733" s="23"/>
      <c r="M733" s="26" t="s">
        <v>2556</v>
      </c>
      <c r="N733" s="23"/>
      <c r="O733" s="34">
        <v>500</v>
      </c>
      <c r="P733" s="34" t="s">
        <v>17</v>
      </c>
      <c r="Q733" s="23"/>
      <c r="R733" s="42">
        <v>0</v>
      </c>
      <c r="S733" s="36" t="s">
        <v>18</v>
      </c>
      <c r="T733" s="23"/>
      <c r="U733" s="49" t="s">
        <v>19</v>
      </c>
      <c r="V733" s="34" t="s">
        <v>17</v>
      </c>
      <c r="W733" s="23"/>
      <c r="X733" s="31">
        <f>SUMIF('[1]2022Fiyat Listesi-SAP'!A:A,I:I,'[1]2022Fiyat Listesi-SAP'!C:C)</f>
        <v>0.17</v>
      </c>
      <c r="Y733" s="32" t="str">
        <f>VLOOKUP(I733,'[1]2022Fiyat Listesi-SAP'!A:D,4,FALSE)</f>
        <v>USD</v>
      </c>
      <c r="Z733" s="23"/>
      <c r="AA733" s="33">
        <f t="shared" si="11"/>
        <v>0</v>
      </c>
      <c r="AB733" s="38" t="s">
        <v>20</v>
      </c>
    </row>
    <row r="734" spans="3:28" s="25" customFormat="1" x14ac:dyDescent="0.3">
      <c r="C734" s="22">
        <v>5900</v>
      </c>
      <c r="D734" s="23"/>
      <c r="E734" s="24">
        <v>853690950000</v>
      </c>
      <c r="G734" s="22" t="s">
        <v>2557</v>
      </c>
      <c r="H734" s="23"/>
      <c r="I734" s="26" t="s">
        <v>2558</v>
      </c>
      <c r="J734" s="23"/>
      <c r="K734" s="26" t="s">
        <v>2559</v>
      </c>
      <c r="L734" s="23"/>
      <c r="M734" s="26" t="s">
        <v>2560</v>
      </c>
      <c r="N734" s="23"/>
      <c r="O734" s="34">
        <v>500</v>
      </c>
      <c r="P734" s="34" t="s">
        <v>17</v>
      </c>
      <c r="Q734" s="23"/>
      <c r="R734" s="42">
        <v>0</v>
      </c>
      <c r="S734" s="36" t="s">
        <v>18</v>
      </c>
      <c r="T734" s="23"/>
      <c r="U734" s="49" t="s">
        <v>19</v>
      </c>
      <c r="V734" s="34" t="s">
        <v>17</v>
      </c>
      <c r="W734" s="23"/>
      <c r="X734" s="31">
        <f>SUMIF('[1]2022Fiyat Listesi-SAP'!A:A,I:I,'[1]2022Fiyat Listesi-SAP'!C:C)</f>
        <v>0.17</v>
      </c>
      <c r="Y734" s="32" t="str">
        <f>VLOOKUP(I734,'[1]2022Fiyat Listesi-SAP'!A:D,4,FALSE)</f>
        <v>USD</v>
      </c>
      <c r="Z734" s="23"/>
      <c r="AA734" s="33">
        <f t="shared" si="11"/>
        <v>0</v>
      </c>
      <c r="AB734" s="38" t="s">
        <v>20</v>
      </c>
    </row>
    <row r="735" spans="3:28" s="25" customFormat="1" x14ac:dyDescent="0.3">
      <c r="C735" s="22">
        <v>5900</v>
      </c>
      <c r="D735" s="23"/>
      <c r="E735" s="24">
        <v>853690950000</v>
      </c>
      <c r="G735" s="22" t="s">
        <v>2561</v>
      </c>
      <c r="H735" s="23"/>
      <c r="I735" s="26" t="s">
        <v>2562</v>
      </c>
      <c r="J735" s="23"/>
      <c r="K735" s="26" t="s">
        <v>2563</v>
      </c>
      <c r="L735" s="23"/>
      <c r="M735" s="26" t="s">
        <v>2564</v>
      </c>
      <c r="N735" s="23"/>
      <c r="O735" s="34">
        <v>50</v>
      </c>
      <c r="P735" s="34" t="s">
        <v>17</v>
      </c>
      <c r="Q735" s="23"/>
      <c r="R735" s="42">
        <v>0</v>
      </c>
      <c r="S735" s="36" t="s">
        <v>18</v>
      </c>
      <c r="T735" s="23"/>
      <c r="U735" s="49" t="s">
        <v>19</v>
      </c>
      <c r="V735" s="34" t="s">
        <v>17</v>
      </c>
      <c r="W735" s="23"/>
      <c r="X735" s="31">
        <f>SUMIF('[1]2022Fiyat Listesi-SAP'!A:A,I:I,'[1]2022Fiyat Listesi-SAP'!C:C)</f>
        <v>0.19500000000000001</v>
      </c>
      <c r="Y735" s="32" t="str">
        <f>VLOOKUP(I735,'[1]2022Fiyat Listesi-SAP'!A:D,4,FALSE)</f>
        <v>USD</v>
      </c>
      <c r="Z735" s="23"/>
      <c r="AA735" s="33">
        <f t="shared" si="11"/>
        <v>0</v>
      </c>
      <c r="AB735" s="38" t="s">
        <v>20</v>
      </c>
    </row>
    <row r="736" spans="3:28" s="25" customFormat="1" x14ac:dyDescent="0.3">
      <c r="C736" s="22">
        <v>5900</v>
      </c>
      <c r="D736" s="23"/>
      <c r="E736" s="24">
        <v>853690950000</v>
      </c>
      <c r="G736" s="22" t="s">
        <v>2565</v>
      </c>
      <c r="H736" s="23"/>
      <c r="I736" s="26" t="s">
        <v>2566</v>
      </c>
      <c r="J736" s="23"/>
      <c r="K736" s="26" t="s">
        <v>2567</v>
      </c>
      <c r="L736" s="23"/>
      <c r="M736" s="26" t="s">
        <v>2568</v>
      </c>
      <c r="N736" s="23"/>
      <c r="O736" s="34">
        <v>500</v>
      </c>
      <c r="P736" s="34" t="s">
        <v>17</v>
      </c>
      <c r="Q736" s="23"/>
      <c r="R736" s="42">
        <v>0</v>
      </c>
      <c r="S736" s="36" t="s">
        <v>18</v>
      </c>
      <c r="T736" s="23"/>
      <c r="U736" s="49" t="s">
        <v>19</v>
      </c>
      <c r="V736" s="34" t="s">
        <v>17</v>
      </c>
      <c r="W736" s="23"/>
      <c r="X736" s="31">
        <f>SUMIF('[1]2022Fiyat Listesi-SAP'!A:A,I:I,'[1]2022Fiyat Listesi-SAP'!C:C)</f>
        <v>0.2</v>
      </c>
      <c r="Y736" s="32" t="str">
        <f>VLOOKUP(I736,'[1]2022Fiyat Listesi-SAP'!A:D,4,FALSE)</f>
        <v>USD</v>
      </c>
      <c r="Z736" s="23"/>
      <c r="AA736" s="33">
        <f t="shared" si="11"/>
        <v>0</v>
      </c>
      <c r="AB736" s="38" t="s">
        <v>20</v>
      </c>
    </row>
    <row r="737" spans="3:28" s="25" customFormat="1" x14ac:dyDescent="0.3">
      <c r="C737" s="22">
        <v>5900</v>
      </c>
      <c r="D737" s="23"/>
      <c r="E737" s="24">
        <v>853690950000</v>
      </c>
      <c r="G737" s="22" t="s">
        <v>2569</v>
      </c>
      <c r="H737" s="23"/>
      <c r="I737" s="26" t="s">
        <v>2570</v>
      </c>
      <c r="J737" s="23"/>
      <c r="K737" s="26" t="s">
        <v>2571</v>
      </c>
      <c r="L737" s="23"/>
      <c r="M737" s="26" t="s">
        <v>2572</v>
      </c>
      <c r="N737" s="23"/>
      <c r="O737" s="34">
        <v>250</v>
      </c>
      <c r="P737" s="34" t="s">
        <v>17</v>
      </c>
      <c r="Q737" s="23"/>
      <c r="R737" s="42">
        <v>0</v>
      </c>
      <c r="S737" s="36" t="s">
        <v>18</v>
      </c>
      <c r="T737" s="23"/>
      <c r="U737" s="49" t="s">
        <v>19</v>
      </c>
      <c r="V737" s="34" t="s">
        <v>17</v>
      </c>
      <c r="W737" s="23"/>
      <c r="X737" s="31">
        <f>SUMIF('[1]2022Fiyat Listesi-SAP'!A:A,I:I,'[1]2022Fiyat Listesi-SAP'!C:C)</f>
        <v>0.36</v>
      </c>
      <c r="Y737" s="32" t="str">
        <f>VLOOKUP(I737,'[1]2022Fiyat Listesi-SAP'!A:D,4,FALSE)</f>
        <v>USD</v>
      </c>
      <c r="Z737" s="23"/>
      <c r="AA737" s="33">
        <f t="shared" si="11"/>
        <v>0</v>
      </c>
      <c r="AB737" s="38" t="s">
        <v>20</v>
      </c>
    </row>
    <row r="738" spans="3:28" s="25" customFormat="1" x14ac:dyDescent="0.3">
      <c r="C738" s="22">
        <v>5900</v>
      </c>
      <c r="D738" s="23"/>
      <c r="E738" s="24">
        <v>853690950000</v>
      </c>
      <c r="G738" s="22" t="s">
        <v>2573</v>
      </c>
      <c r="H738" s="23"/>
      <c r="I738" s="26" t="s">
        <v>2574</v>
      </c>
      <c r="J738" s="23"/>
      <c r="K738" s="26" t="s">
        <v>2575</v>
      </c>
      <c r="L738" s="23"/>
      <c r="M738" s="26" t="s">
        <v>2576</v>
      </c>
      <c r="N738" s="23"/>
      <c r="O738" s="34">
        <v>100</v>
      </c>
      <c r="P738" s="34" t="s">
        <v>17</v>
      </c>
      <c r="Q738" s="23"/>
      <c r="R738" s="42">
        <v>0</v>
      </c>
      <c r="S738" s="36" t="s">
        <v>18</v>
      </c>
      <c r="T738" s="23"/>
      <c r="U738" s="49" t="s">
        <v>19</v>
      </c>
      <c r="V738" s="34" t="s">
        <v>17</v>
      </c>
      <c r="W738" s="23"/>
      <c r="X738" s="31">
        <f>SUMIF('[1]2022Fiyat Listesi-SAP'!A:A,I:I,'[1]2022Fiyat Listesi-SAP'!C:C)</f>
        <v>0.45</v>
      </c>
      <c r="Y738" s="32" t="str">
        <f>VLOOKUP(I738,'[1]2022Fiyat Listesi-SAP'!A:D,4,FALSE)</f>
        <v>USD</v>
      </c>
      <c r="Z738" s="23"/>
      <c r="AA738" s="33">
        <f t="shared" si="11"/>
        <v>0</v>
      </c>
      <c r="AB738" s="38" t="s">
        <v>20</v>
      </c>
    </row>
    <row r="739" spans="3:28" s="25" customFormat="1" x14ac:dyDescent="0.3">
      <c r="C739" s="22">
        <v>5500</v>
      </c>
      <c r="D739" s="23"/>
      <c r="E739" s="24">
        <v>853690100000</v>
      </c>
      <c r="G739" s="22" t="s">
        <v>2577</v>
      </c>
      <c r="H739" s="23"/>
      <c r="I739" s="26" t="s">
        <v>2578</v>
      </c>
      <c r="J739" s="23"/>
      <c r="K739" s="26" t="s">
        <v>2579</v>
      </c>
      <c r="L739" s="23"/>
      <c r="M739" s="26" t="s">
        <v>2580</v>
      </c>
      <c r="N739" s="23"/>
      <c r="O739" s="34">
        <v>100</v>
      </c>
      <c r="P739" s="34" t="s">
        <v>17</v>
      </c>
      <c r="Q739" s="23"/>
      <c r="R739" s="42">
        <v>0</v>
      </c>
      <c r="S739" s="36" t="s">
        <v>18</v>
      </c>
      <c r="T739" s="23"/>
      <c r="U739" s="49" t="s">
        <v>19</v>
      </c>
      <c r="V739" s="34" t="s">
        <v>17</v>
      </c>
      <c r="W739" s="23"/>
      <c r="X739" s="31">
        <f>SUMIF('[1]2022Fiyat Listesi-SAP'!A:A,I:I,'[1]2022Fiyat Listesi-SAP'!C:C)</f>
        <v>7.3499999999999996E-2</v>
      </c>
      <c r="Y739" s="32" t="str">
        <f>VLOOKUP(I739,'[1]2022Fiyat Listesi-SAP'!A:D,4,FALSE)</f>
        <v>USD</v>
      </c>
      <c r="Z739" s="23"/>
      <c r="AA739" s="33">
        <f t="shared" si="11"/>
        <v>0</v>
      </c>
      <c r="AB739" s="38" t="s">
        <v>20</v>
      </c>
    </row>
    <row r="740" spans="3:28" s="25" customFormat="1" x14ac:dyDescent="0.3">
      <c r="C740" s="22">
        <v>5500</v>
      </c>
      <c r="D740" s="23"/>
      <c r="E740" s="24">
        <v>853690100000</v>
      </c>
      <c r="G740" s="22" t="s">
        <v>2581</v>
      </c>
      <c r="H740" s="23"/>
      <c r="I740" s="26" t="s">
        <v>2582</v>
      </c>
      <c r="J740" s="23"/>
      <c r="K740" s="26" t="s">
        <v>2583</v>
      </c>
      <c r="L740" s="23"/>
      <c r="M740" s="26" t="s">
        <v>2584</v>
      </c>
      <c r="N740" s="23"/>
      <c r="O740" s="34">
        <v>100</v>
      </c>
      <c r="P740" s="34" t="s">
        <v>17</v>
      </c>
      <c r="Q740" s="23"/>
      <c r="R740" s="42">
        <v>0</v>
      </c>
      <c r="S740" s="36" t="s">
        <v>18</v>
      </c>
      <c r="T740" s="23"/>
      <c r="U740" s="49" t="s">
        <v>19</v>
      </c>
      <c r="V740" s="34" t="s">
        <v>17</v>
      </c>
      <c r="W740" s="23"/>
      <c r="X740" s="31">
        <f>SUMIF('[1]2022Fiyat Listesi-SAP'!A:A,I:I,'[1]2022Fiyat Listesi-SAP'!C:C)</f>
        <v>9.8000000000000004E-2</v>
      </c>
      <c r="Y740" s="32" t="str">
        <f>VLOOKUP(I740,'[1]2022Fiyat Listesi-SAP'!A:D,4,FALSE)</f>
        <v>USD</v>
      </c>
      <c r="Z740" s="23"/>
      <c r="AA740" s="33">
        <f t="shared" si="11"/>
        <v>0</v>
      </c>
      <c r="AB740" s="38" t="s">
        <v>20</v>
      </c>
    </row>
    <row r="741" spans="3:28" s="25" customFormat="1" x14ac:dyDescent="0.3">
      <c r="C741" s="22">
        <v>5900</v>
      </c>
      <c r="D741" s="23"/>
      <c r="E741" s="24">
        <v>853590000011</v>
      </c>
      <c r="G741" s="22" t="s">
        <v>2585</v>
      </c>
      <c r="H741" s="23"/>
      <c r="I741" s="26" t="s">
        <v>2586</v>
      </c>
      <c r="J741" s="23"/>
      <c r="K741" s="26" t="s">
        <v>2587</v>
      </c>
      <c r="L741" s="23"/>
      <c r="M741" s="26" t="s">
        <v>2588</v>
      </c>
      <c r="N741" s="23"/>
      <c r="O741" s="34">
        <v>100</v>
      </c>
      <c r="P741" s="34" t="s">
        <v>17</v>
      </c>
      <c r="Q741" s="23"/>
      <c r="R741" s="49" t="s">
        <v>19</v>
      </c>
      <c r="S741" s="36" t="s">
        <v>18</v>
      </c>
      <c r="T741" s="23"/>
      <c r="U741" s="49" t="s">
        <v>19</v>
      </c>
      <c r="V741" s="34" t="s">
        <v>17</v>
      </c>
      <c r="W741" s="23"/>
      <c r="X741" s="31">
        <f>SUMIF('[1]2022Fiyat Listesi-SAP'!A:A,I:I,'[1]2022Fiyat Listesi-SAP'!C:C)</f>
        <v>7.0500000000000007</v>
      </c>
      <c r="Y741" s="32" t="str">
        <f>VLOOKUP(I741,'[1]2022Fiyat Listesi-SAP'!A:D,4,FALSE)</f>
        <v>USD</v>
      </c>
      <c r="Z741" s="23"/>
      <c r="AA741" s="33">
        <f t="shared" si="11"/>
        <v>0</v>
      </c>
      <c r="AB741" s="38" t="s">
        <v>20</v>
      </c>
    </row>
    <row r="742" spans="3:28" s="25" customFormat="1" x14ac:dyDescent="0.3">
      <c r="C742" s="22">
        <v>5900</v>
      </c>
      <c r="D742" s="23"/>
      <c r="E742" s="24">
        <v>853590000011</v>
      </c>
      <c r="G742" s="22" t="s">
        <v>2589</v>
      </c>
      <c r="H742" s="23"/>
      <c r="I742" s="26" t="s">
        <v>2590</v>
      </c>
      <c r="J742" s="23"/>
      <c r="K742" s="26" t="s">
        <v>2591</v>
      </c>
      <c r="L742" s="23"/>
      <c r="M742" s="26" t="s">
        <v>2592</v>
      </c>
      <c r="N742" s="23"/>
      <c r="O742" s="34">
        <v>100</v>
      </c>
      <c r="P742" s="34" t="s">
        <v>17</v>
      </c>
      <c r="Q742" s="23"/>
      <c r="R742" s="49" t="s">
        <v>19</v>
      </c>
      <c r="S742" s="36" t="s">
        <v>18</v>
      </c>
      <c r="T742" s="23"/>
      <c r="U742" s="49" t="s">
        <v>19</v>
      </c>
      <c r="V742" s="34" t="s">
        <v>17</v>
      </c>
      <c r="W742" s="23"/>
      <c r="X742" s="31">
        <f>SUMIF('[1]2022Fiyat Listesi-SAP'!A:A,I:I,'[1]2022Fiyat Listesi-SAP'!C:C)</f>
        <v>12.05</v>
      </c>
      <c r="Y742" s="32" t="str">
        <f>VLOOKUP(I742,'[1]2022Fiyat Listesi-SAP'!A:D,4,FALSE)</f>
        <v>USD</v>
      </c>
      <c r="Z742" s="23"/>
      <c r="AA742" s="33">
        <f t="shared" si="11"/>
        <v>0</v>
      </c>
      <c r="AB742" s="38" t="s">
        <v>20</v>
      </c>
    </row>
    <row r="743" spans="3:28" s="25" customFormat="1" x14ac:dyDescent="0.3">
      <c r="C743" s="22">
        <v>5900</v>
      </c>
      <c r="D743" s="23"/>
      <c r="E743" s="24">
        <v>853590000011</v>
      </c>
      <c r="G743" s="22" t="s">
        <v>2593</v>
      </c>
      <c r="H743" s="23"/>
      <c r="I743" s="26" t="s">
        <v>2594</v>
      </c>
      <c r="J743" s="23"/>
      <c r="K743" s="26" t="s">
        <v>2595</v>
      </c>
      <c r="L743" s="23"/>
      <c r="M743" s="26" t="s">
        <v>2596</v>
      </c>
      <c r="N743" s="23"/>
      <c r="O743" s="34">
        <v>100</v>
      </c>
      <c r="P743" s="34" t="s">
        <v>17</v>
      </c>
      <c r="Q743" s="23"/>
      <c r="R743" s="49" t="s">
        <v>19</v>
      </c>
      <c r="S743" s="36" t="s">
        <v>18</v>
      </c>
      <c r="T743" s="23"/>
      <c r="U743" s="49" t="s">
        <v>19</v>
      </c>
      <c r="V743" s="34" t="s">
        <v>17</v>
      </c>
      <c r="W743" s="23"/>
      <c r="X743" s="31">
        <f>SUMIF('[1]2022Fiyat Listesi-SAP'!A:A,I:I,'[1]2022Fiyat Listesi-SAP'!C:C)</f>
        <v>8.8000000000000007</v>
      </c>
      <c r="Y743" s="32" t="str">
        <f>VLOOKUP(I743,'[1]2022Fiyat Listesi-SAP'!A:D,4,FALSE)</f>
        <v>USD</v>
      </c>
      <c r="Z743" s="23"/>
      <c r="AA743" s="33">
        <f t="shared" si="11"/>
        <v>0</v>
      </c>
      <c r="AB743" s="38" t="s">
        <v>20</v>
      </c>
    </row>
    <row r="744" spans="3:28" s="25" customFormat="1" x14ac:dyDescent="0.3">
      <c r="C744" s="22">
        <v>5900</v>
      </c>
      <c r="D744" s="23"/>
      <c r="E744" s="24">
        <v>853590000011</v>
      </c>
      <c r="G744" s="22" t="s">
        <v>2597</v>
      </c>
      <c r="H744" s="23"/>
      <c r="I744" s="26" t="s">
        <v>2598</v>
      </c>
      <c r="J744" s="23"/>
      <c r="K744" s="26" t="s">
        <v>2599</v>
      </c>
      <c r="L744" s="23"/>
      <c r="M744" s="26" t="s">
        <v>2600</v>
      </c>
      <c r="N744" s="23"/>
      <c r="O744" s="34">
        <v>100</v>
      </c>
      <c r="P744" s="34" t="s">
        <v>17</v>
      </c>
      <c r="Q744" s="23"/>
      <c r="R744" s="49" t="s">
        <v>19</v>
      </c>
      <c r="S744" s="36" t="s">
        <v>18</v>
      </c>
      <c r="T744" s="23"/>
      <c r="U744" s="49" t="s">
        <v>19</v>
      </c>
      <c r="V744" s="34" t="s">
        <v>17</v>
      </c>
      <c r="W744" s="23"/>
      <c r="X744" s="31">
        <f>SUMIF('[1]2022Fiyat Listesi-SAP'!A:A,I:I,'[1]2022Fiyat Listesi-SAP'!C:C)</f>
        <v>15.75</v>
      </c>
      <c r="Y744" s="32" t="str">
        <f>VLOOKUP(I744,'[1]2022Fiyat Listesi-SAP'!A:D,4,FALSE)</f>
        <v>USD</v>
      </c>
      <c r="Z744" s="23"/>
      <c r="AA744" s="33">
        <f t="shared" si="11"/>
        <v>0</v>
      </c>
      <c r="AB744" s="38" t="s">
        <v>20</v>
      </c>
    </row>
    <row r="745" spans="3:28" s="25" customFormat="1" x14ac:dyDescent="0.3">
      <c r="C745" s="22">
        <v>5900</v>
      </c>
      <c r="D745" s="23"/>
      <c r="E745" s="24">
        <v>853590000011</v>
      </c>
      <c r="G745" s="22" t="s">
        <v>2601</v>
      </c>
      <c r="H745" s="23"/>
      <c r="I745" s="26" t="s">
        <v>2602</v>
      </c>
      <c r="J745" s="23"/>
      <c r="K745" s="26" t="s">
        <v>2603</v>
      </c>
      <c r="L745" s="23"/>
      <c r="M745" s="26" t="s">
        <v>2604</v>
      </c>
      <c r="N745" s="23"/>
      <c r="O745" s="34">
        <v>25</v>
      </c>
      <c r="P745" s="34" t="s">
        <v>17</v>
      </c>
      <c r="Q745" s="23"/>
      <c r="R745" s="49" t="s">
        <v>19</v>
      </c>
      <c r="S745" s="36" t="s">
        <v>18</v>
      </c>
      <c r="T745" s="23"/>
      <c r="U745" s="49" t="s">
        <v>19</v>
      </c>
      <c r="V745" s="34" t="s">
        <v>17</v>
      </c>
      <c r="W745" s="23"/>
      <c r="X745" s="31">
        <f>SUMIF('[1]2022Fiyat Listesi-SAP'!A:A,I:I,'[1]2022Fiyat Listesi-SAP'!C:C)</f>
        <v>8.4</v>
      </c>
      <c r="Y745" s="32" t="str">
        <f>VLOOKUP(I745,'[1]2022Fiyat Listesi-SAP'!A:D,4,FALSE)</f>
        <v>USD</v>
      </c>
      <c r="Z745" s="23"/>
      <c r="AA745" s="33">
        <f t="shared" si="11"/>
        <v>0</v>
      </c>
      <c r="AB745" s="38" t="s">
        <v>20</v>
      </c>
    </row>
    <row r="746" spans="3:28" s="25" customFormat="1" x14ac:dyDescent="0.3">
      <c r="C746" s="22">
        <v>5900</v>
      </c>
      <c r="D746" s="23"/>
      <c r="E746" s="24">
        <v>853590000011</v>
      </c>
      <c r="G746" s="22" t="s">
        <v>2605</v>
      </c>
      <c r="H746" s="23"/>
      <c r="I746" s="26" t="s">
        <v>2606</v>
      </c>
      <c r="J746" s="23"/>
      <c r="K746" s="26" t="s">
        <v>2607</v>
      </c>
      <c r="L746" s="23"/>
      <c r="M746" s="26" t="s">
        <v>2608</v>
      </c>
      <c r="N746" s="23"/>
      <c r="O746" s="34">
        <v>25</v>
      </c>
      <c r="P746" s="34" t="s">
        <v>17</v>
      </c>
      <c r="Q746" s="23"/>
      <c r="R746" s="49" t="s">
        <v>19</v>
      </c>
      <c r="S746" s="36" t="s">
        <v>18</v>
      </c>
      <c r="T746" s="23"/>
      <c r="U746" s="49" t="s">
        <v>19</v>
      </c>
      <c r="V746" s="34" t="s">
        <v>17</v>
      </c>
      <c r="W746" s="23"/>
      <c r="X746" s="31">
        <f>SUMIF('[1]2022Fiyat Listesi-SAP'!A:A,I:I,'[1]2022Fiyat Listesi-SAP'!C:C)</f>
        <v>10.950000000000001</v>
      </c>
      <c r="Y746" s="32" t="str">
        <f>VLOOKUP(I746,'[1]2022Fiyat Listesi-SAP'!A:D,4,FALSE)</f>
        <v>USD</v>
      </c>
      <c r="Z746" s="23"/>
      <c r="AA746" s="33">
        <f t="shared" si="11"/>
        <v>0</v>
      </c>
      <c r="AB746" s="38" t="s">
        <v>20</v>
      </c>
    </row>
    <row r="747" spans="3:28" s="25" customFormat="1" x14ac:dyDescent="0.3">
      <c r="C747" s="22">
        <v>5900</v>
      </c>
      <c r="D747" s="23"/>
      <c r="E747" s="24">
        <v>853590000011</v>
      </c>
      <c r="G747" s="22" t="s">
        <v>2609</v>
      </c>
      <c r="H747" s="23"/>
      <c r="I747" s="26" t="s">
        <v>2610</v>
      </c>
      <c r="J747" s="23"/>
      <c r="K747" s="26" t="s">
        <v>2611</v>
      </c>
      <c r="L747" s="23"/>
      <c r="M747" s="26" t="s">
        <v>2612</v>
      </c>
      <c r="N747" s="23"/>
      <c r="O747" s="34">
        <v>25</v>
      </c>
      <c r="P747" s="34" t="s">
        <v>17</v>
      </c>
      <c r="Q747" s="23"/>
      <c r="R747" s="49" t="s">
        <v>19</v>
      </c>
      <c r="S747" s="36" t="s">
        <v>18</v>
      </c>
      <c r="T747" s="23"/>
      <c r="U747" s="49" t="s">
        <v>19</v>
      </c>
      <c r="V747" s="34" t="s">
        <v>17</v>
      </c>
      <c r="W747" s="23"/>
      <c r="X747" s="31">
        <f>SUMIF('[1]2022Fiyat Listesi-SAP'!A:A,I:I,'[1]2022Fiyat Listesi-SAP'!C:C)</f>
        <v>13.65</v>
      </c>
      <c r="Y747" s="32" t="str">
        <f>VLOOKUP(I747,'[1]2022Fiyat Listesi-SAP'!A:D,4,FALSE)</f>
        <v>USD</v>
      </c>
      <c r="Z747" s="23"/>
      <c r="AA747" s="33">
        <f t="shared" si="11"/>
        <v>0</v>
      </c>
      <c r="AB747" s="38" t="s">
        <v>20</v>
      </c>
    </row>
    <row r="748" spans="3:28" s="25" customFormat="1" x14ac:dyDescent="0.3">
      <c r="C748" s="22">
        <v>5900</v>
      </c>
      <c r="D748" s="23"/>
      <c r="E748" s="24">
        <v>853590000011</v>
      </c>
      <c r="G748" s="22" t="s">
        <v>2613</v>
      </c>
      <c r="H748" s="23"/>
      <c r="I748" s="26" t="s">
        <v>2614</v>
      </c>
      <c r="J748" s="23"/>
      <c r="K748" s="26" t="s">
        <v>2615</v>
      </c>
      <c r="L748" s="23"/>
      <c r="M748" s="26" t="s">
        <v>2616</v>
      </c>
      <c r="N748" s="23"/>
      <c r="O748" s="34">
        <v>25</v>
      </c>
      <c r="P748" s="34" t="s">
        <v>17</v>
      </c>
      <c r="Q748" s="23"/>
      <c r="R748" s="49" t="s">
        <v>19</v>
      </c>
      <c r="S748" s="36" t="s">
        <v>18</v>
      </c>
      <c r="T748" s="23"/>
      <c r="U748" s="49" t="s">
        <v>19</v>
      </c>
      <c r="V748" s="34" t="s">
        <v>17</v>
      </c>
      <c r="W748" s="23"/>
      <c r="X748" s="31">
        <f>SUMIF('[1]2022Fiyat Listesi-SAP'!A:A,I:I,'[1]2022Fiyat Listesi-SAP'!C:C)</f>
        <v>15.950000000000001</v>
      </c>
      <c r="Y748" s="32" t="str">
        <f>VLOOKUP(I748,'[1]2022Fiyat Listesi-SAP'!A:D,4,FALSE)</f>
        <v>USD</v>
      </c>
      <c r="Z748" s="23"/>
      <c r="AA748" s="33">
        <f t="shared" si="11"/>
        <v>0</v>
      </c>
      <c r="AB748" s="38" t="s">
        <v>20</v>
      </c>
    </row>
    <row r="749" spans="3:28" s="25" customFormat="1" x14ac:dyDescent="0.3">
      <c r="C749" s="22">
        <v>5900</v>
      </c>
      <c r="D749" s="23"/>
      <c r="E749" s="24">
        <v>853590000011</v>
      </c>
      <c r="G749" s="22" t="s">
        <v>2617</v>
      </c>
      <c r="H749" s="23"/>
      <c r="I749" s="26" t="s">
        <v>2618</v>
      </c>
      <c r="J749" s="23"/>
      <c r="K749" s="26" t="s">
        <v>2619</v>
      </c>
      <c r="L749" s="23"/>
      <c r="M749" s="26" t="s">
        <v>2620</v>
      </c>
      <c r="N749" s="23"/>
      <c r="O749" s="34">
        <v>25</v>
      </c>
      <c r="P749" s="34" t="s">
        <v>17</v>
      </c>
      <c r="Q749" s="23"/>
      <c r="R749" s="49" t="s">
        <v>19</v>
      </c>
      <c r="S749" s="36" t="s">
        <v>18</v>
      </c>
      <c r="T749" s="23"/>
      <c r="U749" s="49" t="s">
        <v>19</v>
      </c>
      <c r="V749" s="34" t="s">
        <v>17</v>
      </c>
      <c r="W749" s="23"/>
      <c r="X749" s="31">
        <f>SUMIF('[1]2022Fiyat Listesi-SAP'!A:A,I:I,'[1]2022Fiyat Listesi-SAP'!C:C)</f>
        <v>28.700000000000003</v>
      </c>
      <c r="Y749" s="32" t="str">
        <f>VLOOKUP(I749,'[1]2022Fiyat Listesi-SAP'!A:D,4,FALSE)</f>
        <v>USD</v>
      </c>
      <c r="Z749" s="23"/>
      <c r="AA749" s="33">
        <f t="shared" si="11"/>
        <v>0</v>
      </c>
      <c r="AB749" s="38" t="s">
        <v>20</v>
      </c>
    </row>
    <row r="750" spans="3:28" s="25" customFormat="1" x14ac:dyDescent="0.3">
      <c r="C750" s="22">
        <v>5900</v>
      </c>
      <c r="D750" s="23"/>
      <c r="E750" s="24">
        <v>853590000011</v>
      </c>
      <c r="G750" s="22" t="s">
        <v>2621</v>
      </c>
      <c r="H750" s="23"/>
      <c r="I750" s="26" t="s">
        <v>2622</v>
      </c>
      <c r="J750" s="23"/>
      <c r="K750" s="26" t="s">
        <v>2623</v>
      </c>
      <c r="L750" s="23"/>
      <c r="M750" s="26" t="s">
        <v>2624</v>
      </c>
      <c r="N750" s="23"/>
      <c r="O750" s="34">
        <v>10</v>
      </c>
      <c r="P750" s="34" t="s">
        <v>17</v>
      </c>
      <c r="Q750" s="23"/>
      <c r="R750" s="49" t="s">
        <v>19</v>
      </c>
      <c r="S750" s="36" t="s">
        <v>18</v>
      </c>
      <c r="T750" s="23"/>
      <c r="U750" s="49" t="s">
        <v>19</v>
      </c>
      <c r="V750" s="34" t="s">
        <v>17</v>
      </c>
      <c r="W750" s="23"/>
      <c r="X750" s="31">
        <f>SUMIF('[1]2022Fiyat Listesi-SAP'!A:A,I:I,'[1]2022Fiyat Listesi-SAP'!C:C)</f>
        <v>10.4</v>
      </c>
      <c r="Y750" s="32" t="str">
        <f>VLOOKUP(I750,'[1]2022Fiyat Listesi-SAP'!A:D,4,FALSE)</f>
        <v>USD</v>
      </c>
      <c r="Z750" s="23"/>
      <c r="AA750" s="33">
        <f t="shared" si="11"/>
        <v>0</v>
      </c>
      <c r="AB750" s="38" t="s">
        <v>20</v>
      </c>
    </row>
    <row r="751" spans="3:28" s="25" customFormat="1" x14ac:dyDescent="0.3">
      <c r="C751" s="22">
        <v>5900</v>
      </c>
      <c r="D751" s="23"/>
      <c r="E751" s="24">
        <v>853590000011</v>
      </c>
      <c r="G751" s="22" t="s">
        <v>2625</v>
      </c>
      <c r="H751" s="23"/>
      <c r="I751" s="26" t="s">
        <v>2626</v>
      </c>
      <c r="J751" s="23"/>
      <c r="K751" s="26" t="s">
        <v>2627</v>
      </c>
      <c r="L751" s="23"/>
      <c r="M751" s="26" t="s">
        <v>2628</v>
      </c>
      <c r="N751" s="23"/>
      <c r="O751" s="34">
        <v>10</v>
      </c>
      <c r="P751" s="34" t="s">
        <v>17</v>
      </c>
      <c r="Q751" s="23"/>
      <c r="R751" s="49" t="s">
        <v>19</v>
      </c>
      <c r="S751" s="36" t="s">
        <v>18</v>
      </c>
      <c r="T751" s="23"/>
      <c r="U751" s="49" t="s">
        <v>19</v>
      </c>
      <c r="V751" s="34" t="s">
        <v>17</v>
      </c>
      <c r="W751" s="23"/>
      <c r="X751" s="31">
        <f>SUMIF('[1]2022Fiyat Listesi-SAP'!A:A,I:I,'[1]2022Fiyat Listesi-SAP'!C:C)</f>
        <v>14</v>
      </c>
      <c r="Y751" s="32" t="str">
        <f>VLOOKUP(I751,'[1]2022Fiyat Listesi-SAP'!A:D,4,FALSE)</f>
        <v>USD</v>
      </c>
      <c r="Z751" s="23"/>
      <c r="AA751" s="33">
        <f t="shared" si="11"/>
        <v>0</v>
      </c>
      <c r="AB751" s="38" t="s">
        <v>20</v>
      </c>
    </row>
    <row r="752" spans="3:28" s="25" customFormat="1" x14ac:dyDescent="0.3">
      <c r="C752" s="22">
        <v>5900</v>
      </c>
      <c r="D752" s="23"/>
      <c r="E752" s="24">
        <v>853590000011</v>
      </c>
      <c r="G752" s="22" t="s">
        <v>2629</v>
      </c>
      <c r="H752" s="23"/>
      <c r="I752" s="26" t="s">
        <v>2630</v>
      </c>
      <c r="J752" s="23"/>
      <c r="K752" s="26" t="s">
        <v>2631</v>
      </c>
      <c r="L752" s="23"/>
      <c r="M752" s="26" t="s">
        <v>2632</v>
      </c>
      <c r="N752" s="23"/>
      <c r="O752" s="34">
        <v>10</v>
      </c>
      <c r="P752" s="34" t="s">
        <v>17</v>
      </c>
      <c r="Q752" s="23"/>
      <c r="R752" s="49" t="s">
        <v>19</v>
      </c>
      <c r="S752" s="36" t="s">
        <v>18</v>
      </c>
      <c r="T752" s="23"/>
      <c r="U752" s="49" t="s">
        <v>19</v>
      </c>
      <c r="V752" s="34" t="s">
        <v>17</v>
      </c>
      <c r="W752" s="23"/>
      <c r="X752" s="31">
        <f>SUMIF('[1]2022Fiyat Listesi-SAP'!A:A,I:I,'[1]2022Fiyat Listesi-SAP'!C:C)</f>
        <v>17.650000000000002</v>
      </c>
      <c r="Y752" s="32" t="str">
        <f>VLOOKUP(I752,'[1]2022Fiyat Listesi-SAP'!A:D,4,FALSE)</f>
        <v>USD</v>
      </c>
      <c r="Z752" s="23"/>
      <c r="AA752" s="33">
        <f t="shared" si="11"/>
        <v>0</v>
      </c>
      <c r="AB752" s="38" t="s">
        <v>20</v>
      </c>
    </row>
    <row r="753" spans="3:28" s="25" customFormat="1" x14ac:dyDescent="0.3">
      <c r="C753" s="22">
        <v>5900</v>
      </c>
      <c r="D753" s="23"/>
      <c r="E753" s="24">
        <v>853590000011</v>
      </c>
      <c r="G753" s="22" t="s">
        <v>2633</v>
      </c>
      <c r="H753" s="23"/>
      <c r="I753" s="26" t="s">
        <v>2634</v>
      </c>
      <c r="J753" s="23"/>
      <c r="K753" s="26" t="s">
        <v>2635</v>
      </c>
      <c r="L753" s="23"/>
      <c r="M753" s="26" t="s">
        <v>2636</v>
      </c>
      <c r="N753" s="23"/>
      <c r="O753" s="34">
        <v>25</v>
      </c>
      <c r="P753" s="34" t="s">
        <v>17</v>
      </c>
      <c r="Q753" s="23"/>
      <c r="R753" s="49" t="s">
        <v>19</v>
      </c>
      <c r="S753" s="36" t="s">
        <v>18</v>
      </c>
      <c r="T753" s="23"/>
      <c r="U753" s="49" t="s">
        <v>19</v>
      </c>
      <c r="V753" s="34" t="s">
        <v>17</v>
      </c>
      <c r="W753" s="23"/>
      <c r="X753" s="31">
        <f>SUMIF('[1]2022Fiyat Listesi-SAP'!A:A,I:I,'[1]2022Fiyat Listesi-SAP'!C:C)</f>
        <v>20.55</v>
      </c>
      <c r="Y753" s="32" t="str">
        <f>VLOOKUP(I753,'[1]2022Fiyat Listesi-SAP'!A:D,4,FALSE)</f>
        <v>USD</v>
      </c>
      <c r="Z753" s="23"/>
      <c r="AA753" s="33">
        <f t="shared" si="11"/>
        <v>0</v>
      </c>
      <c r="AB753" s="38" t="s">
        <v>20</v>
      </c>
    </row>
    <row r="754" spans="3:28" s="25" customFormat="1" x14ac:dyDescent="0.3">
      <c r="C754" s="22">
        <v>5900</v>
      </c>
      <c r="D754" s="23"/>
      <c r="E754" s="24">
        <v>853590000011</v>
      </c>
      <c r="G754" s="22" t="s">
        <v>2637</v>
      </c>
      <c r="H754" s="23"/>
      <c r="I754" s="26" t="s">
        <v>2638</v>
      </c>
      <c r="J754" s="23"/>
      <c r="K754" s="26" t="s">
        <v>2639</v>
      </c>
      <c r="L754" s="23"/>
      <c r="M754" s="26" t="s">
        <v>2640</v>
      </c>
      <c r="N754" s="23"/>
      <c r="O754" s="34">
        <v>25</v>
      </c>
      <c r="P754" s="34" t="s">
        <v>17</v>
      </c>
      <c r="Q754" s="23"/>
      <c r="R754" s="49" t="s">
        <v>19</v>
      </c>
      <c r="S754" s="36" t="s">
        <v>18</v>
      </c>
      <c r="T754" s="23"/>
      <c r="U754" s="49" t="s">
        <v>19</v>
      </c>
      <c r="V754" s="34" t="s">
        <v>17</v>
      </c>
      <c r="W754" s="23"/>
      <c r="X754" s="31">
        <f>SUMIF('[1]2022Fiyat Listesi-SAP'!A:A,I:I,'[1]2022Fiyat Listesi-SAP'!C:C)</f>
        <v>37.300000000000004</v>
      </c>
      <c r="Y754" s="32" t="str">
        <f>VLOOKUP(I754,'[1]2022Fiyat Listesi-SAP'!A:D,4,FALSE)</f>
        <v>USD</v>
      </c>
      <c r="Z754" s="23"/>
      <c r="AA754" s="33">
        <f t="shared" si="11"/>
        <v>0</v>
      </c>
      <c r="AB754" s="38" t="s">
        <v>20</v>
      </c>
    </row>
    <row r="755" spans="3:28" s="25" customFormat="1" x14ac:dyDescent="0.3">
      <c r="C755" s="22">
        <v>6505</v>
      </c>
      <c r="D755" s="23"/>
      <c r="E755" s="24">
        <v>853590000011</v>
      </c>
      <c r="G755" s="22" t="s">
        <v>2641</v>
      </c>
      <c r="H755" s="23"/>
      <c r="I755" s="26" t="s">
        <v>2642</v>
      </c>
      <c r="J755" s="23"/>
      <c r="K755" s="26" t="s">
        <v>2643</v>
      </c>
      <c r="L755" s="23"/>
      <c r="M755" s="26" t="s">
        <v>2644</v>
      </c>
      <c r="N755" s="23"/>
      <c r="O755" s="34">
        <v>100</v>
      </c>
      <c r="P755" s="34" t="s">
        <v>17</v>
      </c>
      <c r="Q755" s="23"/>
      <c r="R755" s="49" t="s">
        <v>19</v>
      </c>
      <c r="S755" s="36" t="s">
        <v>18</v>
      </c>
      <c r="T755" s="23"/>
      <c r="U755" s="49" t="s">
        <v>19</v>
      </c>
      <c r="V755" s="34" t="s">
        <v>17</v>
      </c>
      <c r="W755" s="23"/>
      <c r="X755" s="31">
        <f>SUMIF('[1]2022Fiyat Listesi-SAP'!A:A,I:I,'[1]2022Fiyat Listesi-SAP'!C:C)</f>
        <v>0.21</v>
      </c>
      <c r="Y755" s="32" t="str">
        <f>VLOOKUP(I755,'[1]2022Fiyat Listesi-SAP'!A:D,4,FALSE)</f>
        <v>USD</v>
      </c>
      <c r="Z755" s="23"/>
      <c r="AA755" s="33">
        <f t="shared" si="11"/>
        <v>0</v>
      </c>
      <c r="AB755" s="38" t="s">
        <v>20</v>
      </c>
    </row>
    <row r="756" spans="3:28" s="25" customFormat="1" x14ac:dyDescent="0.3">
      <c r="C756" s="22">
        <v>5900</v>
      </c>
      <c r="D756" s="23"/>
      <c r="E756" s="24">
        <v>853590000011</v>
      </c>
      <c r="G756" s="22" t="s">
        <v>2645</v>
      </c>
      <c r="H756" s="23"/>
      <c r="I756" s="26" t="s">
        <v>2646</v>
      </c>
      <c r="J756" s="23"/>
      <c r="K756" s="26" t="s">
        <v>2647</v>
      </c>
      <c r="L756" s="23"/>
      <c r="M756" s="26" t="s">
        <v>2648</v>
      </c>
      <c r="N756" s="23"/>
      <c r="O756" s="34">
        <v>50</v>
      </c>
      <c r="P756" s="34" t="s">
        <v>17</v>
      </c>
      <c r="Q756" s="23"/>
      <c r="R756" s="49" t="s">
        <v>19</v>
      </c>
      <c r="S756" s="36" t="s">
        <v>18</v>
      </c>
      <c r="T756" s="23"/>
      <c r="U756" s="49" t="s">
        <v>19</v>
      </c>
      <c r="V756" s="34" t="s">
        <v>17</v>
      </c>
      <c r="W756" s="23"/>
      <c r="X756" s="31">
        <f>SUMIF('[1]2022Fiyat Listesi-SAP'!A:A,I:I,'[1]2022Fiyat Listesi-SAP'!C:C)</f>
        <v>16.45</v>
      </c>
      <c r="Y756" s="32" t="str">
        <f>VLOOKUP(I756,'[1]2022Fiyat Listesi-SAP'!A:D,4,FALSE)</f>
        <v>USD</v>
      </c>
      <c r="Z756" s="23"/>
      <c r="AA756" s="33">
        <f t="shared" si="11"/>
        <v>0</v>
      </c>
      <c r="AB756" s="38" t="s">
        <v>20</v>
      </c>
    </row>
    <row r="757" spans="3:28" s="25" customFormat="1" x14ac:dyDescent="0.3">
      <c r="C757" s="22">
        <v>5900</v>
      </c>
      <c r="D757" s="23"/>
      <c r="E757" s="24">
        <v>853590000011</v>
      </c>
      <c r="G757" s="22" t="s">
        <v>2649</v>
      </c>
      <c r="H757" s="23"/>
      <c r="I757" s="26" t="s">
        <v>2650</v>
      </c>
      <c r="J757" s="23"/>
      <c r="K757" s="26" t="s">
        <v>2651</v>
      </c>
      <c r="L757" s="23"/>
      <c r="M757" s="26" t="s">
        <v>2652</v>
      </c>
      <c r="N757" s="23"/>
      <c r="O757" s="34">
        <v>50</v>
      </c>
      <c r="P757" s="34" t="s">
        <v>17</v>
      </c>
      <c r="Q757" s="23"/>
      <c r="R757" s="49" t="s">
        <v>19</v>
      </c>
      <c r="S757" s="36" t="s">
        <v>18</v>
      </c>
      <c r="T757" s="23"/>
      <c r="U757" s="49" t="s">
        <v>19</v>
      </c>
      <c r="V757" s="34" t="s">
        <v>17</v>
      </c>
      <c r="W757" s="23"/>
      <c r="X757" s="31">
        <f>SUMIF('[1]2022Fiyat Listesi-SAP'!A:A,I:I,'[1]2022Fiyat Listesi-SAP'!C:C)</f>
        <v>19.150000000000002</v>
      </c>
      <c r="Y757" s="32" t="str">
        <f>VLOOKUP(I757,'[1]2022Fiyat Listesi-SAP'!A:D,4,FALSE)</f>
        <v>USD</v>
      </c>
      <c r="Z757" s="23"/>
      <c r="AA757" s="33">
        <f t="shared" si="11"/>
        <v>0</v>
      </c>
      <c r="AB757" s="38" t="s">
        <v>20</v>
      </c>
    </row>
    <row r="758" spans="3:28" s="25" customFormat="1" x14ac:dyDescent="0.3">
      <c r="C758" s="22">
        <v>5900</v>
      </c>
      <c r="D758" s="23"/>
      <c r="E758" s="24">
        <v>853590000011</v>
      </c>
      <c r="G758" s="22" t="s">
        <v>2653</v>
      </c>
      <c r="H758" s="23"/>
      <c r="I758" s="26" t="s">
        <v>2654</v>
      </c>
      <c r="J758" s="23"/>
      <c r="K758" s="26" t="s">
        <v>2655</v>
      </c>
      <c r="L758" s="23"/>
      <c r="M758" s="26" t="s">
        <v>2656</v>
      </c>
      <c r="N758" s="23"/>
      <c r="O758" s="34">
        <v>50</v>
      </c>
      <c r="P758" s="34" t="s">
        <v>17</v>
      </c>
      <c r="Q758" s="23"/>
      <c r="R758" s="49" t="s">
        <v>19</v>
      </c>
      <c r="S758" s="36" t="s">
        <v>18</v>
      </c>
      <c r="T758" s="23"/>
      <c r="U758" s="49" t="s">
        <v>19</v>
      </c>
      <c r="V758" s="34" t="s">
        <v>17</v>
      </c>
      <c r="W758" s="23"/>
      <c r="X758" s="31">
        <f>SUMIF('[1]2022Fiyat Listesi-SAP'!A:A,I:I,'[1]2022Fiyat Listesi-SAP'!C:C)</f>
        <v>23.200000000000003</v>
      </c>
      <c r="Y758" s="32" t="str">
        <f>VLOOKUP(I758,'[1]2022Fiyat Listesi-SAP'!A:D,4,FALSE)</f>
        <v>USD</v>
      </c>
      <c r="Z758" s="23"/>
      <c r="AA758" s="33">
        <f t="shared" si="11"/>
        <v>0</v>
      </c>
      <c r="AB758" s="38" t="s">
        <v>20</v>
      </c>
    </row>
    <row r="759" spans="3:28" s="25" customFormat="1" x14ac:dyDescent="0.3">
      <c r="C759" s="22">
        <v>5900</v>
      </c>
      <c r="D759" s="23"/>
      <c r="E759" s="24">
        <v>853590000011</v>
      </c>
      <c r="G759" s="22" t="s">
        <v>2657</v>
      </c>
      <c r="H759" s="23"/>
      <c r="I759" s="26" t="s">
        <v>2658</v>
      </c>
      <c r="J759" s="23"/>
      <c r="K759" s="26" t="s">
        <v>2659</v>
      </c>
      <c r="L759" s="23"/>
      <c r="M759" s="26" t="s">
        <v>2660</v>
      </c>
      <c r="N759" s="23"/>
      <c r="O759" s="34">
        <v>50</v>
      </c>
      <c r="P759" s="34" t="s">
        <v>17</v>
      </c>
      <c r="Q759" s="23"/>
      <c r="R759" s="35"/>
      <c r="S759" s="36" t="s">
        <v>18</v>
      </c>
      <c r="T759" s="23"/>
      <c r="U759" s="49" t="s">
        <v>19</v>
      </c>
      <c r="V759" s="34" t="s">
        <v>17</v>
      </c>
      <c r="W759" s="23"/>
      <c r="X759" s="31">
        <f>SUMIF('[1]2022Fiyat Listesi-SAP'!A:A,I:I,'[1]2022Fiyat Listesi-SAP'!C:C)</f>
        <v>24.55</v>
      </c>
      <c r="Y759" s="32" t="str">
        <f>VLOOKUP(I759,'[1]2022Fiyat Listesi-SAP'!A:D,4,FALSE)</f>
        <v>USD</v>
      </c>
      <c r="Z759" s="23"/>
      <c r="AA759" s="33">
        <f t="shared" si="11"/>
        <v>0</v>
      </c>
      <c r="AB759" s="38" t="s">
        <v>20</v>
      </c>
    </row>
    <row r="760" spans="3:28" s="25" customFormat="1" x14ac:dyDescent="0.3">
      <c r="C760" s="22">
        <v>5900</v>
      </c>
      <c r="D760" s="23"/>
      <c r="E760" s="24">
        <v>853590000011</v>
      </c>
      <c r="G760" s="22" t="s">
        <v>2661</v>
      </c>
      <c r="I760" s="36" t="s">
        <v>2662</v>
      </c>
      <c r="K760" s="26" t="s">
        <v>2663</v>
      </c>
      <c r="M760" s="26" t="s">
        <v>2664</v>
      </c>
      <c r="O760" s="34">
        <v>50</v>
      </c>
      <c r="P760" s="34" t="s">
        <v>17</v>
      </c>
      <c r="R760" s="49" t="s">
        <v>19</v>
      </c>
      <c r="S760" s="36" t="s">
        <v>18</v>
      </c>
      <c r="U760" s="49" t="s">
        <v>19</v>
      </c>
      <c r="V760" s="34" t="s">
        <v>17</v>
      </c>
      <c r="X760" s="31">
        <f>SUMIF('[1]2022Fiyat Listesi-SAP'!A:A,I:I,'[1]2022Fiyat Listesi-SAP'!C:C)</f>
        <v>4.4950000000000001</v>
      </c>
      <c r="Y760" s="32" t="str">
        <f>VLOOKUP(I760,'[1]2022Fiyat Listesi-SAP'!A:D,4,FALSE)</f>
        <v>USD</v>
      </c>
      <c r="AA760" s="33">
        <f t="shared" si="11"/>
        <v>0</v>
      </c>
      <c r="AB760" s="38" t="s">
        <v>20</v>
      </c>
    </row>
    <row r="761" spans="3:28" s="25" customFormat="1" x14ac:dyDescent="0.3">
      <c r="C761" s="22">
        <v>5900</v>
      </c>
      <c r="D761" s="23"/>
      <c r="E761" s="24">
        <v>853590000011</v>
      </c>
      <c r="G761" s="22" t="s">
        <v>2665</v>
      </c>
      <c r="I761" s="36" t="s">
        <v>2666</v>
      </c>
      <c r="K761" s="26" t="s">
        <v>2667</v>
      </c>
      <c r="M761" s="26" t="s">
        <v>2668</v>
      </c>
      <c r="O761" s="34">
        <v>40</v>
      </c>
      <c r="P761" s="34" t="s">
        <v>17</v>
      </c>
      <c r="R761" s="49" t="s">
        <v>19</v>
      </c>
      <c r="S761" s="36" t="s">
        <v>18</v>
      </c>
      <c r="U761" s="49" t="s">
        <v>19</v>
      </c>
      <c r="V761" s="34" t="s">
        <v>17</v>
      </c>
      <c r="X761" s="31">
        <f>SUMIF('[1]2022Fiyat Listesi-SAP'!A:A,I:I,'[1]2022Fiyat Listesi-SAP'!C:C)</f>
        <v>5.5549999999999997</v>
      </c>
      <c r="Y761" s="32" t="str">
        <f>VLOOKUP(I761,'[1]2022Fiyat Listesi-SAP'!A:D,4,FALSE)</f>
        <v>USD</v>
      </c>
      <c r="AA761" s="33">
        <f t="shared" si="11"/>
        <v>0</v>
      </c>
      <c r="AB761" s="38" t="s">
        <v>20</v>
      </c>
    </row>
    <row r="762" spans="3:28" s="25" customFormat="1" x14ac:dyDescent="0.3">
      <c r="C762" s="22">
        <v>5900</v>
      </c>
      <c r="D762" s="23"/>
      <c r="E762" s="24">
        <v>853590000011</v>
      </c>
      <c r="G762" s="22" t="s">
        <v>2669</v>
      </c>
      <c r="I762" s="36" t="s">
        <v>2670</v>
      </c>
      <c r="K762" s="26" t="s">
        <v>2671</v>
      </c>
      <c r="M762" s="26" t="s">
        <v>2672</v>
      </c>
      <c r="O762" s="34">
        <v>30</v>
      </c>
      <c r="P762" s="34" t="s">
        <v>17</v>
      </c>
      <c r="R762" s="49" t="s">
        <v>19</v>
      </c>
      <c r="S762" s="36" t="s">
        <v>18</v>
      </c>
      <c r="U762" s="49" t="s">
        <v>19</v>
      </c>
      <c r="V762" s="34" t="s">
        <v>17</v>
      </c>
      <c r="X762" s="31">
        <f>SUMIF('[1]2022Fiyat Listesi-SAP'!A:A,I:I,'[1]2022Fiyat Listesi-SAP'!C:C)</f>
        <v>6.2850000000000001</v>
      </c>
      <c r="Y762" s="32" t="str">
        <f>VLOOKUP(I762,'[1]2022Fiyat Listesi-SAP'!A:D,4,FALSE)</f>
        <v>USD</v>
      </c>
      <c r="AA762" s="33">
        <f t="shared" si="11"/>
        <v>0</v>
      </c>
      <c r="AB762" s="38" t="s">
        <v>20</v>
      </c>
    </row>
    <row r="763" spans="3:28" s="25" customFormat="1" x14ac:dyDescent="0.3">
      <c r="C763" s="22">
        <v>5900</v>
      </c>
      <c r="D763" s="23"/>
      <c r="E763" s="24">
        <v>853590000011</v>
      </c>
      <c r="G763" s="22" t="s">
        <v>2673</v>
      </c>
      <c r="I763" s="36" t="s">
        <v>2674</v>
      </c>
      <c r="K763" s="26" t="s">
        <v>2675</v>
      </c>
      <c r="M763" s="26" t="s">
        <v>2676</v>
      </c>
      <c r="O763" s="34">
        <v>30</v>
      </c>
      <c r="P763" s="34" t="s">
        <v>17</v>
      </c>
      <c r="R763" s="49" t="s">
        <v>19</v>
      </c>
      <c r="S763" s="36" t="s">
        <v>18</v>
      </c>
      <c r="U763" s="49" t="s">
        <v>19</v>
      </c>
      <c r="V763" s="34" t="s">
        <v>17</v>
      </c>
      <c r="X763" s="31">
        <f>SUMIF('[1]2022Fiyat Listesi-SAP'!A:A,I:I,'[1]2022Fiyat Listesi-SAP'!C:C)</f>
        <v>7.54</v>
      </c>
      <c r="Y763" s="32" t="str">
        <f>VLOOKUP(I763,'[1]2022Fiyat Listesi-SAP'!A:D,4,FALSE)</f>
        <v>USD</v>
      </c>
      <c r="AA763" s="33">
        <f t="shared" si="11"/>
        <v>0</v>
      </c>
      <c r="AB763" s="38" t="s">
        <v>20</v>
      </c>
    </row>
    <row r="764" spans="3:28" s="25" customFormat="1" x14ac:dyDescent="0.3">
      <c r="C764" s="22">
        <v>5900</v>
      </c>
      <c r="D764" s="23"/>
      <c r="E764" s="24">
        <v>853590000011</v>
      </c>
      <c r="G764" s="22" t="s">
        <v>2677</v>
      </c>
      <c r="I764" s="36" t="s">
        <v>2678</v>
      </c>
      <c r="K764" s="26" t="s">
        <v>2679</v>
      </c>
      <c r="M764" s="26" t="s">
        <v>2680</v>
      </c>
      <c r="O764" s="34">
        <v>20</v>
      </c>
      <c r="P764" s="34" t="s">
        <v>17</v>
      </c>
      <c r="R764" s="49" t="s">
        <v>19</v>
      </c>
      <c r="S764" s="36" t="s">
        <v>18</v>
      </c>
      <c r="U764" s="49" t="s">
        <v>19</v>
      </c>
      <c r="V764" s="34" t="s">
        <v>17</v>
      </c>
      <c r="X764" s="31">
        <f>SUMIF('[1]2022Fiyat Listesi-SAP'!A:A,I:I,'[1]2022Fiyat Listesi-SAP'!C:C)</f>
        <v>9.39</v>
      </c>
      <c r="Y764" s="32" t="str">
        <f>VLOOKUP(I764,'[1]2022Fiyat Listesi-SAP'!A:D,4,FALSE)</f>
        <v>USD</v>
      </c>
      <c r="AA764" s="33">
        <f t="shared" si="11"/>
        <v>0</v>
      </c>
      <c r="AB764" s="38" t="s">
        <v>20</v>
      </c>
    </row>
    <row r="765" spans="3:28" s="25" customFormat="1" x14ac:dyDescent="0.3">
      <c r="C765" s="22">
        <v>5900</v>
      </c>
      <c r="D765" s="23"/>
      <c r="E765" s="24">
        <v>853590000011</v>
      </c>
      <c r="G765" s="22" t="s">
        <v>2681</v>
      </c>
      <c r="I765" s="36" t="s">
        <v>2682</v>
      </c>
      <c r="K765" s="26" t="s">
        <v>2683</v>
      </c>
      <c r="M765" s="26" t="s">
        <v>2684</v>
      </c>
      <c r="O765" s="34">
        <v>20</v>
      </c>
      <c r="P765" s="34" t="s">
        <v>17</v>
      </c>
      <c r="R765" s="49" t="s">
        <v>19</v>
      </c>
      <c r="S765" s="36" t="s">
        <v>18</v>
      </c>
      <c r="U765" s="49" t="s">
        <v>19</v>
      </c>
      <c r="V765" s="34" t="s">
        <v>17</v>
      </c>
      <c r="X765" s="31">
        <f>SUMIF('[1]2022Fiyat Listesi-SAP'!A:A,I:I,'[1]2022Fiyat Listesi-SAP'!C:C)</f>
        <v>9.59</v>
      </c>
      <c r="Y765" s="32" t="str">
        <f>VLOOKUP(I765,'[1]2022Fiyat Listesi-SAP'!A:D,4,FALSE)</f>
        <v>USD</v>
      </c>
      <c r="AA765" s="33">
        <f t="shared" si="11"/>
        <v>0</v>
      </c>
      <c r="AB765" s="38" t="s">
        <v>20</v>
      </c>
    </row>
    <row r="766" spans="3:28" s="25" customFormat="1" x14ac:dyDescent="0.3">
      <c r="C766" s="22">
        <v>5900</v>
      </c>
      <c r="D766" s="23"/>
      <c r="E766" s="24">
        <v>853590000011</v>
      </c>
      <c r="G766" s="22" t="s">
        <v>2685</v>
      </c>
      <c r="I766" s="36" t="s">
        <v>2686</v>
      </c>
      <c r="K766" s="26" t="s">
        <v>2687</v>
      </c>
      <c r="M766" s="26" t="s">
        <v>2688</v>
      </c>
      <c r="O766" s="34">
        <v>20</v>
      </c>
      <c r="P766" s="34" t="s">
        <v>17</v>
      </c>
      <c r="R766" s="49" t="s">
        <v>19</v>
      </c>
      <c r="S766" s="36" t="s">
        <v>18</v>
      </c>
      <c r="U766" s="49" t="s">
        <v>19</v>
      </c>
      <c r="V766" s="34" t="s">
        <v>17</v>
      </c>
      <c r="X766" s="31">
        <f>SUMIF('[1]2022Fiyat Listesi-SAP'!A:A,I:I,'[1]2022Fiyat Listesi-SAP'!C:C)</f>
        <v>10.65</v>
      </c>
      <c r="Y766" s="32" t="str">
        <f>VLOOKUP(I766,'[1]2022Fiyat Listesi-SAP'!A:D,4,FALSE)</f>
        <v>USD</v>
      </c>
      <c r="AA766" s="33">
        <f t="shared" si="11"/>
        <v>0</v>
      </c>
      <c r="AB766" s="38" t="s">
        <v>20</v>
      </c>
    </row>
    <row r="767" spans="3:28" s="25" customFormat="1" x14ac:dyDescent="0.3">
      <c r="C767" s="22">
        <v>5900</v>
      </c>
      <c r="D767" s="23"/>
      <c r="E767" s="24">
        <v>853590000011</v>
      </c>
      <c r="G767" s="22" t="s">
        <v>2689</v>
      </c>
      <c r="I767" s="36" t="s">
        <v>2690</v>
      </c>
      <c r="K767" s="26" t="s">
        <v>2691</v>
      </c>
      <c r="M767" s="26" t="s">
        <v>2692</v>
      </c>
      <c r="O767" s="34">
        <v>30</v>
      </c>
      <c r="P767" s="34" t="s">
        <v>17</v>
      </c>
      <c r="R767" s="49" t="s">
        <v>19</v>
      </c>
      <c r="S767" s="36" t="s">
        <v>18</v>
      </c>
      <c r="U767" s="49" t="s">
        <v>19</v>
      </c>
      <c r="V767" s="34" t="s">
        <v>17</v>
      </c>
      <c r="X767" s="31">
        <f>SUMIF('[1]2022Fiyat Listesi-SAP'!A:A,I:I,'[1]2022Fiyat Listesi-SAP'!C:C)</f>
        <v>9.59</v>
      </c>
      <c r="Y767" s="32" t="str">
        <f>VLOOKUP(I767,'[1]2022Fiyat Listesi-SAP'!A:D,4,FALSE)</f>
        <v>USD</v>
      </c>
      <c r="AA767" s="33">
        <f t="shared" si="11"/>
        <v>0</v>
      </c>
      <c r="AB767" s="38" t="s">
        <v>20</v>
      </c>
    </row>
    <row r="768" spans="3:28" s="25" customFormat="1" x14ac:dyDescent="0.3">
      <c r="C768" s="22">
        <v>5900</v>
      </c>
      <c r="D768" s="23"/>
      <c r="E768" s="24">
        <v>853590000011</v>
      </c>
      <c r="G768" s="22" t="s">
        <v>2693</v>
      </c>
      <c r="I768" s="36" t="s">
        <v>2694</v>
      </c>
      <c r="K768" s="26" t="s">
        <v>2695</v>
      </c>
      <c r="M768" s="26" t="s">
        <v>2696</v>
      </c>
      <c r="O768" s="34">
        <v>25</v>
      </c>
      <c r="P768" s="34" t="s">
        <v>17</v>
      </c>
      <c r="R768" s="49" t="s">
        <v>19</v>
      </c>
      <c r="S768" s="36" t="s">
        <v>18</v>
      </c>
      <c r="U768" s="49" t="s">
        <v>19</v>
      </c>
      <c r="V768" s="34" t="s">
        <v>17</v>
      </c>
      <c r="X768" s="31">
        <f>SUMIF('[1]2022Fiyat Listesi-SAP'!A:A,I:I,'[1]2022Fiyat Listesi-SAP'!C:C)</f>
        <v>11.64</v>
      </c>
      <c r="Y768" s="32" t="str">
        <f>VLOOKUP(I768,'[1]2022Fiyat Listesi-SAP'!A:D,4,FALSE)</f>
        <v>USD</v>
      </c>
      <c r="AA768" s="33">
        <f t="shared" si="11"/>
        <v>0</v>
      </c>
      <c r="AB768" s="38" t="s">
        <v>20</v>
      </c>
    </row>
    <row r="769" spans="3:28" s="25" customFormat="1" x14ac:dyDescent="0.3">
      <c r="C769" s="22">
        <v>5900</v>
      </c>
      <c r="D769" s="23"/>
      <c r="E769" s="24">
        <v>853590000011</v>
      </c>
      <c r="G769" s="22" t="s">
        <v>2697</v>
      </c>
      <c r="I769" s="36" t="s">
        <v>2698</v>
      </c>
      <c r="K769" s="26" t="s">
        <v>2699</v>
      </c>
      <c r="M769" s="26" t="s">
        <v>2700</v>
      </c>
      <c r="O769" s="34">
        <v>25</v>
      </c>
      <c r="P769" s="34" t="s">
        <v>17</v>
      </c>
      <c r="R769" s="49" t="s">
        <v>19</v>
      </c>
      <c r="S769" s="36" t="s">
        <v>18</v>
      </c>
      <c r="U769" s="49" t="s">
        <v>19</v>
      </c>
      <c r="V769" s="34" t="s">
        <v>17</v>
      </c>
      <c r="X769" s="31">
        <f>SUMIF('[1]2022Fiyat Listesi-SAP'!A:A,I:I,'[1]2022Fiyat Listesi-SAP'!C:C)</f>
        <v>13.225</v>
      </c>
      <c r="Y769" s="32" t="str">
        <f>VLOOKUP(I769,'[1]2022Fiyat Listesi-SAP'!A:D,4,FALSE)</f>
        <v>USD</v>
      </c>
      <c r="AA769" s="33">
        <f t="shared" si="11"/>
        <v>0</v>
      </c>
      <c r="AB769" s="38" t="s">
        <v>20</v>
      </c>
    </row>
    <row r="770" spans="3:28" s="25" customFormat="1" x14ac:dyDescent="0.3">
      <c r="C770" s="22">
        <v>5900</v>
      </c>
      <c r="D770" s="23"/>
      <c r="E770" s="24">
        <v>853590000011</v>
      </c>
      <c r="G770" s="22" t="s">
        <v>2701</v>
      </c>
      <c r="I770" s="36" t="s">
        <v>2702</v>
      </c>
      <c r="K770" s="26" t="s">
        <v>2703</v>
      </c>
      <c r="M770" s="26" t="s">
        <v>2704</v>
      </c>
      <c r="O770" s="34">
        <v>25</v>
      </c>
      <c r="P770" s="34" t="s">
        <v>17</v>
      </c>
      <c r="R770" s="49" t="s">
        <v>19</v>
      </c>
      <c r="S770" s="36" t="s">
        <v>18</v>
      </c>
      <c r="U770" s="49" t="s">
        <v>19</v>
      </c>
      <c r="V770" s="34" t="s">
        <v>17</v>
      </c>
      <c r="X770" s="31">
        <f>SUMIF('[1]2022Fiyat Listesi-SAP'!A:A,I:I,'[1]2022Fiyat Listesi-SAP'!C:C)</f>
        <v>15.015000000000001</v>
      </c>
      <c r="Y770" s="32" t="str">
        <f>VLOOKUP(I770,'[1]2022Fiyat Listesi-SAP'!A:D,4,FALSE)</f>
        <v>USD</v>
      </c>
      <c r="AA770" s="33">
        <f t="shared" si="11"/>
        <v>0</v>
      </c>
      <c r="AB770" s="38" t="s">
        <v>20</v>
      </c>
    </row>
    <row r="771" spans="3:28" s="25" customFormat="1" x14ac:dyDescent="0.3">
      <c r="C771" s="22">
        <v>5900</v>
      </c>
      <c r="D771" s="23"/>
      <c r="E771" s="24">
        <v>853590000011</v>
      </c>
      <c r="G771" s="22" t="s">
        <v>2705</v>
      </c>
      <c r="I771" s="36" t="s">
        <v>2706</v>
      </c>
      <c r="K771" s="26" t="s">
        <v>2707</v>
      </c>
      <c r="M771" s="26" t="s">
        <v>2708</v>
      </c>
      <c r="O771" s="34">
        <v>12</v>
      </c>
      <c r="P771" s="34" t="s">
        <v>17</v>
      </c>
      <c r="R771" s="49" t="s">
        <v>19</v>
      </c>
      <c r="S771" s="36" t="s">
        <v>18</v>
      </c>
      <c r="U771" s="49" t="s">
        <v>19</v>
      </c>
      <c r="V771" s="34" t="s">
        <v>17</v>
      </c>
      <c r="X771" s="31">
        <f>SUMIF('[1]2022Fiyat Listesi-SAP'!A:A,I:I,'[1]2022Fiyat Listesi-SAP'!C:C)</f>
        <v>19.175000000000001</v>
      </c>
      <c r="Y771" s="32" t="str">
        <f>VLOOKUP(I771,'[1]2022Fiyat Listesi-SAP'!A:D,4,FALSE)</f>
        <v>USD</v>
      </c>
      <c r="AA771" s="33">
        <f t="shared" si="11"/>
        <v>0</v>
      </c>
      <c r="AB771" s="38" t="s">
        <v>20</v>
      </c>
    </row>
    <row r="772" spans="3:28" s="25" customFormat="1" x14ac:dyDescent="0.3">
      <c r="C772" s="22">
        <v>5900</v>
      </c>
      <c r="D772" s="23"/>
      <c r="E772" s="24">
        <v>853590000011</v>
      </c>
      <c r="G772" s="22" t="s">
        <v>2709</v>
      </c>
      <c r="I772" s="36" t="s">
        <v>2710</v>
      </c>
      <c r="K772" s="26" t="s">
        <v>2711</v>
      </c>
      <c r="M772" s="26" t="s">
        <v>2712</v>
      </c>
      <c r="O772" s="34">
        <v>12</v>
      </c>
      <c r="P772" s="34" t="s">
        <v>17</v>
      </c>
      <c r="R772" s="49" t="s">
        <v>19</v>
      </c>
      <c r="S772" s="36" t="s">
        <v>18</v>
      </c>
      <c r="U772" s="49" t="s">
        <v>19</v>
      </c>
      <c r="V772" s="34" t="s">
        <v>17</v>
      </c>
      <c r="X772" s="31">
        <f>SUMIF('[1]2022Fiyat Listesi-SAP'!A:A,I:I,'[1]2022Fiyat Listesi-SAP'!C:C)</f>
        <v>20.765000000000001</v>
      </c>
      <c r="Y772" s="32" t="str">
        <f>VLOOKUP(I772,'[1]2022Fiyat Listesi-SAP'!A:D,4,FALSE)</f>
        <v>USD</v>
      </c>
      <c r="AA772" s="33">
        <f t="shared" si="11"/>
        <v>0</v>
      </c>
      <c r="AB772" s="38" t="s">
        <v>20</v>
      </c>
    </row>
    <row r="773" spans="3:28" s="25" customFormat="1" x14ac:dyDescent="0.3">
      <c r="C773" s="22">
        <v>5900</v>
      </c>
      <c r="D773" s="23"/>
      <c r="E773" s="24">
        <v>853590000011</v>
      </c>
      <c r="G773" s="22" t="s">
        <v>2713</v>
      </c>
      <c r="I773" s="36" t="s">
        <v>2714</v>
      </c>
      <c r="K773" s="26" t="s">
        <v>2715</v>
      </c>
      <c r="M773" s="26" t="s">
        <v>2716</v>
      </c>
      <c r="O773" s="34">
        <v>12</v>
      </c>
      <c r="P773" s="34" t="s">
        <v>17</v>
      </c>
      <c r="R773" s="49" t="s">
        <v>19</v>
      </c>
      <c r="S773" s="36" t="s">
        <v>18</v>
      </c>
      <c r="U773" s="49" t="s">
        <v>19</v>
      </c>
      <c r="V773" s="34" t="s">
        <v>17</v>
      </c>
      <c r="X773" s="31">
        <f>SUMIF('[1]2022Fiyat Listesi-SAP'!A:A,I:I,'[1]2022Fiyat Listesi-SAP'!C:C)</f>
        <v>23.074999999999999</v>
      </c>
      <c r="Y773" s="32" t="str">
        <f>VLOOKUP(I773,'[1]2022Fiyat Listesi-SAP'!A:D,4,FALSE)</f>
        <v>USD</v>
      </c>
      <c r="AA773" s="33">
        <f t="shared" si="11"/>
        <v>0</v>
      </c>
      <c r="AB773" s="38" t="s">
        <v>20</v>
      </c>
    </row>
    <row r="774" spans="3:28" s="25" customFormat="1" x14ac:dyDescent="0.3">
      <c r="C774" s="22">
        <v>5900</v>
      </c>
      <c r="D774" s="23"/>
      <c r="E774" s="24">
        <v>853590000011</v>
      </c>
      <c r="G774" s="22" t="s">
        <v>2717</v>
      </c>
      <c r="I774" s="36" t="s">
        <v>2718</v>
      </c>
      <c r="K774" s="26" t="s">
        <v>2719</v>
      </c>
      <c r="M774" s="26" t="s">
        <v>2692</v>
      </c>
      <c r="O774" s="34">
        <v>30</v>
      </c>
      <c r="P774" s="34" t="s">
        <v>17</v>
      </c>
      <c r="R774" s="49" t="s">
        <v>19</v>
      </c>
      <c r="S774" s="36" t="s">
        <v>18</v>
      </c>
      <c r="U774" s="49" t="s">
        <v>19</v>
      </c>
      <c r="V774" s="34" t="s">
        <v>17</v>
      </c>
      <c r="X774" s="31">
        <f>SUMIF('[1]2022Fiyat Listesi-SAP'!A:A,I:I,'[1]2022Fiyat Listesi-SAP'!C:C)</f>
        <v>10.25</v>
      </c>
      <c r="Y774" s="32" t="str">
        <f>VLOOKUP(I774,'[1]2022Fiyat Listesi-SAP'!A:D,4,FALSE)</f>
        <v>USD</v>
      </c>
      <c r="AA774" s="33">
        <f t="shared" si="11"/>
        <v>0</v>
      </c>
      <c r="AB774" s="38" t="s">
        <v>20</v>
      </c>
    </row>
    <row r="775" spans="3:28" s="25" customFormat="1" x14ac:dyDescent="0.3">
      <c r="C775" s="22">
        <v>5900</v>
      </c>
      <c r="D775" s="23"/>
      <c r="E775" s="24">
        <v>853590000011</v>
      </c>
      <c r="G775" s="22" t="s">
        <v>2720</v>
      </c>
      <c r="I775" s="36" t="s">
        <v>2721</v>
      </c>
      <c r="K775" s="26" t="s">
        <v>2722</v>
      </c>
      <c r="M775" s="26" t="s">
        <v>2696</v>
      </c>
      <c r="O775" s="34">
        <v>25</v>
      </c>
      <c r="P775" s="34" t="s">
        <v>17</v>
      </c>
      <c r="R775" s="49" t="s">
        <v>19</v>
      </c>
      <c r="S775" s="36" t="s">
        <v>18</v>
      </c>
      <c r="U775" s="49" t="s">
        <v>19</v>
      </c>
      <c r="V775" s="34" t="s">
        <v>17</v>
      </c>
      <c r="X775" s="31">
        <f>SUMIF('[1]2022Fiyat Listesi-SAP'!A:A,I:I,'[1]2022Fiyat Listesi-SAP'!C:C)</f>
        <v>12.3</v>
      </c>
      <c r="Y775" s="32" t="str">
        <f>VLOOKUP(I775,'[1]2022Fiyat Listesi-SAP'!A:D,4,FALSE)</f>
        <v>USD</v>
      </c>
      <c r="AA775" s="33">
        <f t="shared" si="11"/>
        <v>0</v>
      </c>
      <c r="AB775" s="38" t="s">
        <v>20</v>
      </c>
    </row>
    <row r="776" spans="3:28" s="25" customFormat="1" x14ac:dyDescent="0.3">
      <c r="C776" s="22">
        <v>5900</v>
      </c>
      <c r="D776" s="23"/>
      <c r="E776" s="24">
        <v>853590000011</v>
      </c>
      <c r="G776" s="22" t="s">
        <v>2723</v>
      </c>
      <c r="I776" s="36" t="s">
        <v>2724</v>
      </c>
      <c r="K776" s="26" t="s">
        <v>2725</v>
      </c>
      <c r="M776" s="26" t="s">
        <v>2700</v>
      </c>
      <c r="O776" s="34">
        <v>25</v>
      </c>
      <c r="P776" s="34" t="s">
        <v>17</v>
      </c>
      <c r="R776" s="49" t="s">
        <v>19</v>
      </c>
      <c r="S776" s="36" t="s">
        <v>18</v>
      </c>
      <c r="U776" s="49" t="s">
        <v>19</v>
      </c>
      <c r="V776" s="34" t="s">
        <v>17</v>
      </c>
      <c r="X776" s="31">
        <f>SUMIF('[1]2022Fiyat Listesi-SAP'!A:A,I:I,'[1]2022Fiyat Listesi-SAP'!C:C)</f>
        <v>13.425000000000001</v>
      </c>
      <c r="Y776" s="32" t="str">
        <f>VLOOKUP(I776,'[1]2022Fiyat Listesi-SAP'!A:D,4,FALSE)</f>
        <v>USD</v>
      </c>
      <c r="AA776" s="33">
        <f t="shared" si="11"/>
        <v>0</v>
      </c>
      <c r="AB776" s="38" t="s">
        <v>20</v>
      </c>
    </row>
    <row r="777" spans="3:28" s="25" customFormat="1" x14ac:dyDescent="0.3">
      <c r="C777" s="22">
        <v>5900</v>
      </c>
      <c r="D777" s="23"/>
      <c r="E777" s="24">
        <v>853590000011</v>
      </c>
      <c r="G777" s="22" t="s">
        <v>2726</v>
      </c>
      <c r="I777" s="36" t="s">
        <v>2727</v>
      </c>
      <c r="K777" s="26" t="s">
        <v>2728</v>
      </c>
      <c r="M777" s="26" t="s">
        <v>2704</v>
      </c>
      <c r="O777" s="34">
        <v>25</v>
      </c>
      <c r="P777" s="34" t="s">
        <v>17</v>
      </c>
      <c r="R777" s="49" t="s">
        <v>19</v>
      </c>
      <c r="S777" s="36" t="s">
        <v>18</v>
      </c>
      <c r="U777" s="49" t="s">
        <v>19</v>
      </c>
      <c r="V777" s="34" t="s">
        <v>17</v>
      </c>
      <c r="X777" s="31">
        <f>SUMIF('[1]2022Fiyat Listesi-SAP'!A:A,I:I,'[1]2022Fiyat Listesi-SAP'!C:C)</f>
        <v>17.455000000000002</v>
      </c>
      <c r="Y777" s="32" t="str">
        <f>VLOOKUP(I777,'[1]2022Fiyat Listesi-SAP'!A:D,4,FALSE)</f>
        <v>USD</v>
      </c>
      <c r="AA777" s="33">
        <f t="shared" si="11"/>
        <v>0</v>
      </c>
      <c r="AB777" s="38" t="s">
        <v>20</v>
      </c>
    </row>
    <row r="778" spans="3:28" s="25" customFormat="1" x14ac:dyDescent="0.3">
      <c r="C778" s="22">
        <v>5900</v>
      </c>
      <c r="D778" s="23"/>
      <c r="E778" s="24">
        <v>853590000011</v>
      </c>
      <c r="G778" s="22" t="s">
        <v>2729</v>
      </c>
      <c r="I778" s="36" t="s">
        <v>2730</v>
      </c>
      <c r="K778" s="26" t="s">
        <v>2731</v>
      </c>
      <c r="M778" s="26" t="s">
        <v>2708</v>
      </c>
      <c r="O778" s="34">
        <v>12</v>
      </c>
      <c r="P778" s="34" t="s">
        <v>17</v>
      </c>
      <c r="R778" s="49" t="s">
        <v>19</v>
      </c>
      <c r="S778" s="36" t="s">
        <v>18</v>
      </c>
      <c r="U778" s="49" t="s">
        <v>19</v>
      </c>
      <c r="V778" s="34" t="s">
        <v>17</v>
      </c>
      <c r="X778" s="31">
        <f>SUMIF('[1]2022Fiyat Listesi-SAP'!A:A,I:I,'[1]2022Fiyat Listesi-SAP'!C:C)</f>
        <v>22.35</v>
      </c>
      <c r="Y778" s="32" t="str">
        <f>VLOOKUP(I778,'[1]2022Fiyat Listesi-SAP'!A:D,4,FALSE)</f>
        <v>USD</v>
      </c>
      <c r="AA778" s="33">
        <f t="shared" si="11"/>
        <v>0</v>
      </c>
      <c r="AB778" s="38" t="s">
        <v>20</v>
      </c>
    </row>
    <row r="779" spans="3:28" s="25" customFormat="1" x14ac:dyDescent="0.3">
      <c r="C779" s="22">
        <v>5900</v>
      </c>
      <c r="D779" s="23"/>
      <c r="E779" s="24">
        <v>853590000011</v>
      </c>
      <c r="G779" s="22" t="s">
        <v>2732</v>
      </c>
      <c r="I779" s="36" t="s">
        <v>2733</v>
      </c>
      <c r="K779" s="26" t="s">
        <v>2734</v>
      </c>
      <c r="M779" s="26" t="s">
        <v>2712</v>
      </c>
      <c r="O779" s="34">
        <v>12</v>
      </c>
      <c r="P779" s="34" t="s">
        <v>17</v>
      </c>
      <c r="R779" s="49" t="s">
        <v>19</v>
      </c>
      <c r="S779" s="36" t="s">
        <v>18</v>
      </c>
      <c r="U779" s="49" t="s">
        <v>19</v>
      </c>
      <c r="V779" s="34" t="s">
        <v>17</v>
      </c>
      <c r="X779" s="31">
        <f>SUMIF('[1]2022Fiyat Listesi-SAP'!A:A,I:I,'[1]2022Fiyat Listesi-SAP'!C:C)</f>
        <v>23.54</v>
      </c>
      <c r="Y779" s="32" t="str">
        <f>VLOOKUP(I779,'[1]2022Fiyat Listesi-SAP'!A:D,4,FALSE)</f>
        <v>USD</v>
      </c>
      <c r="AA779" s="33">
        <f t="shared" ref="AA779:AA842" si="12">ROUNDUP((X779*$AC$9),3)</f>
        <v>0</v>
      </c>
      <c r="AB779" s="38" t="s">
        <v>20</v>
      </c>
    </row>
    <row r="780" spans="3:28" s="25" customFormat="1" x14ac:dyDescent="0.3">
      <c r="C780" s="22">
        <v>5900</v>
      </c>
      <c r="D780" s="23"/>
      <c r="E780" s="24">
        <v>853590000011</v>
      </c>
      <c r="G780" s="22" t="s">
        <v>2735</v>
      </c>
      <c r="I780" s="36" t="s">
        <v>2736</v>
      </c>
      <c r="K780" s="26" t="s">
        <v>2737</v>
      </c>
      <c r="M780" s="26" t="s">
        <v>2716</v>
      </c>
      <c r="O780" s="34">
        <v>12</v>
      </c>
      <c r="P780" s="34" t="s">
        <v>17</v>
      </c>
      <c r="R780" s="49" t="s">
        <v>19</v>
      </c>
      <c r="S780" s="36" t="s">
        <v>18</v>
      </c>
      <c r="U780" s="49" t="s">
        <v>19</v>
      </c>
      <c r="V780" s="34" t="s">
        <v>17</v>
      </c>
      <c r="X780" s="31">
        <f>SUMIF('[1]2022Fiyat Listesi-SAP'!A:A,I:I,'[1]2022Fiyat Listesi-SAP'!C:C)</f>
        <v>26.185000000000002</v>
      </c>
      <c r="Y780" s="32" t="str">
        <f>VLOOKUP(I780,'[1]2022Fiyat Listesi-SAP'!A:D,4,FALSE)</f>
        <v>USD</v>
      </c>
      <c r="AA780" s="33">
        <f t="shared" si="12"/>
        <v>0</v>
      </c>
      <c r="AB780" s="38" t="s">
        <v>20</v>
      </c>
    </row>
    <row r="781" spans="3:28" s="25" customFormat="1" x14ac:dyDescent="0.3">
      <c r="C781" s="22">
        <v>5900</v>
      </c>
      <c r="D781" s="23"/>
      <c r="E781" s="24">
        <v>853590000011</v>
      </c>
      <c r="G781" s="22" t="s">
        <v>2738</v>
      </c>
      <c r="I781" s="36" t="s">
        <v>2739</v>
      </c>
      <c r="K781" s="26" t="s">
        <v>2740</v>
      </c>
      <c r="M781" s="26" t="s">
        <v>2741</v>
      </c>
      <c r="O781" s="34">
        <v>15</v>
      </c>
      <c r="P781" s="34" t="s">
        <v>17</v>
      </c>
      <c r="R781" s="49" t="s">
        <v>19</v>
      </c>
      <c r="S781" s="36" t="s">
        <v>18</v>
      </c>
      <c r="U781" s="49" t="s">
        <v>19</v>
      </c>
      <c r="V781" s="34" t="s">
        <v>17</v>
      </c>
      <c r="X781" s="31">
        <f>SUMIF('[1]2022Fiyat Listesi-SAP'!A:A,I:I,'[1]2022Fiyat Listesi-SAP'!C:C)</f>
        <v>13.955</v>
      </c>
      <c r="Y781" s="32" t="str">
        <f>VLOOKUP(I781,'[1]2022Fiyat Listesi-SAP'!A:D,4,FALSE)</f>
        <v>USD</v>
      </c>
      <c r="AA781" s="33">
        <f t="shared" si="12"/>
        <v>0</v>
      </c>
      <c r="AB781" s="38" t="s">
        <v>20</v>
      </c>
    </row>
    <row r="782" spans="3:28" s="25" customFormat="1" x14ac:dyDescent="0.3">
      <c r="C782" s="22">
        <v>5900</v>
      </c>
      <c r="D782" s="23"/>
      <c r="E782" s="24">
        <v>853590000011</v>
      </c>
      <c r="G782" s="22" t="s">
        <v>2742</v>
      </c>
      <c r="I782" s="36" t="s">
        <v>2743</v>
      </c>
      <c r="K782" s="26" t="s">
        <v>2744</v>
      </c>
      <c r="M782" s="26" t="s">
        <v>2745</v>
      </c>
      <c r="O782" s="34">
        <v>10</v>
      </c>
      <c r="P782" s="34" t="s">
        <v>17</v>
      </c>
      <c r="R782" s="49" t="s">
        <v>19</v>
      </c>
      <c r="S782" s="36" t="s">
        <v>18</v>
      </c>
      <c r="U782" s="49" t="s">
        <v>19</v>
      </c>
      <c r="V782" s="34" t="s">
        <v>17</v>
      </c>
      <c r="X782" s="31">
        <f>SUMIF('[1]2022Fiyat Listesi-SAP'!A:A,I:I,'[1]2022Fiyat Listesi-SAP'!C:C)</f>
        <v>16.205000000000002</v>
      </c>
      <c r="Y782" s="32" t="str">
        <f>VLOOKUP(I782,'[1]2022Fiyat Listesi-SAP'!A:D,4,FALSE)</f>
        <v>USD</v>
      </c>
      <c r="AA782" s="33">
        <f t="shared" si="12"/>
        <v>0</v>
      </c>
      <c r="AB782" s="38" t="s">
        <v>20</v>
      </c>
    </row>
    <row r="783" spans="3:28" s="25" customFormat="1" x14ac:dyDescent="0.3">
      <c r="C783" s="22">
        <v>5900</v>
      </c>
      <c r="D783" s="23"/>
      <c r="E783" s="24">
        <v>853590000011</v>
      </c>
      <c r="G783" s="22" t="s">
        <v>2746</v>
      </c>
      <c r="I783" s="36" t="s">
        <v>2747</v>
      </c>
      <c r="K783" s="26" t="s">
        <v>2748</v>
      </c>
      <c r="M783" s="26" t="s">
        <v>2749</v>
      </c>
      <c r="O783" s="34">
        <v>10</v>
      </c>
      <c r="P783" s="34" t="s">
        <v>17</v>
      </c>
      <c r="R783" s="49" t="s">
        <v>19</v>
      </c>
      <c r="S783" s="36" t="s">
        <v>18</v>
      </c>
      <c r="U783" s="49" t="s">
        <v>19</v>
      </c>
      <c r="V783" s="34" t="s">
        <v>17</v>
      </c>
      <c r="X783" s="31">
        <f>SUMIF('[1]2022Fiyat Listesi-SAP'!A:A,I:I,'[1]2022Fiyat Listesi-SAP'!C:C)</f>
        <v>18.32</v>
      </c>
      <c r="Y783" s="32" t="str">
        <f>VLOOKUP(I783,'[1]2022Fiyat Listesi-SAP'!A:D,4,FALSE)</f>
        <v>USD</v>
      </c>
      <c r="AA783" s="33">
        <f t="shared" si="12"/>
        <v>0</v>
      </c>
      <c r="AB783" s="38" t="s">
        <v>20</v>
      </c>
    </row>
    <row r="784" spans="3:28" s="25" customFormat="1" x14ac:dyDescent="0.3">
      <c r="C784" s="22">
        <v>5900</v>
      </c>
      <c r="D784" s="23"/>
      <c r="E784" s="24">
        <v>853590000011</v>
      </c>
      <c r="G784" s="22" t="s">
        <v>2750</v>
      </c>
      <c r="I784" s="36" t="s">
        <v>2751</v>
      </c>
      <c r="K784" s="26" t="s">
        <v>2752</v>
      </c>
      <c r="M784" s="26" t="s">
        <v>2753</v>
      </c>
      <c r="O784" s="34">
        <v>10</v>
      </c>
      <c r="P784" s="34" t="s">
        <v>17</v>
      </c>
      <c r="R784" s="49" t="s">
        <v>19</v>
      </c>
      <c r="S784" s="36" t="s">
        <v>18</v>
      </c>
      <c r="U784" s="49" t="s">
        <v>19</v>
      </c>
      <c r="V784" s="34" t="s">
        <v>17</v>
      </c>
      <c r="X784" s="31">
        <f>SUMIF('[1]2022Fiyat Listesi-SAP'!A:A,I:I,'[1]2022Fiyat Listesi-SAP'!C:C)</f>
        <v>20.7</v>
      </c>
      <c r="Y784" s="32" t="str">
        <f>VLOOKUP(I784,'[1]2022Fiyat Listesi-SAP'!A:D,4,FALSE)</f>
        <v>USD</v>
      </c>
      <c r="AA784" s="33">
        <f t="shared" si="12"/>
        <v>0</v>
      </c>
      <c r="AB784" s="38" t="s">
        <v>20</v>
      </c>
    </row>
    <row r="785" spans="3:28" s="25" customFormat="1" x14ac:dyDescent="0.3">
      <c r="C785" s="22">
        <v>5900</v>
      </c>
      <c r="D785" s="23"/>
      <c r="E785" s="24">
        <v>853590000011</v>
      </c>
      <c r="G785" s="22" t="s">
        <v>2754</v>
      </c>
      <c r="I785" s="36" t="s">
        <v>2755</v>
      </c>
      <c r="K785" s="26" t="s">
        <v>2756</v>
      </c>
      <c r="M785" s="26" t="s">
        <v>2757</v>
      </c>
      <c r="O785" s="34">
        <v>6</v>
      </c>
      <c r="P785" s="34" t="s">
        <v>17</v>
      </c>
      <c r="R785" s="49" t="s">
        <v>19</v>
      </c>
      <c r="S785" s="36" t="s">
        <v>18</v>
      </c>
      <c r="U785" s="49" t="s">
        <v>19</v>
      </c>
      <c r="V785" s="34" t="s">
        <v>17</v>
      </c>
      <c r="X785" s="31">
        <f>SUMIF('[1]2022Fiyat Listesi-SAP'!A:A,I:I,'[1]2022Fiyat Listesi-SAP'!C:C)</f>
        <v>26.32</v>
      </c>
      <c r="Y785" s="32" t="str">
        <f>VLOOKUP(I785,'[1]2022Fiyat Listesi-SAP'!A:D,4,FALSE)</f>
        <v>USD</v>
      </c>
      <c r="AA785" s="33">
        <f t="shared" si="12"/>
        <v>0</v>
      </c>
      <c r="AB785" s="38" t="s">
        <v>20</v>
      </c>
    </row>
    <row r="786" spans="3:28" s="25" customFormat="1" x14ac:dyDescent="0.3">
      <c r="C786" s="22">
        <v>5900</v>
      </c>
      <c r="D786" s="23"/>
      <c r="E786" s="24">
        <v>853590000011</v>
      </c>
      <c r="G786" s="22" t="s">
        <v>2758</v>
      </c>
      <c r="I786" s="36" t="s">
        <v>2759</v>
      </c>
      <c r="K786" s="26" t="s">
        <v>2760</v>
      </c>
      <c r="M786" s="26" t="s">
        <v>2761</v>
      </c>
      <c r="O786" s="34">
        <v>6</v>
      </c>
      <c r="P786" s="34" t="s">
        <v>17</v>
      </c>
      <c r="R786" s="49" t="s">
        <v>19</v>
      </c>
      <c r="S786" s="36" t="s">
        <v>18</v>
      </c>
      <c r="U786" s="49" t="s">
        <v>19</v>
      </c>
      <c r="V786" s="34" t="s">
        <v>17</v>
      </c>
      <c r="X786" s="31">
        <f>SUMIF('[1]2022Fiyat Listesi-SAP'!A:A,I:I,'[1]2022Fiyat Listesi-SAP'!C:C)</f>
        <v>28.240000000000002</v>
      </c>
      <c r="Y786" s="32" t="str">
        <f>VLOOKUP(I786,'[1]2022Fiyat Listesi-SAP'!A:D,4,FALSE)</f>
        <v>USD</v>
      </c>
      <c r="AA786" s="33">
        <f t="shared" si="12"/>
        <v>0</v>
      </c>
      <c r="AB786" s="38" t="s">
        <v>20</v>
      </c>
    </row>
    <row r="787" spans="3:28" s="25" customFormat="1" x14ac:dyDescent="0.3">
      <c r="C787" s="22">
        <v>5900</v>
      </c>
      <c r="D787" s="23"/>
      <c r="E787" s="24">
        <v>853590000011</v>
      </c>
      <c r="G787" s="22" t="s">
        <v>2762</v>
      </c>
      <c r="I787" s="36" t="s">
        <v>2763</v>
      </c>
      <c r="K787" s="26" t="s">
        <v>2764</v>
      </c>
      <c r="M787" s="26" t="s">
        <v>2765</v>
      </c>
      <c r="O787" s="34">
        <v>6</v>
      </c>
      <c r="P787" s="34" t="s">
        <v>17</v>
      </c>
      <c r="R787" s="49" t="s">
        <v>19</v>
      </c>
      <c r="S787" s="36" t="s">
        <v>18</v>
      </c>
      <c r="U787" s="49" t="s">
        <v>19</v>
      </c>
      <c r="V787" s="34" t="s">
        <v>17</v>
      </c>
      <c r="X787" s="31">
        <f>SUMIF('[1]2022Fiyat Listesi-SAP'!A:A,I:I,'[1]2022Fiyat Listesi-SAP'!C:C)</f>
        <v>31.41</v>
      </c>
      <c r="Y787" s="32" t="str">
        <f>VLOOKUP(I787,'[1]2022Fiyat Listesi-SAP'!A:D,4,FALSE)</f>
        <v>USD</v>
      </c>
      <c r="AA787" s="33">
        <f t="shared" si="12"/>
        <v>0</v>
      </c>
      <c r="AB787" s="38" t="s">
        <v>20</v>
      </c>
    </row>
    <row r="788" spans="3:28" s="25" customFormat="1" x14ac:dyDescent="0.3">
      <c r="C788" s="22">
        <v>5900</v>
      </c>
      <c r="D788" s="23"/>
      <c r="E788" s="24">
        <v>853590000011</v>
      </c>
      <c r="G788" s="22" t="s">
        <v>2766</v>
      </c>
      <c r="I788" s="36" t="s">
        <v>2767</v>
      </c>
      <c r="K788" s="26" t="s">
        <v>2768</v>
      </c>
      <c r="M788" s="26" t="s">
        <v>2741</v>
      </c>
      <c r="O788" s="34">
        <v>15</v>
      </c>
      <c r="P788" s="34" t="s">
        <v>17</v>
      </c>
      <c r="R788" s="49" t="s">
        <v>19</v>
      </c>
      <c r="S788" s="36" t="s">
        <v>18</v>
      </c>
      <c r="U788" s="49" t="s">
        <v>19</v>
      </c>
      <c r="V788" s="34" t="s">
        <v>17</v>
      </c>
      <c r="X788" s="31">
        <f>SUMIF('[1]2022Fiyat Listesi-SAP'!A:A,I:I,'[1]2022Fiyat Listesi-SAP'!C:C)</f>
        <v>16.995000000000001</v>
      </c>
      <c r="Y788" s="32" t="str">
        <f>VLOOKUP(I788,'[1]2022Fiyat Listesi-SAP'!A:D,4,FALSE)</f>
        <v>USD</v>
      </c>
      <c r="AA788" s="33">
        <f t="shared" si="12"/>
        <v>0</v>
      </c>
      <c r="AB788" s="38" t="s">
        <v>20</v>
      </c>
    </row>
    <row r="789" spans="3:28" s="25" customFormat="1" x14ac:dyDescent="0.3">
      <c r="C789" s="22">
        <v>5900</v>
      </c>
      <c r="D789" s="23"/>
      <c r="E789" s="24">
        <v>853590000011</v>
      </c>
      <c r="G789" s="22" t="s">
        <v>2769</v>
      </c>
      <c r="I789" s="36" t="s">
        <v>2770</v>
      </c>
      <c r="K789" s="26" t="s">
        <v>2771</v>
      </c>
      <c r="M789" s="26" t="s">
        <v>2745</v>
      </c>
      <c r="O789" s="34">
        <v>10</v>
      </c>
      <c r="P789" s="34" t="s">
        <v>17</v>
      </c>
      <c r="R789" s="49" t="s">
        <v>19</v>
      </c>
      <c r="S789" s="36" t="s">
        <v>18</v>
      </c>
      <c r="U789" s="49" t="s">
        <v>19</v>
      </c>
      <c r="V789" s="34" t="s">
        <v>17</v>
      </c>
      <c r="X789" s="31">
        <f>SUMIF('[1]2022Fiyat Listesi-SAP'!A:A,I:I,'[1]2022Fiyat Listesi-SAP'!C:C)</f>
        <v>21.69</v>
      </c>
      <c r="Y789" s="32" t="str">
        <f>VLOOKUP(I789,'[1]2022Fiyat Listesi-SAP'!A:D,4,FALSE)</f>
        <v>USD</v>
      </c>
      <c r="AA789" s="33">
        <f t="shared" si="12"/>
        <v>0</v>
      </c>
      <c r="AB789" s="38" t="s">
        <v>20</v>
      </c>
    </row>
    <row r="790" spans="3:28" s="25" customFormat="1" x14ac:dyDescent="0.3">
      <c r="C790" s="22">
        <v>5900</v>
      </c>
      <c r="D790" s="23"/>
      <c r="E790" s="24">
        <v>853590000011</v>
      </c>
      <c r="G790" s="22" t="s">
        <v>2772</v>
      </c>
      <c r="I790" s="36" t="s">
        <v>2773</v>
      </c>
      <c r="K790" s="26" t="s">
        <v>2774</v>
      </c>
      <c r="M790" s="26" t="s">
        <v>2749</v>
      </c>
      <c r="O790" s="34">
        <v>10</v>
      </c>
      <c r="P790" s="34" t="s">
        <v>17</v>
      </c>
      <c r="R790" s="49" t="s">
        <v>19</v>
      </c>
      <c r="S790" s="36" t="s">
        <v>18</v>
      </c>
      <c r="U790" s="49" t="s">
        <v>19</v>
      </c>
      <c r="V790" s="34" t="s">
        <v>17</v>
      </c>
      <c r="X790" s="31">
        <f>SUMIF('[1]2022Fiyat Listesi-SAP'!A:A,I:I,'[1]2022Fiyat Listesi-SAP'!C:C)</f>
        <v>25.13</v>
      </c>
      <c r="Y790" s="32" t="str">
        <f>VLOOKUP(I790,'[1]2022Fiyat Listesi-SAP'!A:D,4,FALSE)</f>
        <v>USD</v>
      </c>
      <c r="AA790" s="33">
        <f t="shared" si="12"/>
        <v>0</v>
      </c>
      <c r="AB790" s="38" t="s">
        <v>20</v>
      </c>
    </row>
    <row r="791" spans="3:28" s="25" customFormat="1" x14ac:dyDescent="0.3">
      <c r="C791" s="22">
        <v>5900</v>
      </c>
      <c r="D791" s="23"/>
      <c r="E791" s="24">
        <v>853590000011</v>
      </c>
      <c r="G791" s="22" t="s">
        <v>2775</v>
      </c>
      <c r="I791" s="36" t="s">
        <v>2776</v>
      </c>
      <c r="K791" s="26" t="s">
        <v>2777</v>
      </c>
      <c r="M791" s="26" t="s">
        <v>2753</v>
      </c>
      <c r="O791" s="34">
        <v>10</v>
      </c>
      <c r="P791" s="34" t="s">
        <v>17</v>
      </c>
      <c r="R791" s="49" t="s">
        <v>19</v>
      </c>
      <c r="S791" s="36" t="s">
        <v>18</v>
      </c>
      <c r="U791" s="49" t="s">
        <v>19</v>
      </c>
      <c r="V791" s="34" t="s">
        <v>17</v>
      </c>
      <c r="X791" s="31">
        <f>SUMIF('[1]2022Fiyat Listesi-SAP'!A:A,I:I,'[1]2022Fiyat Listesi-SAP'!C:C)</f>
        <v>30.68</v>
      </c>
      <c r="Y791" s="32" t="str">
        <f>VLOOKUP(I791,'[1]2022Fiyat Listesi-SAP'!A:D,4,FALSE)</f>
        <v>USD</v>
      </c>
      <c r="AA791" s="33">
        <f t="shared" si="12"/>
        <v>0</v>
      </c>
      <c r="AB791" s="38" t="s">
        <v>20</v>
      </c>
    </row>
    <row r="792" spans="3:28" s="25" customFormat="1" x14ac:dyDescent="0.3">
      <c r="C792" s="22">
        <v>5900</v>
      </c>
      <c r="D792" s="23"/>
      <c r="E792" s="24">
        <v>853590000011</v>
      </c>
      <c r="G792" s="22" t="s">
        <v>2778</v>
      </c>
      <c r="I792" s="36" t="s">
        <v>2779</v>
      </c>
      <c r="K792" s="26" t="s">
        <v>2780</v>
      </c>
      <c r="M792" s="26" t="s">
        <v>2757</v>
      </c>
      <c r="O792" s="34">
        <v>6</v>
      </c>
      <c r="P792" s="34" t="s">
        <v>17</v>
      </c>
      <c r="R792" s="49" t="s">
        <v>19</v>
      </c>
      <c r="S792" s="36" t="s">
        <v>18</v>
      </c>
      <c r="U792" s="49" t="s">
        <v>19</v>
      </c>
      <c r="V792" s="34" t="s">
        <v>17</v>
      </c>
      <c r="X792" s="31">
        <f>SUMIF('[1]2022Fiyat Listesi-SAP'!A:A,I:I,'[1]2022Fiyat Listesi-SAP'!C:C)</f>
        <v>38.950000000000003</v>
      </c>
      <c r="Y792" s="32" t="str">
        <f>VLOOKUP(I792,'[1]2022Fiyat Listesi-SAP'!A:D,4,FALSE)</f>
        <v>USD</v>
      </c>
      <c r="AA792" s="33">
        <f t="shared" si="12"/>
        <v>0</v>
      </c>
      <c r="AB792" s="38" t="s">
        <v>20</v>
      </c>
    </row>
    <row r="793" spans="3:28" s="25" customFormat="1" x14ac:dyDescent="0.3">
      <c r="C793" s="22">
        <v>5900</v>
      </c>
      <c r="D793" s="23"/>
      <c r="E793" s="24">
        <v>853590000011</v>
      </c>
      <c r="G793" s="22" t="s">
        <v>2781</v>
      </c>
      <c r="I793" s="36" t="s">
        <v>2782</v>
      </c>
      <c r="K793" s="26" t="s">
        <v>2783</v>
      </c>
      <c r="M793" s="26" t="s">
        <v>2761</v>
      </c>
      <c r="O793" s="34">
        <v>6</v>
      </c>
      <c r="P793" s="34" t="s">
        <v>17</v>
      </c>
      <c r="R793" s="49" t="s">
        <v>19</v>
      </c>
      <c r="S793" s="36" t="s">
        <v>18</v>
      </c>
      <c r="U793" s="49" t="s">
        <v>19</v>
      </c>
      <c r="V793" s="34" t="s">
        <v>17</v>
      </c>
      <c r="X793" s="31">
        <f>SUMIF('[1]2022Fiyat Listesi-SAP'!A:A,I:I,'[1]2022Fiyat Listesi-SAP'!C:C)</f>
        <v>40.994999999999997</v>
      </c>
      <c r="Y793" s="32" t="str">
        <f>VLOOKUP(I793,'[1]2022Fiyat Listesi-SAP'!A:D,4,FALSE)</f>
        <v>USD</v>
      </c>
      <c r="AA793" s="33">
        <f t="shared" si="12"/>
        <v>0</v>
      </c>
      <c r="AB793" s="38" t="s">
        <v>20</v>
      </c>
    </row>
    <row r="794" spans="3:28" s="25" customFormat="1" x14ac:dyDescent="0.3">
      <c r="C794" s="22">
        <v>5900</v>
      </c>
      <c r="D794" s="23"/>
      <c r="E794" s="24">
        <v>853590000011</v>
      </c>
      <c r="G794" s="22" t="s">
        <v>2784</v>
      </c>
      <c r="I794" s="36" t="s">
        <v>2785</v>
      </c>
      <c r="K794" s="26" t="s">
        <v>2786</v>
      </c>
      <c r="M794" s="26" t="s">
        <v>2765</v>
      </c>
      <c r="O794" s="34">
        <v>6</v>
      </c>
      <c r="P794" s="34" t="s">
        <v>17</v>
      </c>
      <c r="R794" s="49" t="s">
        <v>19</v>
      </c>
      <c r="S794" s="36" t="s">
        <v>18</v>
      </c>
      <c r="U794" s="49" t="s">
        <v>19</v>
      </c>
      <c r="V794" s="34" t="s">
        <v>17</v>
      </c>
      <c r="X794" s="31">
        <f>SUMIF('[1]2022Fiyat Listesi-SAP'!A:A,I:I,'[1]2022Fiyat Listesi-SAP'!C:C)</f>
        <v>45.89</v>
      </c>
      <c r="Y794" s="32" t="str">
        <f>VLOOKUP(I794,'[1]2022Fiyat Listesi-SAP'!A:D,4,FALSE)</f>
        <v>USD</v>
      </c>
      <c r="AA794" s="33">
        <f t="shared" si="12"/>
        <v>0</v>
      </c>
      <c r="AB794" s="38" t="s">
        <v>20</v>
      </c>
    </row>
    <row r="795" spans="3:28" s="25" customFormat="1" x14ac:dyDescent="0.3">
      <c r="C795" s="22">
        <v>5900</v>
      </c>
      <c r="D795" s="23"/>
      <c r="E795" s="24">
        <v>853590000011</v>
      </c>
      <c r="G795" s="22" t="s">
        <v>2787</v>
      </c>
      <c r="I795" s="36" t="s">
        <v>2788</v>
      </c>
      <c r="K795" s="26" t="s">
        <v>2789</v>
      </c>
      <c r="M795" s="26" t="s">
        <v>2741</v>
      </c>
      <c r="O795" s="34">
        <v>15</v>
      </c>
      <c r="P795" s="34" t="s">
        <v>17</v>
      </c>
      <c r="R795" s="49" t="s">
        <v>19</v>
      </c>
      <c r="S795" s="36" t="s">
        <v>18</v>
      </c>
      <c r="U795" s="49" t="s">
        <v>19</v>
      </c>
      <c r="V795" s="34" t="s">
        <v>17</v>
      </c>
      <c r="X795" s="31">
        <f>SUMIF('[1]2022Fiyat Listesi-SAP'!A:A,I:I,'[1]2022Fiyat Listesi-SAP'!C:C)</f>
        <v>36.634999999999998</v>
      </c>
      <c r="Y795" s="32" t="str">
        <f>VLOOKUP(I795,'[1]2022Fiyat Listesi-SAP'!A:D,4,FALSE)</f>
        <v>USD</v>
      </c>
      <c r="AA795" s="33">
        <f t="shared" si="12"/>
        <v>0</v>
      </c>
      <c r="AB795" s="38" t="s">
        <v>20</v>
      </c>
    </row>
    <row r="796" spans="3:28" s="25" customFormat="1" x14ac:dyDescent="0.3">
      <c r="C796" s="22">
        <v>5900</v>
      </c>
      <c r="D796" s="23"/>
      <c r="E796" s="24">
        <v>853590000011</v>
      </c>
      <c r="G796" s="22" t="s">
        <v>2790</v>
      </c>
      <c r="I796" s="36" t="s">
        <v>2791</v>
      </c>
      <c r="K796" s="26" t="s">
        <v>2792</v>
      </c>
      <c r="M796" s="26" t="s">
        <v>2745</v>
      </c>
      <c r="O796" s="34">
        <v>12</v>
      </c>
      <c r="P796" s="34" t="s">
        <v>17</v>
      </c>
      <c r="R796" s="49" t="s">
        <v>19</v>
      </c>
      <c r="S796" s="36" t="s">
        <v>18</v>
      </c>
      <c r="U796" s="49" t="s">
        <v>19</v>
      </c>
      <c r="V796" s="34" t="s">
        <v>17</v>
      </c>
      <c r="X796" s="31">
        <f>SUMIF('[1]2022Fiyat Listesi-SAP'!A:A,I:I,'[1]2022Fiyat Listesi-SAP'!C:C)</f>
        <v>50.45</v>
      </c>
      <c r="Y796" s="32" t="str">
        <f>VLOOKUP(I796,'[1]2022Fiyat Listesi-SAP'!A:D,4,FALSE)</f>
        <v>USD</v>
      </c>
      <c r="AA796" s="33">
        <f t="shared" si="12"/>
        <v>0</v>
      </c>
      <c r="AB796" s="38" t="s">
        <v>20</v>
      </c>
    </row>
    <row r="797" spans="3:28" s="25" customFormat="1" x14ac:dyDescent="0.3">
      <c r="C797" s="22">
        <v>5900</v>
      </c>
      <c r="D797" s="23"/>
      <c r="E797" s="24">
        <v>853590000011</v>
      </c>
      <c r="G797" s="22" t="s">
        <v>2793</v>
      </c>
      <c r="I797" s="36" t="s">
        <v>2794</v>
      </c>
      <c r="K797" s="26" t="s">
        <v>2795</v>
      </c>
      <c r="M797" s="26" t="s">
        <v>2749</v>
      </c>
      <c r="O797" s="34">
        <v>12</v>
      </c>
      <c r="P797" s="34" t="s">
        <v>17</v>
      </c>
      <c r="R797" s="49" t="s">
        <v>19</v>
      </c>
      <c r="S797" s="36" t="s">
        <v>18</v>
      </c>
      <c r="U797" s="49" t="s">
        <v>19</v>
      </c>
      <c r="V797" s="34" t="s">
        <v>17</v>
      </c>
      <c r="X797" s="31">
        <f>SUMIF('[1]2022Fiyat Listesi-SAP'!A:A,I:I,'[1]2022Fiyat Listesi-SAP'!C:C)</f>
        <v>60.57</v>
      </c>
      <c r="Y797" s="32" t="str">
        <f>VLOOKUP(I797,'[1]2022Fiyat Listesi-SAP'!A:D,4,FALSE)</f>
        <v>USD</v>
      </c>
      <c r="AA797" s="33">
        <f t="shared" si="12"/>
        <v>0</v>
      </c>
      <c r="AB797" s="38" t="s">
        <v>20</v>
      </c>
    </row>
    <row r="798" spans="3:28" s="25" customFormat="1" x14ac:dyDescent="0.3">
      <c r="C798" s="22">
        <v>5900</v>
      </c>
      <c r="D798" s="23"/>
      <c r="E798" s="24">
        <v>853590000011</v>
      </c>
      <c r="G798" s="22" t="s">
        <v>2796</v>
      </c>
      <c r="I798" s="36" t="s">
        <v>2797</v>
      </c>
      <c r="K798" s="26" t="s">
        <v>2798</v>
      </c>
      <c r="M798" s="26" t="s">
        <v>2753</v>
      </c>
      <c r="O798" s="34">
        <v>12</v>
      </c>
      <c r="P798" s="34" t="s">
        <v>17</v>
      </c>
      <c r="R798" s="49" t="s">
        <v>19</v>
      </c>
      <c r="S798" s="36" t="s">
        <v>18</v>
      </c>
      <c r="U798" s="49" t="s">
        <v>19</v>
      </c>
      <c r="V798" s="34" t="s">
        <v>17</v>
      </c>
      <c r="X798" s="31">
        <f>SUMIF('[1]2022Fiyat Listesi-SAP'!A:A,I:I,'[1]2022Fiyat Listesi-SAP'!C:C)</f>
        <v>71.085000000000008</v>
      </c>
      <c r="Y798" s="32" t="str">
        <f>VLOOKUP(I798,'[1]2022Fiyat Listesi-SAP'!A:D,4,FALSE)</f>
        <v>USD</v>
      </c>
      <c r="AA798" s="33">
        <f t="shared" si="12"/>
        <v>0</v>
      </c>
      <c r="AB798" s="38" t="s">
        <v>20</v>
      </c>
    </row>
    <row r="799" spans="3:28" s="25" customFormat="1" x14ac:dyDescent="0.3">
      <c r="C799" s="22">
        <v>5900</v>
      </c>
      <c r="D799" s="23"/>
      <c r="E799" s="24">
        <v>853590000011</v>
      </c>
      <c r="G799" s="22" t="s">
        <v>2799</v>
      </c>
      <c r="I799" s="36" t="s">
        <v>2800</v>
      </c>
      <c r="K799" s="26" t="s">
        <v>2801</v>
      </c>
      <c r="M799" s="26" t="s">
        <v>2757</v>
      </c>
      <c r="O799" s="34">
        <v>6</v>
      </c>
      <c r="P799" s="34" t="s">
        <v>17</v>
      </c>
      <c r="R799" s="49" t="s">
        <v>19</v>
      </c>
      <c r="S799" s="36" t="s">
        <v>18</v>
      </c>
      <c r="U799" s="49" t="s">
        <v>19</v>
      </c>
      <c r="V799" s="34" t="s">
        <v>17</v>
      </c>
      <c r="X799" s="31">
        <f>SUMIF('[1]2022Fiyat Listesi-SAP'!A:A,I:I,'[1]2022Fiyat Listesi-SAP'!C:C)</f>
        <v>98.525000000000006</v>
      </c>
      <c r="Y799" s="32" t="str">
        <f>VLOOKUP(I799,'[1]2022Fiyat Listesi-SAP'!A:D,4,FALSE)</f>
        <v>USD</v>
      </c>
      <c r="AA799" s="33">
        <f t="shared" si="12"/>
        <v>0</v>
      </c>
      <c r="AB799" s="38" t="s">
        <v>20</v>
      </c>
    </row>
    <row r="800" spans="3:28" s="25" customFormat="1" x14ac:dyDescent="0.3">
      <c r="C800" s="22">
        <v>5900</v>
      </c>
      <c r="D800" s="23"/>
      <c r="E800" s="24">
        <v>853590000011</v>
      </c>
      <c r="G800" s="22" t="s">
        <v>2802</v>
      </c>
      <c r="I800" s="36" t="s">
        <v>2803</v>
      </c>
      <c r="K800" s="26" t="s">
        <v>2804</v>
      </c>
      <c r="M800" s="26" t="s">
        <v>2761</v>
      </c>
      <c r="O800" s="34">
        <v>6</v>
      </c>
      <c r="P800" s="34" t="s">
        <v>17</v>
      </c>
      <c r="R800" s="49" t="s">
        <v>19</v>
      </c>
      <c r="S800" s="36" t="s">
        <v>18</v>
      </c>
      <c r="U800" s="49" t="s">
        <v>19</v>
      </c>
      <c r="V800" s="34" t="s">
        <v>17</v>
      </c>
      <c r="X800" s="31">
        <f>SUMIF('[1]2022Fiyat Listesi-SAP'!A:A,I:I,'[1]2022Fiyat Listesi-SAP'!C:C)</f>
        <v>110.03</v>
      </c>
      <c r="Y800" s="32" t="str">
        <f>VLOOKUP(I800,'[1]2022Fiyat Listesi-SAP'!A:D,4,FALSE)</f>
        <v>USD</v>
      </c>
      <c r="AA800" s="33">
        <f t="shared" si="12"/>
        <v>0</v>
      </c>
      <c r="AB800" s="38" t="s">
        <v>20</v>
      </c>
    </row>
    <row r="801" spans="3:28" s="25" customFormat="1" x14ac:dyDescent="0.3">
      <c r="C801" s="22">
        <v>5900</v>
      </c>
      <c r="D801" s="23"/>
      <c r="E801" s="24">
        <v>853590000011</v>
      </c>
      <c r="G801" s="22" t="s">
        <v>2805</v>
      </c>
      <c r="I801" s="36" t="s">
        <v>2806</v>
      </c>
      <c r="K801" s="26" t="s">
        <v>2807</v>
      </c>
      <c r="M801" s="26" t="s">
        <v>2765</v>
      </c>
      <c r="O801" s="34">
        <v>6</v>
      </c>
      <c r="P801" s="34" t="s">
        <v>17</v>
      </c>
      <c r="R801" s="49" t="s">
        <v>19</v>
      </c>
      <c r="S801" s="36" t="s">
        <v>18</v>
      </c>
      <c r="U801" s="49" t="s">
        <v>19</v>
      </c>
      <c r="V801" s="34" t="s">
        <v>17</v>
      </c>
      <c r="X801" s="31">
        <f>SUMIF('[1]2022Fiyat Listesi-SAP'!A:A,I:I,'[1]2022Fiyat Listesi-SAP'!C:C)</f>
        <v>128.41499999999999</v>
      </c>
      <c r="Y801" s="32" t="str">
        <f>VLOOKUP(I801,'[1]2022Fiyat Listesi-SAP'!A:D,4,FALSE)</f>
        <v>USD</v>
      </c>
      <c r="AA801" s="33">
        <f t="shared" si="12"/>
        <v>0</v>
      </c>
      <c r="AB801" s="38" t="s">
        <v>20</v>
      </c>
    </row>
    <row r="802" spans="3:28" s="25" customFormat="1" x14ac:dyDescent="0.3">
      <c r="C802" s="22">
        <v>5900</v>
      </c>
      <c r="D802" s="23"/>
      <c r="E802" s="24">
        <v>853590000011</v>
      </c>
      <c r="G802" s="22" t="s">
        <v>2808</v>
      </c>
      <c r="I802" s="36" t="s">
        <v>2809</v>
      </c>
      <c r="K802" s="26" t="s">
        <v>2810</v>
      </c>
      <c r="M802" s="26" t="s">
        <v>2811</v>
      </c>
      <c r="O802" s="34">
        <v>15</v>
      </c>
      <c r="P802" s="34" t="s">
        <v>17</v>
      </c>
      <c r="R802" s="49" t="s">
        <v>19</v>
      </c>
      <c r="S802" s="36" t="s">
        <v>18</v>
      </c>
      <c r="U802" s="49" t="s">
        <v>19</v>
      </c>
      <c r="V802" s="34" t="s">
        <v>17</v>
      </c>
      <c r="X802" s="31">
        <f>SUMIF('[1]2022Fiyat Listesi-SAP'!A:A,I:I,'[1]2022Fiyat Listesi-SAP'!C:C)</f>
        <v>16.600000000000001</v>
      </c>
      <c r="Y802" s="32" t="str">
        <f>VLOOKUP(I802,'[1]2022Fiyat Listesi-SAP'!A:D,4,FALSE)</f>
        <v>USD</v>
      </c>
      <c r="AA802" s="33">
        <f t="shared" si="12"/>
        <v>0</v>
      </c>
      <c r="AB802" s="38" t="s">
        <v>20</v>
      </c>
    </row>
    <row r="803" spans="3:28" s="25" customFormat="1" x14ac:dyDescent="0.3">
      <c r="C803" s="22">
        <v>5900</v>
      </c>
      <c r="D803" s="23"/>
      <c r="E803" s="24">
        <v>853590000011</v>
      </c>
      <c r="G803" s="22" t="s">
        <v>2812</v>
      </c>
      <c r="I803" s="36" t="s">
        <v>2813</v>
      </c>
      <c r="K803" s="26" t="s">
        <v>2814</v>
      </c>
      <c r="M803" s="26" t="s">
        <v>2815</v>
      </c>
      <c r="O803" s="34">
        <v>10</v>
      </c>
      <c r="P803" s="34" t="s">
        <v>17</v>
      </c>
      <c r="R803" s="49" t="s">
        <v>19</v>
      </c>
      <c r="S803" s="36" t="s">
        <v>18</v>
      </c>
      <c r="U803" s="49" t="s">
        <v>19</v>
      </c>
      <c r="V803" s="34" t="s">
        <v>17</v>
      </c>
      <c r="X803" s="31">
        <f>SUMIF('[1]2022Fiyat Listesi-SAP'!A:A,I:I,'[1]2022Fiyat Listesi-SAP'!C:C)</f>
        <v>19.175000000000001</v>
      </c>
      <c r="Y803" s="32" t="str">
        <f>VLOOKUP(I803,'[1]2022Fiyat Listesi-SAP'!A:D,4,FALSE)</f>
        <v>USD</v>
      </c>
      <c r="AA803" s="33">
        <f t="shared" si="12"/>
        <v>0</v>
      </c>
      <c r="AB803" s="38" t="s">
        <v>20</v>
      </c>
    </row>
    <row r="804" spans="3:28" s="25" customFormat="1" x14ac:dyDescent="0.3">
      <c r="C804" s="22">
        <v>5900</v>
      </c>
      <c r="D804" s="23"/>
      <c r="E804" s="24">
        <v>853590000011</v>
      </c>
      <c r="G804" s="22" t="s">
        <v>2816</v>
      </c>
      <c r="I804" s="36" t="s">
        <v>2817</v>
      </c>
      <c r="K804" s="26" t="s">
        <v>2818</v>
      </c>
      <c r="M804" s="26" t="s">
        <v>2819</v>
      </c>
      <c r="O804" s="34">
        <v>10</v>
      </c>
      <c r="P804" s="34" t="s">
        <v>17</v>
      </c>
      <c r="R804" s="49" t="s">
        <v>19</v>
      </c>
      <c r="S804" s="36" t="s">
        <v>18</v>
      </c>
      <c r="U804" s="49" t="s">
        <v>19</v>
      </c>
      <c r="V804" s="34" t="s">
        <v>17</v>
      </c>
      <c r="X804" s="31">
        <f>SUMIF('[1]2022Fiyat Listesi-SAP'!A:A,I:I,'[1]2022Fiyat Listesi-SAP'!C:C)</f>
        <v>21.955000000000002</v>
      </c>
      <c r="Y804" s="32" t="str">
        <f>VLOOKUP(I804,'[1]2022Fiyat Listesi-SAP'!A:D,4,FALSE)</f>
        <v>USD</v>
      </c>
      <c r="AA804" s="33">
        <f t="shared" si="12"/>
        <v>0</v>
      </c>
      <c r="AB804" s="38" t="s">
        <v>20</v>
      </c>
    </row>
    <row r="805" spans="3:28" s="25" customFormat="1" x14ac:dyDescent="0.3">
      <c r="C805" s="22">
        <v>5900</v>
      </c>
      <c r="D805" s="23"/>
      <c r="E805" s="24">
        <v>853590000011</v>
      </c>
      <c r="G805" s="22" t="s">
        <v>2820</v>
      </c>
      <c r="I805" s="36" t="s">
        <v>2821</v>
      </c>
      <c r="K805" s="26" t="s">
        <v>2822</v>
      </c>
      <c r="M805" s="26" t="s">
        <v>2823</v>
      </c>
      <c r="O805" s="34">
        <v>10</v>
      </c>
      <c r="P805" s="34" t="s">
        <v>17</v>
      </c>
      <c r="R805" s="49" t="s">
        <v>19</v>
      </c>
      <c r="S805" s="36" t="s">
        <v>18</v>
      </c>
      <c r="U805" s="49" t="s">
        <v>19</v>
      </c>
      <c r="V805" s="34" t="s">
        <v>17</v>
      </c>
      <c r="X805" s="31">
        <f>SUMIF('[1]2022Fiyat Listesi-SAP'!A:A,I:I,'[1]2022Fiyat Listesi-SAP'!C:C)</f>
        <v>24.6</v>
      </c>
      <c r="Y805" s="32" t="str">
        <f>VLOOKUP(I805,'[1]2022Fiyat Listesi-SAP'!A:D,4,FALSE)</f>
        <v>USD</v>
      </c>
      <c r="AA805" s="33">
        <f t="shared" si="12"/>
        <v>0</v>
      </c>
      <c r="AB805" s="38" t="s">
        <v>20</v>
      </c>
    </row>
    <row r="806" spans="3:28" s="25" customFormat="1" x14ac:dyDescent="0.3">
      <c r="C806" s="22">
        <v>5900</v>
      </c>
      <c r="D806" s="23"/>
      <c r="E806" s="24">
        <v>853590000011</v>
      </c>
      <c r="G806" s="22" t="s">
        <v>2824</v>
      </c>
      <c r="I806" s="36" t="s">
        <v>2825</v>
      </c>
      <c r="K806" s="26" t="s">
        <v>2826</v>
      </c>
      <c r="M806" s="26" t="s">
        <v>2827</v>
      </c>
      <c r="O806" s="34">
        <v>6</v>
      </c>
      <c r="P806" s="34" t="s">
        <v>17</v>
      </c>
      <c r="R806" s="49" t="s">
        <v>19</v>
      </c>
      <c r="S806" s="36" t="s">
        <v>18</v>
      </c>
      <c r="U806" s="49" t="s">
        <v>19</v>
      </c>
      <c r="V806" s="34" t="s">
        <v>17</v>
      </c>
      <c r="X806" s="31">
        <f>SUMIF('[1]2022Fiyat Listesi-SAP'!A:A,I:I,'[1]2022Fiyat Listesi-SAP'!C:C)</f>
        <v>31.41</v>
      </c>
      <c r="Y806" s="32" t="str">
        <f>VLOOKUP(I806,'[1]2022Fiyat Listesi-SAP'!A:D,4,FALSE)</f>
        <v>USD</v>
      </c>
      <c r="AA806" s="33">
        <f t="shared" si="12"/>
        <v>0</v>
      </c>
      <c r="AB806" s="38" t="s">
        <v>20</v>
      </c>
    </row>
    <row r="807" spans="3:28" s="25" customFormat="1" x14ac:dyDescent="0.3">
      <c r="C807" s="22">
        <v>5900</v>
      </c>
      <c r="D807" s="23"/>
      <c r="E807" s="24">
        <v>853590000011</v>
      </c>
      <c r="G807" s="22" t="s">
        <v>2828</v>
      </c>
      <c r="I807" s="36" t="s">
        <v>2829</v>
      </c>
      <c r="K807" s="26" t="s">
        <v>2830</v>
      </c>
      <c r="M807" s="26" t="s">
        <v>2831</v>
      </c>
      <c r="O807" s="34">
        <v>6</v>
      </c>
      <c r="P807" s="34" t="s">
        <v>17</v>
      </c>
      <c r="R807" s="49" t="s">
        <v>19</v>
      </c>
      <c r="S807" s="36" t="s">
        <v>18</v>
      </c>
      <c r="U807" s="49" t="s">
        <v>19</v>
      </c>
      <c r="V807" s="34" t="s">
        <v>17</v>
      </c>
      <c r="X807" s="31">
        <f>SUMIF('[1]2022Fiyat Listesi-SAP'!A:A,I:I,'[1]2022Fiyat Listesi-SAP'!C:C)</f>
        <v>34.055</v>
      </c>
      <c r="Y807" s="32" t="str">
        <f>VLOOKUP(I807,'[1]2022Fiyat Listesi-SAP'!A:D,4,FALSE)</f>
        <v>USD</v>
      </c>
      <c r="AA807" s="33">
        <f t="shared" si="12"/>
        <v>0</v>
      </c>
      <c r="AB807" s="38" t="s">
        <v>20</v>
      </c>
    </row>
    <row r="808" spans="3:28" s="25" customFormat="1" x14ac:dyDescent="0.3">
      <c r="C808" s="22">
        <v>5900</v>
      </c>
      <c r="D808" s="23"/>
      <c r="E808" s="24">
        <v>853590000011</v>
      </c>
      <c r="G808" s="22" t="s">
        <v>2832</v>
      </c>
      <c r="I808" s="36" t="s">
        <v>2833</v>
      </c>
      <c r="K808" s="26" t="s">
        <v>2834</v>
      </c>
      <c r="M808" s="26" t="s">
        <v>2835</v>
      </c>
      <c r="O808" s="34">
        <v>6</v>
      </c>
      <c r="P808" s="34" t="s">
        <v>17</v>
      </c>
      <c r="R808" s="49" t="s">
        <v>19</v>
      </c>
      <c r="S808" s="36" t="s">
        <v>18</v>
      </c>
      <c r="U808" s="49" t="s">
        <v>19</v>
      </c>
      <c r="V808" s="34" t="s">
        <v>17</v>
      </c>
      <c r="X808" s="31">
        <f>SUMIF('[1]2022Fiyat Listesi-SAP'!A:A,I:I,'[1]2022Fiyat Listesi-SAP'!C:C)</f>
        <v>37.69</v>
      </c>
      <c r="Y808" s="32" t="str">
        <f>VLOOKUP(I808,'[1]2022Fiyat Listesi-SAP'!A:D,4,FALSE)</f>
        <v>USD</v>
      </c>
      <c r="AA808" s="33">
        <f t="shared" si="12"/>
        <v>0</v>
      </c>
      <c r="AB808" s="38" t="s">
        <v>20</v>
      </c>
    </row>
    <row r="809" spans="3:28" s="25" customFormat="1" x14ac:dyDescent="0.3">
      <c r="C809" s="22">
        <v>5900</v>
      </c>
      <c r="D809" s="23"/>
      <c r="E809" s="24">
        <v>853590000011</v>
      </c>
      <c r="G809" s="22" t="s">
        <v>2836</v>
      </c>
      <c r="I809" s="36" t="s">
        <v>2837</v>
      </c>
      <c r="K809" s="26" t="s">
        <v>2838</v>
      </c>
      <c r="M809" s="26" t="s">
        <v>2811</v>
      </c>
      <c r="O809" s="34">
        <v>15</v>
      </c>
      <c r="P809" s="34" t="s">
        <v>17</v>
      </c>
      <c r="R809" s="49" t="s">
        <v>19</v>
      </c>
      <c r="S809" s="36" t="s">
        <v>18</v>
      </c>
      <c r="U809" s="49" t="s">
        <v>19</v>
      </c>
      <c r="V809" s="34" t="s">
        <v>17</v>
      </c>
      <c r="X809" s="31">
        <f>SUMIF('[1]2022Fiyat Listesi-SAP'!A:A,I:I,'[1]2022Fiyat Listesi-SAP'!C:C)</f>
        <v>19.440000000000001</v>
      </c>
      <c r="Y809" s="32" t="str">
        <f>VLOOKUP(I809,'[1]2022Fiyat Listesi-SAP'!A:D,4,FALSE)</f>
        <v>USD</v>
      </c>
      <c r="AA809" s="33">
        <f t="shared" si="12"/>
        <v>0</v>
      </c>
      <c r="AB809" s="38" t="s">
        <v>20</v>
      </c>
    </row>
    <row r="810" spans="3:28" s="25" customFormat="1" x14ac:dyDescent="0.3">
      <c r="C810" s="22">
        <v>5900</v>
      </c>
      <c r="D810" s="23"/>
      <c r="E810" s="24">
        <v>853590000011</v>
      </c>
      <c r="G810" s="22" t="s">
        <v>2839</v>
      </c>
      <c r="I810" s="36" t="s">
        <v>2840</v>
      </c>
      <c r="K810" s="26" t="s">
        <v>2841</v>
      </c>
      <c r="M810" s="26" t="s">
        <v>2815</v>
      </c>
      <c r="O810" s="34">
        <v>10</v>
      </c>
      <c r="P810" s="34" t="s">
        <v>17</v>
      </c>
      <c r="R810" s="49" t="s">
        <v>19</v>
      </c>
      <c r="S810" s="36" t="s">
        <v>18</v>
      </c>
      <c r="U810" s="49" t="s">
        <v>19</v>
      </c>
      <c r="V810" s="34" t="s">
        <v>17</v>
      </c>
      <c r="X810" s="31">
        <f>SUMIF('[1]2022Fiyat Listesi-SAP'!A:A,I:I,'[1]2022Fiyat Listesi-SAP'!C:C)</f>
        <v>22.88</v>
      </c>
      <c r="Y810" s="32" t="str">
        <f>VLOOKUP(I810,'[1]2022Fiyat Listesi-SAP'!A:D,4,FALSE)</f>
        <v>USD</v>
      </c>
      <c r="AA810" s="33">
        <f t="shared" si="12"/>
        <v>0</v>
      </c>
      <c r="AB810" s="38" t="s">
        <v>20</v>
      </c>
    </row>
    <row r="811" spans="3:28" s="25" customFormat="1" x14ac:dyDescent="0.3">
      <c r="C811" s="22">
        <v>5900</v>
      </c>
      <c r="D811" s="23"/>
      <c r="E811" s="24">
        <v>853590000011</v>
      </c>
      <c r="G811" s="22" t="s">
        <v>2842</v>
      </c>
      <c r="I811" s="36" t="s">
        <v>2843</v>
      </c>
      <c r="K811" s="26" t="s">
        <v>2844</v>
      </c>
      <c r="M811" s="26" t="s">
        <v>2819</v>
      </c>
      <c r="O811" s="34">
        <v>10</v>
      </c>
      <c r="P811" s="34" t="s">
        <v>17</v>
      </c>
      <c r="R811" s="49" t="s">
        <v>19</v>
      </c>
      <c r="S811" s="36" t="s">
        <v>18</v>
      </c>
      <c r="U811" s="49" t="s">
        <v>19</v>
      </c>
      <c r="V811" s="34" t="s">
        <v>17</v>
      </c>
      <c r="X811" s="31">
        <f>SUMIF('[1]2022Fiyat Listesi-SAP'!A:A,I:I,'[1]2022Fiyat Listesi-SAP'!C:C)</f>
        <v>25.330000000000002</v>
      </c>
      <c r="Y811" s="32" t="str">
        <f>VLOOKUP(I811,'[1]2022Fiyat Listesi-SAP'!A:D,4,FALSE)</f>
        <v>USD</v>
      </c>
      <c r="AA811" s="33">
        <f t="shared" si="12"/>
        <v>0</v>
      </c>
      <c r="AB811" s="38" t="s">
        <v>20</v>
      </c>
    </row>
    <row r="812" spans="3:28" s="25" customFormat="1" x14ac:dyDescent="0.3">
      <c r="C812" s="22">
        <v>5900</v>
      </c>
      <c r="D812" s="23"/>
      <c r="E812" s="24">
        <v>853590000011</v>
      </c>
      <c r="G812" s="22" t="s">
        <v>2845</v>
      </c>
      <c r="I812" s="36" t="s">
        <v>2846</v>
      </c>
      <c r="K812" s="26" t="s">
        <v>2847</v>
      </c>
      <c r="M812" s="26" t="s">
        <v>2823</v>
      </c>
      <c r="O812" s="34">
        <v>10</v>
      </c>
      <c r="P812" s="34" t="s">
        <v>17</v>
      </c>
      <c r="R812" s="49" t="s">
        <v>19</v>
      </c>
      <c r="S812" s="36" t="s">
        <v>18</v>
      </c>
      <c r="U812" s="49" t="s">
        <v>19</v>
      </c>
      <c r="V812" s="34" t="s">
        <v>17</v>
      </c>
      <c r="X812" s="31">
        <f>SUMIF('[1]2022Fiyat Listesi-SAP'!A:A,I:I,'[1]2022Fiyat Listesi-SAP'!C:C)</f>
        <v>31.41</v>
      </c>
      <c r="Y812" s="32" t="str">
        <f>VLOOKUP(I812,'[1]2022Fiyat Listesi-SAP'!A:D,4,FALSE)</f>
        <v>USD</v>
      </c>
      <c r="AA812" s="33">
        <f t="shared" si="12"/>
        <v>0</v>
      </c>
      <c r="AB812" s="38" t="s">
        <v>20</v>
      </c>
    </row>
    <row r="813" spans="3:28" s="25" customFormat="1" x14ac:dyDescent="0.3">
      <c r="C813" s="22">
        <v>5900</v>
      </c>
      <c r="D813" s="23"/>
      <c r="E813" s="24">
        <v>853590000011</v>
      </c>
      <c r="G813" s="22" t="s">
        <v>2848</v>
      </c>
      <c r="I813" s="36" t="s">
        <v>2849</v>
      </c>
      <c r="K813" s="26" t="s">
        <v>2850</v>
      </c>
      <c r="M813" s="26" t="s">
        <v>2827</v>
      </c>
      <c r="O813" s="34">
        <v>6</v>
      </c>
      <c r="P813" s="34" t="s">
        <v>17</v>
      </c>
      <c r="R813" s="49" t="s">
        <v>19</v>
      </c>
      <c r="S813" s="36" t="s">
        <v>18</v>
      </c>
      <c r="U813" s="49" t="s">
        <v>19</v>
      </c>
      <c r="V813" s="34" t="s">
        <v>17</v>
      </c>
      <c r="X813" s="31">
        <f>SUMIF('[1]2022Fiyat Listesi-SAP'!A:A,I:I,'[1]2022Fiyat Listesi-SAP'!C:C)</f>
        <v>40.14</v>
      </c>
      <c r="Y813" s="32" t="str">
        <f>VLOOKUP(I813,'[1]2022Fiyat Listesi-SAP'!A:D,4,FALSE)</f>
        <v>USD</v>
      </c>
      <c r="AA813" s="33">
        <f t="shared" si="12"/>
        <v>0</v>
      </c>
      <c r="AB813" s="38" t="s">
        <v>20</v>
      </c>
    </row>
    <row r="814" spans="3:28" s="25" customFormat="1" x14ac:dyDescent="0.3">
      <c r="C814" s="22">
        <v>5900</v>
      </c>
      <c r="D814" s="23"/>
      <c r="E814" s="24">
        <v>853590000011</v>
      </c>
      <c r="G814" s="22" t="s">
        <v>2851</v>
      </c>
      <c r="I814" s="36" t="s">
        <v>2852</v>
      </c>
      <c r="K814" s="26" t="s">
        <v>2853</v>
      </c>
      <c r="M814" s="26" t="s">
        <v>2823</v>
      </c>
      <c r="O814" s="34">
        <v>6</v>
      </c>
      <c r="P814" s="34" t="s">
        <v>17</v>
      </c>
      <c r="R814" s="49" t="s">
        <v>19</v>
      </c>
      <c r="S814" s="36" t="s">
        <v>18</v>
      </c>
      <c r="U814" s="49" t="s">
        <v>19</v>
      </c>
      <c r="V814" s="34" t="s">
        <v>17</v>
      </c>
      <c r="X814" s="31">
        <f>SUMIF('[1]2022Fiyat Listesi-SAP'!A:A,I:I,'[1]2022Fiyat Listesi-SAP'!C:C)</f>
        <v>43.645000000000003</v>
      </c>
      <c r="Y814" s="32" t="str">
        <f>VLOOKUP(I814,'[1]2022Fiyat Listesi-SAP'!A:D,4,FALSE)</f>
        <v>USD</v>
      </c>
      <c r="AA814" s="33">
        <f t="shared" si="12"/>
        <v>0</v>
      </c>
      <c r="AB814" s="38" t="s">
        <v>20</v>
      </c>
    </row>
    <row r="815" spans="3:28" s="25" customFormat="1" x14ac:dyDescent="0.3">
      <c r="C815" s="22">
        <v>5900</v>
      </c>
      <c r="D815" s="23"/>
      <c r="E815" s="24">
        <v>853590000011</v>
      </c>
      <c r="G815" s="22" t="s">
        <v>2854</v>
      </c>
      <c r="I815" s="36" t="s">
        <v>2855</v>
      </c>
      <c r="K815" s="26" t="s">
        <v>2856</v>
      </c>
      <c r="M815" s="26" t="s">
        <v>2835</v>
      </c>
      <c r="O815" s="34">
        <v>6</v>
      </c>
      <c r="P815" s="34" t="s">
        <v>17</v>
      </c>
      <c r="R815" s="49" t="s">
        <v>19</v>
      </c>
      <c r="S815" s="36" t="s">
        <v>18</v>
      </c>
      <c r="U815" s="49" t="s">
        <v>19</v>
      </c>
      <c r="V815" s="34" t="s">
        <v>17</v>
      </c>
      <c r="X815" s="31">
        <f>SUMIF('[1]2022Fiyat Listesi-SAP'!A:A,I:I,'[1]2022Fiyat Listesi-SAP'!C:C)</f>
        <v>48.870000000000005</v>
      </c>
      <c r="Y815" s="32" t="str">
        <f>VLOOKUP(I815,'[1]2022Fiyat Listesi-SAP'!A:D,4,FALSE)</f>
        <v>USD</v>
      </c>
      <c r="AA815" s="33">
        <f t="shared" si="12"/>
        <v>0</v>
      </c>
      <c r="AB815" s="38" t="s">
        <v>20</v>
      </c>
    </row>
    <row r="816" spans="3:28" s="25" customFormat="1" x14ac:dyDescent="0.3">
      <c r="C816" s="22">
        <v>5900</v>
      </c>
      <c r="D816" s="23"/>
      <c r="E816" s="24">
        <v>853590000011</v>
      </c>
      <c r="G816" s="22" t="s">
        <v>2857</v>
      </c>
      <c r="I816" s="36" t="s">
        <v>2858</v>
      </c>
      <c r="K816" s="26" t="s">
        <v>2859</v>
      </c>
      <c r="M816" s="26" t="s">
        <v>2811</v>
      </c>
      <c r="O816" s="34">
        <v>15</v>
      </c>
      <c r="P816" s="34" t="s">
        <v>17</v>
      </c>
      <c r="R816" s="49" t="s">
        <v>19</v>
      </c>
      <c r="S816" s="36" t="s">
        <v>18</v>
      </c>
      <c r="U816" s="49" t="s">
        <v>19</v>
      </c>
      <c r="V816" s="34" t="s">
        <v>17</v>
      </c>
      <c r="X816" s="31">
        <f>SUMIF('[1]2022Fiyat Listesi-SAP'!A:A,I:I,'[1]2022Fiyat Listesi-SAP'!C:C)</f>
        <v>44.04</v>
      </c>
      <c r="Y816" s="32" t="str">
        <f>VLOOKUP(I816,'[1]2022Fiyat Listesi-SAP'!A:D,4,FALSE)</f>
        <v>USD</v>
      </c>
      <c r="AA816" s="33">
        <f t="shared" si="12"/>
        <v>0</v>
      </c>
      <c r="AB816" s="38" t="s">
        <v>20</v>
      </c>
    </row>
    <row r="817" spans="3:28" s="25" customFormat="1" x14ac:dyDescent="0.3">
      <c r="C817" s="22">
        <v>5900</v>
      </c>
      <c r="D817" s="23"/>
      <c r="E817" s="24">
        <v>853590000011</v>
      </c>
      <c r="G817" s="22" t="s">
        <v>2860</v>
      </c>
      <c r="I817" s="36" t="s">
        <v>2861</v>
      </c>
      <c r="K817" s="26" t="s">
        <v>2862</v>
      </c>
      <c r="M817" s="26" t="s">
        <v>2815</v>
      </c>
      <c r="O817" s="34">
        <v>12</v>
      </c>
      <c r="P817" s="34" t="s">
        <v>17</v>
      </c>
      <c r="R817" s="49" t="s">
        <v>19</v>
      </c>
      <c r="S817" s="36" t="s">
        <v>18</v>
      </c>
      <c r="U817" s="49" t="s">
        <v>19</v>
      </c>
      <c r="V817" s="34" t="s">
        <v>17</v>
      </c>
      <c r="X817" s="31">
        <f>SUMIF('[1]2022Fiyat Listesi-SAP'!A:A,I:I,'[1]2022Fiyat Listesi-SAP'!C:C)</f>
        <v>55.015000000000001</v>
      </c>
      <c r="Y817" s="32" t="str">
        <f>VLOOKUP(I817,'[1]2022Fiyat Listesi-SAP'!A:D,4,FALSE)</f>
        <v>USD</v>
      </c>
      <c r="AA817" s="33">
        <f t="shared" si="12"/>
        <v>0</v>
      </c>
      <c r="AB817" s="38" t="s">
        <v>20</v>
      </c>
    </row>
    <row r="818" spans="3:28" s="25" customFormat="1" x14ac:dyDescent="0.3">
      <c r="C818" s="22">
        <v>5900</v>
      </c>
      <c r="D818" s="23"/>
      <c r="E818" s="24">
        <v>853590000011</v>
      </c>
      <c r="G818" s="22" t="s">
        <v>2863</v>
      </c>
      <c r="I818" s="36" t="s">
        <v>2864</v>
      </c>
      <c r="K818" s="26" t="s">
        <v>2865</v>
      </c>
      <c r="M818" s="26" t="s">
        <v>2819</v>
      </c>
      <c r="O818" s="34">
        <v>12</v>
      </c>
      <c r="P818" s="34" t="s">
        <v>17</v>
      </c>
      <c r="R818" s="49" t="s">
        <v>19</v>
      </c>
      <c r="S818" s="36" t="s">
        <v>18</v>
      </c>
      <c r="U818" s="49" t="s">
        <v>19</v>
      </c>
      <c r="V818" s="34" t="s">
        <v>17</v>
      </c>
      <c r="X818" s="31">
        <f>SUMIF('[1]2022Fiyat Listesi-SAP'!A:A,I:I,'[1]2022Fiyat Listesi-SAP'!C:C)</f>
        <v>66.52</v>
      </c>
      <c r="Y818" s="32" t="str">
        <f>VLOOKUP(I818,'[1]2022Fiyat Listesi-SAP'!A:D,4,FALSE)</f>
        <v>USD</v>
      </c>
      <c r="AA818" s="33">
        <f t="shared" si="12"/>
        <v>0</v>
      </c>
      <c r="AB818" s="38" t="s">
        <v>20</v>
      </c>
    </row>
    <row r="819" spans="3:28" s="25" customFormat="1" x14ac:dyDescent="0.3">
      <c r="C819" s="22">
        <v>5900</v>
      </c>
      <c r="D819" s="23"/>
      <c r="E819" s="24">
        <v>853590000011</v>
      </c>
      <c r="G819" s="22" t="s">
        <v>2866</v>
      </c>
      <c r="I819" s="36" t="s">
        <v>2867</v>
      </c>
      <c r="K819" s="26" t="s">
        <v>2868</v>
      </c>
      <c r="M819" s="26" t="s">
        <v>2823</v>
      </c>
      <c r="O819" s="34">
        <v>12</v>
      </c>
      <c r="P819" s="34" t="s">
        <v>17</v>
      </c>
      <c r="R819" s="49" t="s">
        <v>19</v>
      </c>
      <c r="S819" s="36" t="s">
        <v>18</v>
      </c>
      <c r="U819" s="49" t="s">
        <v>19</v>
      </c>
      <c r="V819" s="34" t="s">
        <v>17</v>
      </c>
      <c r="X819" s="31">
        <f>SUMIF('[1]2022Fiyat Listesi-SAP'!A:A,I:I,'[1]2022Fiyat Listesi-SAP'!C:C)</f>
        <v>83.45</v>
      </c>
      <c r="Y819" s="32" t="str">
        <f>VLOOKUP(I819,'[1]2022Fiyat Listesi-SAP'!A:D,4,FALSE)</f>
        <v>USD</v>
      </c>
      <c r="AA819" s="33">
        <f t="shared" si="12"/>
        <v>0</v>
      </c>
      <c r="AB819" s="38" t="s">
        <v>20</v>
      </c>
    </row>
    <row r="820" spans="3:28" s="25" customFormat="1" x14ac:dyDescent="0.3">
      <c r="C820" s="22">
        <v>5900</v>
      </c>
      <c r="D820" s="23"/>
      <c r="E820" s="24">
        <v>853590000011</v>
      </c>
      <c r="G820" s="22" t="s">
        <v>2869</v>
      </c>
      <c r="I820" s="36" t="s">
        <v>2870</v>
      </c>
      <c r="K820" s="26" t="s">
        <v>2871</v>
      </c>
      <c r="M820" s="26" t="s">
        <v>2827</v>
      </c>
      <c r="O820" s="34">
        <v>6</v>
      </c>
      <c r="P820" s="34" t="s">
        <v>17</v>
      </c>
      <c r="R820" s="49" t="s">
        <v>19</v>
      </c>
      <c r="S820" s="36" t="s">
        <v>18</v>
      </c>
      <c r="U820" s="49" t="s">
        <v>19</v>
      </c>
      <c r="V820" s="34" t="s">
        <v>17</v>
      </c>
      <c r="X820" s="31">
        <f>SUMIF('[1]2022Fiyat Listesi-SAP'!A:A,I:I,'[1]2022Fiyat Listesi-SAP'!C:C)</f>
        <v>103.155</v>
      </c>
      <c r="Y820" s="32" t="str">
        <f>VLOOKUP(I820,'[1]2022Fiyat Listesi-SAP'!A:D,4,FALSE)</f>
        <v>USD</v>
      </c>
      <c r="AA820" s="33">
        <f t="shared" si="12"/>
        <v>0</v>
      </c>
      <c r="AB820" s="38" t="s">
        <v>20</v>
      </c>
    </row>
    <row r="821" spans="3:28" s="25" customFormat="1" x14ac:dyDescent="0.3">
      <c r="C821" s="22">
        <v>5900</v>
      </c>
      <c r="D821" s="23"/>
      <c r="E821" s="24">
        <v>853590000011</v>
      </c>
      <c r="G821" s="22" t="s">
        <v>2872</v>
      </c>
      <c r="I821" s="36" t="s">
        <v>2873</v>
      </c>
      <c r="K821" s="26" t="s">
        <v>2874</v>
      </c>
      <c r="M821" s="26" t="s">
        <v>2831</v>
      </c>
      <c r="O821" s="34">
        <v>6</v>
      </c>
      <c r="P821" s="34" t="s">
        <v>17</v>
      </c>
      <c r="R821" s="49" t="s">
        <v>19</v>
      </c>
      <c r="S821" s="36" t="s">
        <v>18</v>
      </c>
      <c r="U821" s="49" t="s">
        <v>19</v>
      </c>
      <c r="V821" s="34" t="s">
        <v>17</v>
      </c>
      <c r="X821" s="31">
        <f>SUMIF('[1]2022Fiyat Listesi-SAP'!A:A,I:I,'[1]2022Fiyat Listesi-SAP'!C:C)</f>
        <v>114.66</v>
      </c>
      <c r="Y821" s="32" t="str">
        <f>VLOOKUP(I821,'[1]2022Fiyat Listesi-SAP'!A:D,4,FALSE)</f>
        <v>USD</v>
      </c>
      <c r="AA821" s="33">
        <f t="shared" si="12"/>
        <v>0</v>
      </c>
      <c r="AB821" s="38" t="s">
        <v>20</v>
      </c>
    </row>
    <row r="822" spans="3:28" s="25" customFormat="1" x14ac:dyDescent="0.3">
      <c r="C822" s="22">
        <v>5900</v>
      </c>
      <c r="D822" s="23"/>
      <c r="E822" s="24">
        <v>853590000011</v>
      </c>
      <c r="G822" s="22" t="s">
        <v>2875</v>
      </c>
      <c r="I822" s="36" t="s">
        <v>2876</v>
      </c>
      <c r="K822" s="26" t="s">
        <v>2877</v>
      </c>
      <c r="M822" s="26" t="s">
        <v>2835</v>
      </c>
      <c r="O822" s="34">
        <v>6</v>
      </c>
      <c r="P822" s="34" t="s">
        <v>17</v>
      </c>
      <c r="R822" s="49" t="s">
        <v>19</v>
      </c>
      <c r="S822" s="36" t="s">
        <v>18</v>
      </c>
      <c r="U822" s="49" t="s">
        <v>19</v>
      </c>
      <c r="V822" s="34" t="s">
        <v>17</v>
      </c>
      <c r="X822" s="31">
        <f>SUMIF('[1]2022Fiyat Listesi-SAP'!A:A,I:I,'[1]2022Fiyat Listesi-SAP'!C:C)</f>
        <v>135.29</v>
      </c>
      <c r="Y822" s="32" t="str">
        <f>VLOOKUP(I822,'[1]2022Fiyat Listesi-SAP'!A:D,4,FALSE)</f>
        <v>USD</v>
      </c>
      <c r="AA822" s="33">
        <f t="shared" si="12"/>
        <v>0</v>
      </c>
      <c r="AB822" s="38" t="s">
        <v>20</v>
      </c>
    </row>
    <row r="823" spans="3:28" s="25" customFormat="1" x14ac:dyDescent="0.3">
      <c r="C823" s="22">
        <v>5900</v>
      </c>
      <c r="D823" s="23"/>
      <c r="E823" s="24">
        <v>853590000011</v>
      </c>
      <c r="G823" s="22" t="s">
        <v>2878</v>
      </c>
      <c r="I823" s="36" t="s">
        <v>2879</v>
      </c>
      <c r="K823" s="26" t="s">
        <v>2880</v>
      </c>
      <c r="M823" s="26" t="s">
        <v>2881</v>
      </c>
      <c r="O823" s="34">
        <v>125</v>
      </c>
      <c r="P823" s="34" t="s">
        <v>17</v>
      </c>
      <c r="R823" s="49" t="s">
        <v>19</v>
      </c>
      <c r="S823" s="36" t="s">
        <v>18</v>
      </c>
      <c r="U823" s="49" t="s">
        <v>19</v>
      </c>
      <c r="V823" s="34" t="s">
        <v>17</v>
      </c>
      <c r="X823" s="31">
        <f>SUMIF('[1]2022Fiyat Listesi-SAP'!A:A,I:I,'[1]2022Fiyat Listesi-SAP'!C:C)</f>
        <v>2.4500000000000002</v>
      </c>
      <c r="Y823" s="32" t="str">
        <f>VLOOKUP(I823,'[1]2022Fiyat Listesi-SAP'!A:D,4,FALSE)</f>
        <v>USD</v>
      </c>
      <c r="AA823" s="33">
        <f t="shared" si="12"/>
        <v>0</v>
      </c>
      <c r="AB823" s="38" t="s">
        <v>20</v>
      </c>
    </row>
    <row r="824" spans="3:28" s="25" customFormat="1" x14ac:dyDescent="0.3">
      <c r="C824" s="22">
        <v>5900</v>
      </c>
      <c r="D824" s="23"/>
      <c r="E824" s="24">
        <v>853590000011</v>
      </c>
      <c r="G824" s="22" t="s">
        <v>2882</v>
      </c>
      <c r="I824" s="36" t="s">
        <v>2883</v>
      </c>
      <c r="K824" s="26" t="s">
        <v>2884</v>
      </c>
      <c r="M824" s="26" t="s">
        <v>2885</v>
      </c>
      <c r="O824" s="34">
        <v>125</v>
      </c>
      <c r="P824" s="34" t="s">
        <v>17</v>
      </c>
      <c r="R824" s="49" t="s">
        <v>19</v>
      </c>
      <c r="S824" s="36" t="s">
        <v>18</v>
      </c>
      <c r="U824" s="49" t="s">
        <v>19</v>
      </c>
      <c r="V824" s="34" t="s">
        <v>17</v>
      </c>
      <c r="X824" s="31">
        <f>SUMIF('[1]2022Fiyat Listesi-SAP'!A:A,I:I,'[1]2022Fiyat Listesi-SAP'!C:C)</f>
        <v>2.645</v>
      </c>
      <c r="Y824" s="32" t="str">
        <f>VLOOKUP(I824,'[1]2022Fiyat Listesi-SAP'!A:D,4,FALSE)</f>
        <v>USD</v>
      </c>
      <c r="AA824" s="33">
        <f t="shared" si="12"/>
        <v>0</v>
      </c>
      <c r="AB824" s="38" t="s">
        <v>20</v>
      </c>
    </row>
    <row r="825" spans="3:28" s="25" customFormat="1" x14ac:dyDescent="0.3">
      <c r="C825" s="22">
        <v>5900</v>
      </c>
      <c r="D825" s="23"/>
      <c r="E825" s="24">
        <v>853590000011</v>
      </c>
      <c r="G825" s="22" t="s">
        <v>2886</v>
      </c>
      <c r="I825" s="36" t="s">
        <v>2887</v>
      </c>
      <c r="K825" s="26" t="s">
        <v>2888</v>
      </c>
      <c r="M825" s="26" t="s">
        <v>2889</v>
      </c>
      <c r="O825" s="34">
        <v>100</v>
      </c>
      <c r="P825" s="34" t="s">
        <v>17</v>
      </c>
      <c r="R825" s="49" t="s">
        <v>19</v>
      </c>
      <c r="S825" s="36" t="s">
        <v>18</v>
      </c>
      <c r="U825" s="49" t="s">
        <v>19</v>
      </c>
      <c r="V825" s="34" t="s">
        <v>17</v>
      </c>
      <c r="X825" s="31">
        <f>SUMIF('[1]2022Fiyat Listesi-SAP'!A:A,I:I,'[1]2022Fiyat Listesi-SAP'!C:C)</f>
        <v>3.11</v>
      </c>
      <c r="Y825" s="32" t="str">
        <f>VLOOKUP(I825,'[1]2022Fiyat Listesi-SAP'!A:D,4,FALSE)</f>
        <v>USD</v>
      </c>
      <c r="AA825" s="33">
        <f t="shared" si="12"/>
        <v>0</v>
      </c>
      <c r="AB825" s="38" t="s">
        <v>20</v>
      </c>
    </row>
    <row r="826" spans="3:28" s="25" customFormat="1" x14ac:dyDescent="0.3">
      <c r="C826" s="22">
        <v>5900</v>
      </c>
      <c r="D826" s="23"/>
      <c r="E826" s="24">
        <v>853590000011</v>
      </c>
      <c r="G826" s="22" t="s">
        <v>2890</v>
      </c>
      <c r="I826" s="36" t="s">
        <v>2891</v>
      </c>
      <c r="K826" s="26" t="s">
        <v>2892</v>
      </c>
      <c r="M826" s="26" t="s">
        <v>2893</v>
      </c>
      <c r="O826" s="34">
        <v>100</v>
      </c>
      <c r="P826" s="34" t="s">
        <v>17</v>
      </c>
      <c r="R826" s="49" t="s">
        <v>19</v>
      </c>
      <c r="S826" s="36" t="s">
        <v>18</v>
      </c>
      <c r="U826" s="49" t="s">
        <v>19</v>
      </c>
      <c r="V826" s="34" t="s">
        <v>17</v>
      </c>
      <c r="X826" s="31">
        <f>SUMIF('[1]2022Fiyat Listesi-SAP'!A:A,I:I,'[1]2022Fiyat Listesi-SAP'!C:C)</f>
        <v>3.2450000000000001</v>
      </c>
      <c r="Y826" s="32" t="str">
        <f>VLOOKUP(I826,'[1]2022Fiyat Listesi-SAP'!A:D,4,FALSE)</f>
        <v>USD</v>
      </c>
      <c r="AA826" s="33">
        <f t="shared" si="12"/>
        <v>0</v>
      </c>
      <c r="AB826" s="38" t="s">
        <v>20</v>
      </c>
    </row>
    <row r="827" spans="3:28" s="25" customFormat="1" x14ac:dyDescent="0.3">
      <c r="C827" s="22">
        <v>5900</v>
      </c>
      <c r="D827" s="23"/>
      <c r="E827" s="24">
        <v>853590000011</v>
      </c>
      <c r="G827" s="22" t="s">
        <v>2894</v>
      </c>
      <c r="I827" s="36" t="s">
        <v>2895</v>
      </c>
      <c r="K827" s="26" t="s">
        <v>2896</v>
      </c>
      <c r="M827" s="26" t="s">
        <v>2897</v>
      </c>
      <c r="O827" s="34">
        <v>100</v>
      </c>
      <c r="P827" s="34" t="s">
        <v>17</v>
      </c>
      <c r="R827" s="49" t="s">
        <v>19</v>
      </c>
      <c r="S827" s="36" t="s">
        <v>18</v>
      </c>
      <c r="U827" s="49" t="s">
        <v>19</v>
      </c>
      <c r="V827" s="34" t="s">
        <v>17</v>
      </c>
      <c r="X827" s="31">
        <f>SUMIF('[1]2022Fiyat Listesi-SAP'!A:A,I:I,'[1]2022Fiyat Listesi-SAP'!C:C)</f>
        <v>3.5700000000000003</v>
      </c>
      <c r="Y827" s="32" t="str">
        <f>VLOOKUP(I827,'[1]2022Fiyat Listesi-SAP'!A:D,4,FALSE)</f>
        <v>USD</v>
      </c>
      <c r="AA827" s="33">
        <f t="shared" si="12"/>
        <v>0</v>
      </c>
      <c r="AB827" s="38" t="s">
        <v>20</v>
      </c>
    </row>
    <row r="828" spans="3:28" s="25" customFormat="1" x14ac:dyDescent="0.3">
      <c r="C828" s="22">
        <v>5900</v>
      </c>
      <c r="D828" s="23"/>
      <c r="E828" s="24">
        <v>853590000011</v>
      </c>
      <c r="G828" s="22" t="s">
        <v>2898</v>
      </c>
      <c r="I828" s="36" t="s">
        <v>2899</v>
      </c>
      <c r="K828" s="26" t="s">
        <v>2900</v>
      </c>
      <c r="M828" s="26" t="s">
        <v>2901</v>
      </c>
      <c r="O828" s="34">
        <v>75</v>
      </c>
      <c r="P828" s="34" t="s">
        <v>17</v>
      </c>
      <c r="R828" s="49" t="s">
        <v>19</v>
      </c>
      <c r="S828" s="36" t="s">
        <v>18</v>
      </c>
      <c r="U828" s="49" t="s">
        <v>19</v>
      </c>
      <c r="V828" s="34" t="s">
        <v>17</v>
      </c>
      <c r="X828" s="31">
        <f>SUMIF('[1]2022Fiyat Listesi-SAP'!A:A,I:I,'[1]2022Fiyat Listesi-SAP'!C:C)</f>
        <v>4.2300000000000004</v>
      </c>
      <c r="Y828" s="32" t="str">
        <f>VLOOKUP(I828,'[1]2022Fiyat Listesi-SAP'!A:D,4,FALSE)</f>
        <v>USD</v>
      </c>
      <c r="AA828" s="33">
        <f t="shared" si="12"/>
        <v>0</v>
      </c>
      <c r="AB828" s="38" t="s">
        <v>20</v>
      </c>
    </row>
    <row r="829" spans="3:28" s="25" customFormat="1" x14ac:dyDescent="0.3">
      <c r="C829" s="22">
        <v>5900</v>
      </c>
      <c r="D829" s="23"/>
      <c r="E829" s="24">
        <v>853590000011</v>
      </c>
      <c r="G829" s="22" t="s">
        <v>2902</v>
      </c>
      <c r="I829" s="36" t="s">
        <v>2903</v>
      </c>
      <c r="K829" s="26" t="s">
        <v>2904</v>
      </c>
      <c r="M829" s="26" t="s">
        <v>2905</v>
      </c>
      <c r="O829" s="34">
        <v>50</v>
      </c>
      <c r="P829" s="34" t="s">
        <v>17</v>
      </c>
      <c r="R829" s="49" t="s">
        <v>19</v>
      </c>
      <c r="S829" s="36" t="s">
        <v>18</v>
      </c>
      <c r="U829" s="49" t="s">
        <v>19</v>
      </c>
      <c r="V829" s="34" t="s">
        <v>17</v>
      </c>
      <c r="X829" s="31">
        <f>SUMIF('[1]2022Fiyat Listesi-SAP'!A:A,I:I,'[1]2022Fiyat Listesi-SAP'!C:C)</f>
        <v>5.2250000000000005</v>
      </c>
      <c r="Y829" s="32" t="str">
        <f>VLOOKUP(I829,'[1]2022Fiyat Listesi-SAP'!A:D,4,FALSE)</f>
        <v>USD</v>
      </c>
      <c r="AA829" s="33">
        <f t="shared" si="12"/>
        <v>0</v>
      </c>
      <c r="AB829" s="38" t="s">
        <v>20</v>
      </c>
    </row>
    <row r="830" spans="3:28" s="25" customFormat="1" x14ac:dyDescent="0.3">
      <c r="C830" s="22">
        <v>5900</v>
      </c>
      <c r="D830" s="23"/>
      <c r="E830" s="24">
        <v>853590000011</v>
      </c>
      <c r="G830" s="22" t="s">
        <v>2906</v>
      </c>
      <c r="I830" s="36" t="s">
        <v>2907</v>
      </c>
      <c r="K830" s="26" t="s">
        <v>2908</v>
      </c>
      <c r="M830" s="26" t="s">
        <v>2909</v>
      </c>
      <c r="O830" s="34">
        <v>50</v>
      </c>
      <c r="P830" s="34" t="s">
        <v>17</v>
      </c>
      <c r="R830" s="49" t="s">
        <v>19</v>
      </c>
      <c r="S830" s="36" t="s">
        <v>18</v>
      </c>
      <c r="U830" s="49" t="s">
        <v>19</v>
      </c>
      <c r="V830" s="34" t="s">
        <v>17</v>
      </c>
      <c r="X830" s="31">
        <f>SUMIF('[1]2022Fiyat Listesi-SAP'!A:A,I:I,'[1]2022Fiyat Listesi-SAP'!C:C)</f>
        <v>5.95</v>
      </c>
      <c r="Y830" s="32" t="str">
        <f>VLOOKUP(I830,'[1]2022Fiyat Listesi-SAP'!A:D,4,FALSE)</f>
        <v>USD</v>
      </c>
      <c r="AA830" s="33">
        <f t="shared" si="12"/>
        <v>0</v>
      </c>
      <c r="AB830" s="38" t="s">
        <v>20</v>
      </c>
    </row>
    <row r="831" spans="3:28" s="25" customFormat="1" x14ac:dyDescent="0.3">
      <c r="C831" s="22">
        <v>5900</v>
      </c>
      <c r="D831" s="23"/>
      <c r="E831" s="24">
        <v>853590000011</v>
      </c>
      <c r="G831" s="22" t="s">
        <v>2910</v>
      </c>
      <c r="I831" s="36" t="s">
        <v>2911</v>
      </c>
      <c r="K831" s="26" t="s">
        <v>2912</v>
      </c>
      <c r="M831" s="26" t="s">
        <v>2913</v>
      </c>
      <c r="O831" s="34">
        <v>50</v>
      </c>
      <c r="P831" s="34" t="s">
        <v>17</v>
      </c>
      <c r="R831" s="49" t="s">
        <v>19</v>
      </c>
      <c r="S831" s="36" t="s">
        <v>18</v>
      </c>
      <c r="U831" s="49" t="s">
        <v>19</v>
      </c>
      <c r="V831" s="34" t="s">
        <v>17</v>
      </c>
      <c r="X831" s="31">
        <f>SUMIF('[1]2022Fiyat Listesi-SAP'!A:A,I:I,'[1]2022Fiyat Listesi-SAP'!C:C)</f>
        <v>6.2850000000000001</v>
      </c>
      <c r="Y831" s="32" t="str">
        <f>VLOOKUP(I831,'[1]2022Fiyat Listesi-SAP'!A:D,4,FALSE)</f>
        <v>USD</v>
      </c>
      <c r="AA831" s="33">
        <f t="shared" si="12"/>
        <v>0</v>
      </c>
      <c r="AB831" s="38" t="s">
        <v>20</v>
      </c>
    </row>
    <row r="832" spans="3:28" s="25" customFormat="1" x14ac:dyDescent="0.3">
      <c r="C832" s="22">
        <v>5900</v>
      </c>
      <c r="D832" s="23"/>
      <c r="E832" s="24">
        <v>853590000011</v>
      </c>
      <c r="G832" s="22" t="s">
        <v>2914</v>
      </c>
      <c r="I832" s="36" t="s">
        <v>2915</v>
      </c>
      <c r="K832" s="26" t="s">
        <v>2916</v>
      </c>
      <c r="M832" s="26" t="s">
        <v>2917</v>
      </c>
      <c r="O832" s="34">
        <v>50</v>
      </c>
      <c r="P832" s="34" t="s">
        <v>17</v>
      </c>
      <c r="R832" s="49" t="s">
        <v>19</v>
      </c>
      <c r="S832" s="36" t="s">
        <v>18</v>
      </c>
      <c r="U832" s="49" t="s">
        <v>19</v>
      </c>
      <c r="V832" s="34" t="s">
        <v>17</v>
      </c>
      <c r="X832" s="31">
        <f>SUMIF('[1]2022Fiyat Listesi-SAP'!A:A,I:I,'[1]2022Fiyat Listesi-SAP'!C:C)</f>
        <v>7.4050000000000002</v>
      </c>
      <c r="Y832" s="32" t="str">
        <f>VLOOKUP(I832,'[1]2022Fiyat Listesi-SAP'!A:D,4,FALSE)</f>
        <v>USD</v>
      </c>
      <c r="AA832" s="33">
        <f t="shared" si="12"/>
        <v>0</v>
      </c>
      <c r="AB832" s="38" t="s">
        <v>20</v>
      </c>
    </row>
    <row r="833" spans="3:28" s="25" customFormat="1" x14ac:dyDescent="0.3">
      <c r="C833" s="22">
        <v>5900</v>
      </c>
      <c r="D833" s="23"/>
      <c r="E833" s="24">
        <v>853590000011</v>
      </c>
      <c r="G833" s="22" t="s">
        <v>2918</v>
      </c>
      <c r="I833" s="36" t="s">
        <v>2919</v>
      </c>
      <c r="K833" s="26" t="s">
        <v>2920</v>
      </c>
      <c r="M833" s="26" t="s">
        <v>2921</v>
      </c>
      <c r="O833" s="34">
        <v>50</v>
      </c>
      <c r="P833" s="34" t="s">
        <v>17</v>
      </c>
      <c r="R833" s="49" t="s">
        <v>19</v>
      </c>
      <c r="S833" s="36" t="s">
        <v>18</v>
      </c>
      <c r="U833" s="49" t="s">
        <v>19</v>
      </c>
      <c r="V833" s="34" t="s">
        <v>17</v>
      </c>
      <c r="X833" s="31">
        <f>SUMIF('[1]2022Fiyat Listesi-SAP'!A:A,I:I,'[1]2022Fiyat Listesi-SAP'!C:C)</f>
        <v>7.87</v>
      </c>
      <c r="Y833" s="32" t="str">
        <f>VLOOKUP(I833,'[1]2022Fiyat Listesi-SAP'!A:D,4,FALSE)</f>
        <v>USD</v>
      </c>
      <c r="AA833" s="33">
        <f t="shared" si="12"/>
        <v>0</v>
      </c>
      <c r="AB833" s="38" t="s">
        <v>20</v>
      </c>
    </row>
    <row r="834" spans="3:28" s="25" customFormat="1" x14ac:dyDescent="0.3">
      <c r="C834" s="22">
        <v>5900</v>
      </c>
      <c r="D834" s="23"/>
      <c r="E834" s="24">
        <v>853590000011</v>
      </c>
      <c r="G834" s="22" t="s">
        <v>2922</v>
      </c>
      <c r="I834" s="36" t="s">
        <v>2923</v>
      </c>
      <c r="K834" s="26" t="s">
        <v>2924</v>
      </c>
      <c r="M834" s="26" t="s">
        <v>2925</v>
      </c>
      <c r="O834" s="34">
        <v>40</v>
      </c>
      <c r="P834" s="34" t="s">
        <v>17</v>
      </c>
      <c r="R834" s="49" t="s">
        <v>19</v>
      </c>
      <c r="S834" s="36" t="s">
        <v>18</v>
      </c>
      <c r="U834" s="49" t="s">
        <v>19</v>
      </c>
      <c r="V834" s="34" t="s">
        <v>17</v>
      </c>
      <c r="X834" s="31">
        <f>SUMIF('[1]2022Fiyat Listesi-SAP'!A:A,I:I,'[1]2022Fiyat Listesi-SAP'!C:C)</f>
        <v>10.65</v>
      </c>
      <c r="Y834" s="32" t="str">
        <f>VLOOKUP(I834,'[1]2022Fiyat Listesi-SAP'!A:D,4,FALSE)</f>
        <v>USD</v>
      </c>
      <c r="AA834" s="33">
        <f t="shared" si="12"/>
        <v>0</v>
      </c>
      <c r="AB834" s="38" t="s">
        <v>20</v>
      </c>
    </row>
    <row r="835" spans="3:28" s="25" customFormat="1" x14ac:dyDescent="0.3">
      <c r="C835" s="22">
        <v>5900</v>
      </c>
      <c r="D835" s="23"/>
      <c r="E835" s="24">
        <v>853590000011</v>
      </c>
      <c r="G835" s="22" t="s">
        <v>2926</v>
      </c>
      <c r="I835" s="36" t="s">
        <v>2927</v>
      </c>
      <c r="K835" s="26" t="s">
        <v>2928</v>
      </c>
      <c r="M835" s="26" t="s">
        <v>2929</v>
      </c>
      <c r="O835" s="34">
        <v>30</v>
      </c>
      <c r="P835" s="34" t="s">
        <v>17</v>
      </c>
      <c r="R835" s="49" t="s">
        <v>19</v>
      </c>
      <c r="S835" s="36" t="s">
        <v>18</v>
      </c>
      <c r="U835" s="49" t="s">
        <v>19</v>
      </c>
      <c r="V835" s="34" t="s">
        <v>17</v>
      </c>
      <c r="X835" s="31">
        <f>SUMIF('[1]2022Fiyat Listesi-SAP'!A:A,I:I,'[1]2022Fiyat Listesi-SAP'!C:C)</f>
        <v>15.075000000000001</v>
      </c>
      <c r="Y835" s="32" t="str">
        <f>VLOOKUP(I835,'[1]2022Fiyat Listesi-SAP'!A:D,4,FALSE)</f>
        <v>USD</v>
      </c>
      <c r="AA835" s="33">
        <f t="shared" si="12"/>
        <v>0</v>
      </c>
      <c r="AB835" s="38" t="s">
        <v>20</v>
      </c>
    </row>
    <row r="836" spans="3:28" s="25" customFormat="1" x14ac:dyDescent="0.3">
      <c r="C836" s="22">
        <v>5900</v>
      </c>
      <c r="D836" s="23"/>
      <c r="E836" s="24">
        <v>853590000011</v>
      </c>
      <c r="G836" s="22" t="s">
        <v>2930</v>
      </c>
      <c r="I836" s="36" t="s">
        <v>2931</v>
      </c>
      <c r="K836" s="26" t="s">
        <v>2932</v>
      </c>
      <c r="M836" s="26" t="s">
        <v>2933</v>
      </c>
      <c r="O836" s="34">
        <v>15</v>
      </c>
      <c r="P836" s="34" t="s">
        <v>17</v>
      </c>
      <c r="R836" s="49" t="s">
        <v>19</v>
      </c>
      <c r="S836" s="36" t="s">
        <v>18</v>
      </c>
      <c r="U836" s="49" t="s">
        <v>19</v>
      </c>
      <c r="V836" s="34" t="s">
        <v>17</v>
      </c>
      <c r="X836" s="31">
        <f>SUMIF('[1]2022Fiyat Listesi-SAP'!A:A,I:I,'[1]2022Fiyat Listesi-SAP'!C:C)</f>
        <v>19.175000000000001</v>
      </c>
      <c r="Y836" s="32" t="str">
        <f>VLOOKUP(I836,'[1]2022Fiyat Listesi-SAP'!A:D,4,FALSE)</f>
        <v>USD</v>
      </c>
      <c r="AA836" s="33">
        <f t="shared" si="12"/>
        <v>0</v>
      </c>
      <c r="AB836" s="38" t="s">
        <v>20</v>
      </c>
    </row>
    <row r="837" spans="3:28" s="25" customFormat="1" x14ac:dyDescent="0.3">
      <c r="C837" s="22">
        <v>5900</v>
      </c>
      <c r="D837" s="23"/>
      <c r="E837" s="24">
        <v>853590000011</v>
      </c>
      <c r="G837" s="22" t="s">
        <v>2934</v>
      </c>
      <c r="I837" s="36" t="s">
        <v>2935</v>
      </c>
      <c r="K837" s="26" t="s">
        <v>2936</v>
      </c>
      <c r="M837" s="26" t="s">
        <v>2937</v>
      </c>
      <c r="O837" s="34">
        <v>125</v>
      </c>
      <c r="P837" s="34" t="s">
        <v>17</v>
      </c>
      <c r="R837" s="49" t="s">
        <v>19</v>
      </c>
      <c r="S837" s="36" t="s">
        <v>18</v>
      </c>
      <c r="U837" s="49" t="s">
        <v>19</v>
      </c>
      <c r="V837" s="34" t="s">
        <v>17</v>
      </c>
      <c r="X837" s="31">
        <f>SUMIF('[1]2022Fiyat Listesi-SAP'!A:A,I:I,'[1]2022Fiyat Listesi-SAP'!C:C)</f>
        <v>3.64</v>
      </c>
      <c r="Y837" s="32" t="str">
        <f>VLOOKUP(I837,'[1]2022Fiyat Listesi-SAP'!A:D,4,FALSE)</f>
        <v>USD</v>
      </c>
      <c r="AA837" s="33">
        <f t="shared" si="12"/>
        <v>0</v>
      </c>
      <c r="AB837" s="38" t="s">
        <v>20</v>
      </c>
    </row>
    <row r="838" spans="3:28" s="25" customFormat="1" x14ac:dyDescent="0.3">
      <c r="C838" s="22">
        <v>5900</v>
      </c>
      <c r="D838" s="23"/>
      <c r="E838" s="24">
        <v>853590000011</v>
      </c>
      <c r="G838" s="22" t="s">
        <v>2938</v>
      </c>
      <c r="I838" s="36" t="s">
        <v>2939</v>
      </c>
      <c r="K838" s="26" t="s">
        <v>2940</v>
      </c>
      <c r="M838" s="26" t="s">
        <v>2941</v>
      </c>
      <c r="O838" s="34">
        <v>125</v>
      </c>
      <c r="P838" s="34" t="s">
        <v>17</v>
      </c>
      <c r="R838" s="49" t="s">
        <v>19</v>
      </c>
      <c r="S838" s="36" t="s">
        <v>18</v>
      </c>
      <c r="U838" s="49" t="s">
        <v>19</v>
      </c>
      <c r="V838" s="34" t="s">
        <v>17</v>
      </c>
      <c r="X838" s="31">
        <f>SUMIF('[1]2022Fiyat Listesi-SAP'!A:A,I:I,'[1]2022Fiyat Listesi-SAP'!C:C)</f>
        <v>3.9050000000000002</v>
      </c>
      <c r="Y838" s="32" t="str">
        <f>VLOOKUP(I838,'[1]2022Fiyat Listesi-SAP'!A:D,4,FALSE)</f>
        <v>USD</v>
      </c>
      <c r="AA838" s="33">
        <f t="shared" si="12"/>
        <v>0</v>
      </c>
      <c r="AB838" s="38" t="s">
        <v>20</v>
      </c>
    </row>
    <row r="839" spans="3:28" s="25" customFormat="1" x14ac:dyDescent="0.3">
      <c r="C839" s="22">
        <v>5900</v>
      </c>
      <c r="D839" s="23"/>
      <c r="E839" s="24">
        <v>853590000011</v>
      </c>
      <c r="G839" s="22" t="s">
        <v>2942</v>
      </c>
      <c r="I839" s="36" t="s">
        <v>2943</v>
      </c>
      <c r="K839" s="26" t="s">
        <v>2944</v>
      </c>
      <c r="M839" s="26" t="s">
        <v>2945</v>
      </c>
      <c r="O839" s="34">
        <v>100</v>
      </c>
      <c r="P839" s="34" t="s">
        <v>17</v>
      </c>
      <c r="R839" s="49" t="s">
        <v>19</v>
      </c>
      <c r="S839" s="36" t="s">
        <v>18</v>
      </c>
      <c r="U839" s="49" t="s">
        <v>19</v>
      </c>
      <c r="V839" s="34" t="s">
        <v>17</v>
      </c>
      <c r="X839" s="31">
        <f>SUMIF('[1]2022Fiyat Listesi-SAP'!A:A,I:I,'[1]2022Fiyat Listesi-SAP'!C:C)</f>
        <v>4.5650000000000004</v>
      </c>
      <c r="Y839" s="32" t="str">
        <f>VLOOKUP(I839,'[1]2022Fiyat Listesi-SAP'!A:D,4,FALSE)</f>
        <v>USD</v>
      </c>
      <c r="AA839" s="33">
        <f t="shared" si="12"/>
        <v>0</v>
      </c>
      <c r="AB839" s="38" t="s">
        <v>20</v>
      </c>
    </row>
    <row r="840" spans="3:28" s="25" customFormat="1" x14ac:dyDescent="0.3">
      <c r="C840" s="22">
        <v>5900</v>
      </c>
      <c r="D840" s="23"/>
      <c r="E840" s="24">
        <v>853590000011</v>
      </c>
      <c r="G840" s="22" t="s">
        <v>2946</v>
      </c>
      <c r="I840" s="36" t="s">
        <v>2947</v>
      </c>
      <c r="K840" s="26" t="s">
        <v>2948</v>
      </c>
      <c r="M840" s="26" t="s">
        <v>2949</v>
      </c>
      <c r="O840" s="34">
        <v>100</v>
      </c>
      <c r="P840" s="34" t="s">
        <v>17</v>
      </c>
      <c r="R840" s="49" t="s">
        <v>19</v>
      </c>
      <c r="S840" s="36" t="s">
        <v>18</v>
      </c>
      <c r="U840" s="49" t="s">
        <v>19</v>
      </c>
      <c r="V840" s="34" t="s">
        <v>17</v>
      </c>
      <c r="X840" s="31">
        <f>SUMIF('[1]2022Fiyat Listesi-SAP'!A:A,I:I,'[1]2022Fiyat Listesi-SAP'!C:C)</f>
        <v>4.8950000000000005</v>
      </c>
      <c r="Y840" s="32" t="str">
        <f>VLOOKUP(I840,'[1]2022Fiyat Listesi-SAP'!A:D,4,FALSE)</f>
        <v>USD</v>
      </c>
      <c r="AA840" s="33">
        <f t="shared" si="12"/>
        <v>0</v>
      </c>
      <c r="AB840" s="38" t="s">
        <v>20</v>
      </c>
    </row>
    <row r="841" spans="3:28" s="25" customFormat="1" x14ac:dyDescent="0.3">
      <c r="C841" s="22">
        <v>5900</v>
      </c>
      <c r="D841" s="23"/>
      <c r="E841" s="24">
        <v>853590000011</v>
      </c>
      <c r="G841" s="22" t="s">
        <v>2950</v>
      </c>
      <c r="I841" s="36" t="s">
        <v>2951</v>
      </c>
      <c r="K841" s="26" t="s">
        <v>2952</v>
      </c>
      <c r="M841" s="26" t="s">
        <v>2953</v>
      </c>
      <c r="O841" s="34">
        <v>75</v>
      </c>
      <c r="P841" s="34" t="s">
        <v>17</v>
      </c>
      <c r="R841" s="49" t="s">
        <v>19</v>
      </c>
      <c r="S841" s="36" t="s">
        <v>18</v>
      </c>
      <c r="U841" s="49" t="s">
        <v>19</v>
      </c>
      <c r="V841" s="34" t="s">
        <v>17</v>
      </c>
      <c r="X841" s="31">
        <f>SUMIF('[1]2022Fiyat Listesi-SAP'!A:A,I:I,'[1]2022Fiyat Listesi-SAP'!C:C)</f>
        <v>5.6850000000000005</v>
      </c>
      <c r="Y841" s="32" t="str">
        <f>VLOOKUP(I841,'[1]2022Fiyat Listesi-SAP'!A:D,4,FALSE)</f>
        <v>USD</v>
      </c>
      <c r="AA841" s="33">
        <f t="shared" si="12"/>
        <v>0</v>
      </c>
      <c r="AB841" s="38" t="s">
        <v>20</v>
      </c>
    </row>
    <row r="842" spans="3:28" s="25" customFormat="1" x14ac:dyDescent="0.3">
      <c r="C842" s="22">
        <v>5900</v>
      </c>
      <c r="D842" s="23"/>
      <c r="E842" s="24">
        <v>853590000011</v>
      </c>
      <c r="G842" s="22" t="s">
        <v>2954</v>
      </c>
      <c r="I842" s="36" t="s">
        <v>2955</v>
      </c>
      <c r="K842" s="26" t="s">
        <v>2956</v>
      </c>
      <c r="M842" s="26" t="s">
        <v>2957</v>
      </c>
      <c r="O842" s="34">
        <v>50</v>
      </c>
      <c r="P842" s="34" t="s">
        <v>17</v>
      </c>
      <c r="R842" s="49" t="s">
        <v>19</v>
      </c>
      <c r="S842" s="36" t="s">
        <v>18</v>
      </c>
      <c r="U842" s="49" t="s">
        <v>19</v>
      </c>
      <c r="V842" s="34" t="s">
        <v>17</v>
      </c>
      <c r="X842" s="31">
        <f>SUMIF('[1]2022Fiyat Listesi-SAP'!A:A,I:I,'[1]2022Fiyat Listesi-SAP'!C:C)</f>
        <v>6.68</v>
      </c>
      <c r="Y842" s="32" t="str">
        <f>VLOOKUP(I842,'[1]2022Fiyat Listesi-SAP'!A:D,4,FALSE)</f>
        <v>USD</v>
      </c>
      <c r="AA842" s="33">
        <f t="shared" si="12"/>
        <v>0</v>
      </c>
      <c r="AB842" s="38" t="s">
        <v>20</v>
      </c>
    </row>
    <row r="843" spans="3:28" s="25" customFormat="1" x14ac:dyDescent="0.3">
      <c r="C843" s="22">
        <v>5900</v>
      </c>
      <c r="D843" s="23"/>
      <c r="E843" s="24">
        <v>853590000011</v>
      </c>
      <c r="G843" s="22" t="s">
        <v>2958</v>
      </c>
      <c r="I843" s="36" t="s">
        <v>2959</v>
      </c>
      <c r="K843" s="26" t="s">
        <v>2960</v>
      </c>
      <c r="M843" s="26" t="s">
        <v>2961</v>
      </c>
      <c r="O843" s="34">
        <v>50</v>
      </c>
      <c r="P843" s="34" t="s">
        <v>17</v>
      </c>
      <c r="R843" s="49" t="s">
        <v>19</v>
      </c>
      <c r="S843" s="36" t="s">
        <v>18</v>
      </c>
      <c r="U843" s="49" t="s">
        <v>19</v>
      </c>
      <c r="V843" s="34" t="s">
        <v>17</v>
      </c>
      <c r="X843" s="31">
        <f>SUMIF('[1]2022Fiyat Listesi-SAP'!A:A,I:I,'[1]2022Fiyat Listesi-SAP'!C:C)</f>
        <v>8.33</v>
      </c>
      <c r="Y843" s="32" t="str">
        <f>VLOOKUP(I843,'[1]2022Fiyat Listesi-SAP'!A:D,4,FALSE)</f>
        <v>USD</v>
      </c>
      <c r="AA843" s="33">
        <f t="shared" ref="AA843:AA906" si="13">ROUNDUP((X843*$AC$9),3)</f>
        <v>0</v>
      </c>
      <c r="AB843" s="38" t="s">
        <v>20</v>
      </c>
    </row>
    <row r="844" spans="3:28" s="25" customFormat="1" x14ac:dyDescent="0.3">
      <c r="C844" s="22">
        <v>5900</v>
      </c>
      <c r="D844" s="23"/>
      <c r="E844" s="24">
        <v>853590000011</v>
      </c>
      <c r="G844" s="22" t="s">
        <v>2962</v>
      </c>
      <c r="I844" s="36" t="s">
        <v>2963</v>
      </c>
      <c r="K844" s="26" t="s">
        <v>2964</v>
      </c>
      <c r="M844" s="26" t="s">
        <v>2965</v>
      </c>
      <c r="O844" s="34">
        <v>50</v>
      </c>
      <c r="P844" s="34" t="s">
        <v>17</v>
      </c>
      <c r="R844" s="49" t="s">
        <v>19</v>
      </c>
      <c r="S844" s="36" t="s">
        <v>18</v>
      </c>
      <c r="U844" s="49" t="s">
        <v>19</v>
      </c>
      <c r="V844" s="34" t="s">
        <v>17</v>
      </c>
      <c r="X844" s="31">
        <f>SUMIF('[1]2022Fiyat Listesi-SAP'!A:A,I:I,'[1]2022Fiyat Listesi-SAP'!C:C)</f>
        <v>9.26</v>
      </c>
      <c r="Y844" s="32" t="str">
        <f>VLOOKUP(I844,'[1]2022Fiyat Listesi-SAP'!A:D,4,FALSE)</f>
        <v>USD</v>
      </c>
      <c r="AA844" s="33">
        <f t="shared" si="13"/>
        <v>0</v>
      </c>
      <c r="AB844" s="38" t="s">
        <v>20</v>
      </c>
    </row>
    <row r="845" spans="3:28" s="25" customFormat="1" x14ac:dyDescent="0.3">
      <c r="C845" s="22">
        <v>5900</v>
      </c>
      <c r="D845" s="23"/>
      <c r="E845" s="24">
        <v>853590000011</v>
      </c>
      <c r="G845" s="22" t="s">
        <v>2966</v>
      </c>
      <c r="I845" s="36" t="s">
        <v>2967</v>
      </c>
      <c r="K845" s="26" t="s">
        <v>2968</v>
      </c>
      <c r="M845" s="26" t="s">
        <v>2969</v>
      </c>
      <c r="O845" s="34">
        <v>50</v>
      </c>
      <c r="P845" s="34" t="s">
        <v>17</v>
      </c>
      <c r="R845" s="49" t="s">
        <v>19</v>
      </c>
      <c r="S845" s="36" t="s">
        <v>18</v>
      </c>
      <c r="U845" s="49" t="s">
        <v>19</v>
      </c>
      <c r="V845" s="34" t="s">
        <v>17</v>
      </c>
      <c r="X845" s="31">
        <f>SUMIF('[1]2022Fiyat Listesi-SAP'!A:A,I:I,'[1]2022Fiyat Listesi-SAP'!C:C)</f>
        <v>9.99</v>
      </c>
      <c r="Y845" s="32" t="str">
        <f>VLOOKUP(I845,'[1]2022Fiyat Listesi-SAP'!A:D,4,FALSE)</f>
        <v>USD</v>
      </c>
      <c r="AA845" s="33">
        <f t="shared" si="13"/>
        <v>0</v>
      </c>
      <c r="AB845" s="38" t="s">
        <v>20</v>
      </c>
    </row>
    <row r="846" spans="3:28" s="25" customFormat="1" x14ac:dyDescent="0.3">
      <c r="C846" s="22">
        <v>5900</v>
      </c>
      <c r="D846" s="23"/>
      <c r="E846" s="24">
        <v>853590000011</v>
      </c>
      <c r="G846" s="22" t="s">
        <v>2970</v>
      </c>
      <c r="I846" s="36" t="s">
        <v>2971</v>
      </c>
      <c r="K846" s="26" t="s">
        <v>2972</v>
      </c>
      <c r="M846" s="26" t="s">
        <v>2973</v>
      </c>
      <c r="O846" s="34">
        <v>50</v>
      </c>
      <c r="P846" s="34" t="s">
        <v>17</v>
      </c>
      <c r="R846" s="49" t="s">
        <v>19</v>
      </c>
      <c r="S846" s="36" t="s">
        <v>18</v>
      </c>
      <c r="U846" s="49" t="s">
        <v>19</v>
      </c>
      <c r="V846" s="34" t="s">
        <v>17</v>
      </c>
      <c r="X846" s="31">
        <f>SUMIF('[1]2022Fiyat Listesi-SAP'!A:A,I:I,'[1]2022Fiyat Listesi-SAP'!C:C)</f>
        <v>11.904999999999999</v>
      </c>
      <c r="Y846" s="32" t="str">
        <f>VLOOKUP(I846,'[1]2022Fiyat Listesi-SAP'!A:D,4,FALSE)</f>
        <v>USD</v>
      </c>
      <c r="AA846" s="33">
        <f t="shared" si="13"/>
        <v>0</v>
      </c>
      <c r="AB846" s="38" t="s">
        <v>20</v>
      </c>
    </row>
    <row r="847" spans="3:28" s="25" customFormat="1" x14ac:dyDescent="0.3">
      <c r="C847" s="22">
        <v>5900</v>
      </c>
      <c r="D847" s="23"/>
      <c r="E847" s="24">
        <v>853590000011</v>
      </c>
      <c r="G847" s="22" t="s">
        <v>2974</v>
      </c>
      <c r="I847" s="36" t="s">
        <v>2975</v>
      </c>
      <c r="K847" s="26" t="s">
        <v>2976</v>
      </c>
      <c r="M847" s="26" t="s">
        <v>2977</v>
      </c>
      <c r="O847" s="34">
        <v>50</v>
      </c>
      <c r="P847" s="34" t="s">
        <v>17</v>
      </c>
      <c r="R847" s="49" t="s">
        <v>19</v>
      </c>
      <c r="S847" s="36" t="s">
        <v>18</v>
      </c>
      <c r="U847" s="49" t="s">
        <v>19</v>
      </c>
      <c r="V847" s="34" t="s">
        <v>17</v>
      </c>
      <c r="X847" s="31">
        <f>SUMIF('[1]2022Fiyat Listesi-SAP'!A:A,I:I,'[1]2022Fiyat Listesi-SAP'!C:C)</f>
        <v>13.095000000000001</v>
      </c>
      <c r="Y847" s="32" t="str">
        <f>VLOOKUP(I847,'[1]2022Fiyat Listesi-SAP'!A:D,4,FALSE)</f>
        <v>USD</v>
      </c>
      <c r="AA847" s="33">
        <f t="shared" si="13"/>
        <v>0</v>
      </c>
      <c r="AB847" s="38" t="s">
        <v>20</v>
      </c>
    </row>
    <row r="848" spans="3:28" s="25" customFormat="1" x14ac:dyDescent="0.3">
      <c r="C848" s="22">
        <v>5900</v>
      </c>
      <c r="D848" s="23"/>
      <c r="E848" s="24">
        <v>853590000011</v>
      </c>
      <c r="G848" s="22" t="s">
        <v>2978</v>
      </c>
      <c r="I848" s="36" t="s">
        <v>2979</v>
      </c>
      <c r="K848" s="26" t="s">
        <v>2980</v>
      </c>
      <c r="M848" s="26" t="s">
        <v>2981</v>
      </c>
      <c r="O848" s="34">
        <v>40</v>
      </c>
      <c r="P848" s="34" t="s">
        <v>17</v>
      </c>
      <c r="R848" s="49" t="s">
        <v>19</v>
      </c>
      <c r="S848" s="36" t="s">
        <v>18</v>
      </c>
      <c r="U848" s="49" t="s">
        <v>19</v>
      </c>
      <c r="V848" s="34" t="s">
        <v>17</v>
      </c>
      <c r="X848" s="31">
        <f>SUMIF('[1]2022Fiyat Listesi-SAP'!A:A,I:I,'[1]2022Fiyat Listesi-SAP'!C:C)</f>
        <v>16.399999999999999</v>
      </c>
      <c r="Y848" s="32" t="str">
        <f>VLOOKUP(I848,'[1]2022Fiyat Listesi-SAP'!A:D,4,FALSE)</f>
        <v>USD</v>
      </c>
      <c r="AA848" s="33">
        <f t="shared" si="13"/>
        <v>0</v>
      </c>
      <c r="AB848" s="38" t="s">
        <v>20</v>
      </c>
    </row>
    <row r="849" spans="3:28" s="25" customFormat="1" x14ac:dyDescent="0.3">
      <c r="C849" s="22">
        <v>5900</v>
      </c>
      <c r="D849" s="23"/>
      <c r="E849" s="24">
        <v>853590000011</v>
      </c>
      <c r="G849" s="22" t="s">
        <v>2982</v>
      </c>
      <c r="I849" s="36" t="s">
        <v>2983</v>
      </c>
      <c r="K849" s="26" t="s">
        <v>2984</v>
      </c>
      <c r="M849" s="26" t="s">
        <v>2985</v>
      </c>
      <c r="O849" s="34">
        <v>30</v>
      </c>
      <c r="P849" s="34" t="s">
        <v>17</v>
      </c>
      <c r="R849" s="49" t="s">
        <v>19</v>
      </c>
      <c r="S849" s="36" t="s">
        <v>18</v>
      </c>
      <c r="U849" s="49" t="s">
        <v>19</v>
      </c>
      <c r="V849" s="34" t="s">
        <v>17</v>
      </c>
      <c r="X849" s="31">
        <f>SUMIF('[1]2022Fiyat Listesi-SAP'!A:A,I:I,'[1]2022Fiyat Listesi-SAP'!C:C)</f>
        <v>24.2</v>
      </c>
      <c r="Y849" s="32" t="str">
        <f>VLOOKUP(I849,'[1]2022Fiyat Listesi-SAP'!A:D,4,FALSE)</f>
        <v>USD</v>
      </c>
      <c r="AA849" s="33">
        <f t="shared" si="13"/>
        <v>0</v>
      </c>
      <c r="AB849" s="38" t="s">
        <v>20</v>
      </c>
    </row>
    <row r="850" spans="3:28" s="25" customFormat="1" x14ac:dyDescent="0.3">
      <c r="C850" s="22">
        <v>5900</v>
      </c>
      <c r="D850" s="23"/>
      <c r="E850" s="24">
        <v>853590000011</v>
      </c>
      <c r="G850" s="22" t="s">
        <v>2986</v>
      </c>
      <c r="I850" s="36" t="s">
        <v>2987</v>
      </c>
      <c r="K850" s="26" t="s">
        <v>2988</v>
      </c>
      <c r="M850" s="26" t="s">
        <v>2989</v>
      </c>
      <c r="O850" s="34">
        <v>15</v>
      </c>
      <c r="P850" s="34" t="s">
        <v>17</v>
      </c>
      <c r="R850" s="49" t="s">
        <v>19</v>
      </c>
      <c r="S850" s="36" t="s">
        <v>18</v>
      </c>
      <c r="U850" s="49" t="s">
        <v>19</v>
      </c>
      <c r="V850" s="34" t="s">
        <v>17</v>
      </c>
      <c r="X850" s="31">
        <f>SUMIF('[1]2022Fiyat Listesi-SAP'!A:A,I:I,'[1]2022Fiyat Listesi-SAP'!C:C)</f>
        <v>31.61</v>
      </c>
      <c r="Y850" s="32" t="str">
        <f>VLOOKUP(I850,'[1]2022Fiyat Listesi-SAP'!A:D,4,FALSE)</f>
        <v>USD</v>
      </c>
      <c r="AA850" s="33">
        <f t="shared" si="13"/>
        <v>0</v>
      </c>
      <c r="AB850" s="38" t="s">
        <v>20</v>
      </c>
    </row>
    <row r="851" spans="3:28" s="25" customFormat="1" x14ac:dyDescent="0.3">
      <c r="C851" s="22">
        <v>5900</v>
      </c>
      <c r="D851" s="23"/>
      <c r="E851" s="24">
        <v>853590000011</v>
      </c>
      <c r="G851" s="22" t="s">
        <v>2990</v>
      </c>
      <c r="I851" s="36" t="s">
        <v>2991</v>
      </c>
      <c r="K851" s="26" t="s">
        <v>2992</v>
      </c>
      <c r="M851" s="26" t="s">
        <v>2993</v>
      </c>
      <c r="O851" s="34">
        <v>50</v>
      </c>
      <c r="P851" s="34" t="s">
        <v>17</v>
      </c>
      <c r="R851" s="49" t="s">
        <v>19</v>
      </c>
      <c r="S851" s="36" t="s">
        <v>18</v>
      </c>
      <c r="U851" s="49" t="s">
        <v>19</v>
      </c>
      <c r="V851" s="34" t="s">
        <v>17</v>
      </c>
      <c r="X851" s="31">
        <f>SUMIF('[1]2022Fiyat Listesi-SAP'!A:A,I:I,'[1]2022Fiyat Listesi-SAP'!C:C)</f>
        <v>10.050000000000001</v>
      </c>
      <c r="Y851" s="32" t="str">
        <f>VLOOKUP(I851,'[1]2022Fiyat Listesi-SAP'!A:D,4,FALSE)</f>
        <v>USD</v>
      </c>
      <c r="AA851" s="33">
        <f t="shared" si="13"/>
        <v>0</v>
      </c>
      <c r="AB851" s="38" t="s">
        <v>20</v>
      </c>
    </row>
    <row r="852" spans="3:28" s="25" customFormat="1" x14ac:dyDescent="0.3">
      <c r="C852" s="22">
        <v>5900</v>
      </c>
      <c r="D852" s="23"/>
      <c r="E852" s="24">
        <v>853590000011</v>
      </c>
      <c r="G852" s="22" t="s">
        <v>2994</v>
      </c>
      <c r="I852" s="36" t="s">
        <v>2995</v>
      </c>
      <c r="K852" s="26" t="s">
        <v>2996</v>
      </c>
      <c r="M852" s="26" t="s">
        <v>2997</v>
      </c>
      <c r="O852" s="34">
        <v>30</v>
      </c>
      <c r="P852" s="34" t="s">
        <v>17</v>
      </c>
      <c r="R852" s="49" t="s">
        <v>19</v>
      </c>
      <c r="S852" s="36" t="s">
        <v>18</v>
      </c>
      <c r="U852" s="49" t="s">
        <v>19</v>
      </c>
      <c r="V852" s="34" t="s">
        <v>17</v>
      </c>
      <c r="X852" s="31">
        <f>SUMIF('[1]2022Fiyat Listesi-SAP'!A:A,I:I,'[1]2022Fiyat Listesi-SAP'!C:C)</f>
        <v>12.565</v>
      </c>
      <c r="Y852" s="32" t="str">
        <f>VLOOKUP(I852,'[1]2022Fiyat Listesi-SAP'!A:D,4,FALSE)</f>
        <v>USD</v>
      </c>
      <c r="AA852" s="33">
        <f t="shared" si="13"/>
        <v>0</v>
      </c>
      <c r="AB852" s="38" t="s">
        <v>20</v>
      </c>
    </row>
    <row r="853" spans="3:28" s="25" customFormat="1" x14ac:dyDescent="0.3">
      <c r="C853" s="22">
        <v>5900</v>
      </c>
      <c r="D853" s="23"/>
      <c r="E853" s="24">
        <v>853590000011</v>
      </c>
      <c r="G853" s="22" t="s">
        <v>2998</v>
      </c>
      <c r="I853" s="36" t="s">
        <v>2999</v>
      </c>
      <c r="K853" s="26" t="s">
        <v>3000</v>
      </c>
      <c r="M853" s="26" t="s">
        <v>3001</v>
      </c>
      <c r="O853" s="34">
        <v>30</v>
      </c>
      <c r="P853" s="34" t="s">
        <v>17</v>
      </c>
      <c r="R853" s="49" t="s">
        <v>19</v>
      </c>
      <c r="S853" s="36" t="s">
        <v>18</v>
      </c>
      <c r="U853" s="49" t="s">
        <v>19</v>
      </c>
      <c r="V853" s="34" t="s">
        <v>17</v>
      </c>
      <c r="X853" s="31">
        <f>SUMIF('[1]2022Fiyat Listesi-SAP'!A:A,I:I,'[1]2022Fiyat Listesi-SAP'!C:C)</f>
        <v>14.81</v>
      </c>
      <c r="Y853" s="32" t="str">
        <f>VLOOKUP(I853,'[1]2022Fiyat Listesi-SAP'!A:D,4,FALSE)</f>
        <v>USD</v>
      </c>
      <c r="AA853" s="33">
        <f t="shared" si="13"/>
        <v>0</v>
      </c>
      <c r="AB853" s="38" t="s">
        <v>20</v>
      </c>
    </row>
    <row r="854" spans="3:28" s="25" customFormat="1" x14ac:dyDescent="0.3">
      <c r="C854" s="22">
        <v>5900</v>
      </c>
      <c r="D854" s="23"/>
      <c r="E854" s="24">
        <v>853590000011</v>
      </c>
      <c r="G854" s="22" t="s">
        <v>3002</v>
      </c>
      <c r="I854" s="36" t="s">
        <v>3003</v>
      </c>
      <c r="K854" s="26" t="s">
        <v>3004</v>
      </c>
      <c r="M854" s="26" t="s">
        <v>3005</v>
      </c>
      <c r="O854" s="34">
        <v>25</v>
      </c>
      <c r="P854" s="34" t="s">
        <v>17</v>
      </c>
      <c r="R854" s="49" t="s">
        <v>19</v>
      </c>
      <c r="S854" s="36" t="s">
        <v>18</v>
      </c>
      <c r="U854" s="49" t="s">
        <v>19</v>
      </c>
      <c r="V854" s="34" t="s">
        <v>17</v>
      </c>
      <c r="X854" s="31">
        <f>SUMIF('[1]2022Fiyat Listesi-SAP'!A:A,I:I,'[1]2022Fiyat Listesi-SAP'!C:C)</f>
        <v>20.234999999999999</v>
      </c>
      <c r="Y854" s="32" t="str">
        <f>VLOOKUP(I854,'[1]2022Fiyat Listesi-SAP'!A:D,4,FALSE)</f>
        <v>USD</v>
      </c>
      <c r="AA854" s="33">
        <f t="shared" si="13"/>
        <v>0</v>
      </c>
      <c r="AB854" s="38" t="s">
        <v>20</v>
      </c>
    </row>
    <row r="855" spans="3:28" s="25" customFormat="1" x14ac:dyDescent="0.3">
      <c r="C855" s="22">
        <v>5900</v>
      </c>
      <c r="D855" s="23"/>
      <c r="E855" s="24">
        <v>853590000011</v>
      </c>
      <c r="G855" s="22" t="s">
        <v>3006</v>
      </c>
      <c r="I855" s="36" t="s">
        <v>3007</v>
      </c>
      <c r="K855" s="26" t="s">
        <v>3008</v>
      </c>
      <c r="M855" s="26" t="s">
        <v>3009</v>
      </c>
      <c r="O855" s="34">
        <v>25</v>
      </c>
      <c r="P855" s="34" t="s">
        <v>17</v>
      </c>
      <c r="R855" s="49" t="s">
        <v>19</v>
      </c>
      <c r="S855" s="36" t="s">
        <v>18</v>
      </c>
      <c r="U855" s="49" t="s">
        <v>19</v>
      </c>
      <c r="V855" s="34" t="s">
        <v>17</v>
      </c>
      <c r="X855" s="31">
        <f>SUMIF('[1]2022Fiyat Listesi-SAP'!A:A,I:I,'[1]2022Fiyat Listesi-SAP'!C:C)</f>
        <v>28.435000000000002</v>
      </c>
      <c r="Y855" s="32" t="str">
        <f>VLOOKUP(I855,'[1]2022Fiyat Listesi-SAP'!A:D,4,FALSE)</f>
        <v>USD</v>
      </c>
      <c r="AA855" s="33">
        <f t="shared" si="13"/>
        <v>0</v>
      </c>
      <c r="AB855" s="38" t="s">
        <v>20</v>
      </c>
    </row>
    <row r="856" spans="3:28" s="25" customFormat="1" x14ac:dyDescent="0.3">
      <c r="C856" s="22">
        <v>5900</v>
      </c>
      <c r="D856" s="23"/>
      <c r="E856" s="24">
        <v>853590000011</v>
      </c>
      <c r="G856" s="22" t="s">
        <v>3010</v>
      </c>
      <c r="I856" s="36" t="s">
        <v>3011</v>
      </c>
      <c r="K856" s="26" t="s">
        <v>3012</v>
      </c>
      <c r="M856" s="26" t="s">
        <v>3013</v>
      </c>
      <c r="O856" s="34">
        <v>25</v>
      </c>
      <c r="P856" s="34" t="s">
        <v>17</v>
      </c>
      <c r="R856" s="49" t="s">
        <v>19</v>
      </c>
      <c r="S856" s="36" t="s">
        <v>18</v>
      </c>
      <c r="U856" s="49" t="s">
        <v>19</v>
      </c>
      <c r="V856" s="34" t="s">
        <v>17</v>
      </c>
      <c r="X856" s="31">
        <f>SUMIF('[1]2022Fiyat Listesi-SAP'!A:A,I:I,'[1]2022Fiyat Listesi-SAP'!C:C)</f>
        <v>36.634999999999998</v>
      </c>
      <c r="Y856" s="32" t="str">
        <f>VLOOKUP(I856,'[1]2022Fiyat Listesi-SAP'!A:D,4,FALSE)</f>
        <v>USD</v>
      </c>
      <c r="AA856" s="33">
        <f t="shared" si="13"/>
        <v>0</v>
      </c>
      <c r="AB856" s="38" t="s">
        <v>20</v>
      </c>
    </row>
    <row r="857" spans="3:28" s="25" customFormat="1" x14ac:dyDescent="0.3">
      <c r="C857" s="22">
        <v>5900</v>
      </c>
      <c r="D857" s="23"/>
      <c r="E857" s="24">
        <v>853590000011</v>
      </c>
      <c r="G857" s="22" t="s">
        <v>3014</v>
      </c>
      <c r="I857" s="36" t="s">
        <v>3015</v>
      </c>
      <c r="K857" s="26" t="s">
        <v>3016</v>
      </c>
      <c r="M857" s="26" t="s">
        <v>3017</v>
      </c>
      <c r="O857" s="34">
        <v>500</v>
      </c>
      <c r="P857" s="34" t="s">
        <v>17</v>
      </c>
      <c r="R857" s="49" t="s">
        <v>19</v>
      </c>
      <c r="S857" s="36" t="s">
        <v>18</v>
      </c>
      <c r="U857" s="49" t="s">
        <v>19</v>
      </c>
      <c r="V857" s="34" t="s">
        <v>17</v>
      </c>
      <c r="X857" s="31">
        <f>SUMIF('[1]2022Fiyat Listesi-SAP'!A:A,I:I,'[1]2022Fiyat Listesi-SAP'!C:C)</f>
        <v>2.3149999999999999</v>
      </c>
      <c r="Y857" s="32" t="str">
        <f>VLOOKUP(I857,'[1]2022Fiyat Listesi-SAP'!A:D,4,FALSE)</f>
        <v>USD</v>
      </c>
      <c r="AA857" s="33">
        <f t="shared" si="13"/>
        <v>0</v>
      </c>
      <c r="AB857" s="38" t="s">
        <v>20</v>
      </c>
    </row>
    <row r="858" spans="3:28" s="25" customFormat="1" x14ac:dyDescent="0.3">
      <c r="C858" s="22">
        <v>5900</v>
      </c>
      <c r="D858" s="23"/>
      <c r="E858" s="24">
        <v>853590000011</v>
      </c>
      <c r="G858" s="22" t="s">
        <v>3018</v>
      </c>
      <c r="I858" s="36" t="s">
        <v>3019</v>
      </c>
      <c r="K858" s="26" t="s">
        <v>3020</v>
      </c>
      <c r="M858" s="26" t="s">
        <v>3021</v>
      </c>
      <c r="O858" s="34">
        <v>350</v>
      </c>
      <c r="P858" s="34" t="s">
        <v>17</v>
      </c>
      <c r="R858" s="49" t="s">
        <v>19</v>
      </c>
      <c r="S858" s="36" t="s">
        <v>18</v>
      </c>
      <c r="U858" s="49" t="s">
        <v>19</v>
      </c>
      <c r="V858" s="34" t="s">
        <v>17</v>
      </c>
      <c r="X858" s="31">
        <f>SUMIF('[1]2022Fiyat Listesi-SAP'!A:A,I:I,'[1]2022Fiyat Listesi-SAP'!C:C)</f>
        <v>2.4500000000000002</v>
      </c>
      <c r="Y858" s="32" t="str">
        <f>VLOOKUP(I858,'[1]2022Fiyat Listesi-SAP'!A:D,4,FALSE)</f>
        <v>USD</v>
      </c>
      <c r="AA858" s="33">
        <f t="shared" si="13"/>
        <v>0</v>
      </c>
      <c r="AB858" s="38" t="s">
        <v>20</v>
      </c>
    </row>
    <row r="859" spans="3:28" s="25" customFormat="1" x14ac:dyDescent="0.3">
      <c r="C859" s="22">
        <v>5900</v>
      </c>
      <c r="D859" s="23"/>
      <c r="E859" s="24">
        <v>853590000011</v>
      </c>
      <c r="G859" s="22" t="s">
        <v>3022</v>
      </c>
      <c r="I859" s="36" t="s">
        <v>3023</v>
      </c>
      <c r="K859" s="26" t="s">
        <v>3024</v>
      </c>
      <c r="M859" s="26" t="s">
        <v>3025</v>
      </c>
      <c r="O859" s="34">
        <v>350</v>
      </c>
      <c r="P859" s="34" t="s">
        <v>17</v>
      </c>
      <c r="R859" s="49" t="s">
        <v>19</v>
      </c>
      <c r="S859" s="36" t="s">
        <v>18</v>
      </c>
      <c r="U859" s="49" t="s">
        <v>19</v>
      </c>
      <c r="V859" s="34" t="s">
        <v>17</v>
      </c>
      <c r="X859" s="31">
        <f>SUMIF('[1]2022Fiyat Listesi-SAP'!A:A,I:I,'[1]2022Fiyat Listesi-SAP'!C:C)</f>
        <v>2.7749999999999999</v>
      </c>
      <c r="Y859" s="32" t="str">
        <f>VLOOKUP(I859,'[1]2022Fiyat Listesi-SAP'!A:D,4,FALSE)</f>
        <v>USD</v>
      </c>
      <c r="AA859" s="33">
        <f t="shared" si="13"/>
        <v>0</v>
      </c>
      <c r="AB859" s="38" t="s">
        <v>20</v>
      </c>
    </row>
    <row r="860" spans="3:28" s="25" customFormat="1" x14ac:dyDescent="0.3">
      <c r="C860" s="22">
        <v>5900</v>
      </c>
      <c r="D860" s="23"/>
      <c r="E860" s="24">
        <v>853590000011</v>
      </c>
      <c r="G860" s="22" t="s">
        <v>3026</v>
      </c>
      <c r="I860" s="36" t="s">
        <v>3027</v>
      </c>
      <c r="K860" s="26" t="s">
        <v>3028</v>
      </c>
      <c r="M860" s="26" t="s">
        <v>3029</v>
      </c>
      <c r="O860" s="34">
        <v>350</v>
      </c>
      <c r="P860" s="34" t="s">
        <v>17</v>
      </c>
      <c r="R860" s="49" t="s">
        <v>19</v>
      </c>
      <c r="S860" s="36" t="s">
        <v>18</v>
      </c>
      <c r="U860" s="49" t="s">
        <v>19</v>
      </c>
      <c r="V860" s="34" t="s">
        <v>17</v>
      </c>
      <c r="X860" s="31">
        <f>SUMIF('[1]2022Fiyat Listesi-SAP'!A:A,I:I,'[1]2022Fiyat Listesi-SAP'!C:C)</f>
        <v>2.91</v>
      </c>
      <c r="Y860" s="32" t="str">
        <f>VLOOKUP(I860,'[1]2022Fiyat Listesi-SAP'!A:D,4,FALSE)</f>
        <v>USD</v>
      </c>
      <c r="AA860" s="33">
        <f t="shared" si="13"/>
        <v>0</v>
      </c>
      <c r="AB860" s="38" t="s">
        <v>20</v>
      </c>
    </row>
    <row r="861" spans="3:28" s="25" customFormat="1" x14ac:dyDescent="0.3">
      <c r="C861" s="22">
        <v>5900</v>
      </c>
      <c r="D861" s="23"/>
      <c r="E861" s="24">
        <v>853590000011</v>
      </c>
      <c r="G861" s="22" t="s">
        <v>3030</v>
      </c>
      <c r="I861" s="36" t="s">
        <v>3031</v>
      </c>
      <c r="K861" s="26" t="s">
        <v>3032</v>
      </c>
      <c r="M861" s="26" t="s">
        <v>3033</v>
      </c>
      <c r="O861" s="34">
        <v>250</v>
      </c>
      <c r="P861" s="34" t="s">
        <v>17</v>
      </c>
      <c r="R861" s="49" t="s">
        <v>19</v>
      </c>
      <c r="S861" s="36" t="s">
        <v>18</v>
      </c>
      <c r="U861" s="49" t="s">
        <v>19</v>
      </c>
      <c r="V861" s="34" t="s">
        <v>17</v>
      </c>
      <c r="X861" s="31">
        <f>SUMIF('[1]2022Fiyat Listesi-SAP'!A:A,I:I,'[1]2022Fiyat Listesi-SAP'!C:C)</f>
        <v>3.3050000000000002</v>
      </c>
      <c r="Y861" s="32" t="str">
        <f>VLOOKUP(I861,'[1]2022Fiyat Listesi-SAP'!A:D,4,FALSE)</f>
        <v>USD</v>
      </c>
      <c r="AA861" s="33">
        <f t="shared" si="13"/>
        <v>0</v>
      </c>
      <c r="AB861" s="38" t="s">
        <v>20</v>
      </c>
    </row>
    <row r="862" spans="3:28" s="25" customFormat="1" x14ac:dyDescent="0.3">
      <c r="C862" s="22">
        <v>5900</v>
      </c>
      <c r="D862" s="23"/>
      <c r="E862" s="24">
        <v>853590000011</v>
      </c>
      <c r="G862" s="22" t="s">
        <v>3034</v>
      </c>
      <c r="I862" s="36" t="s">
        <v>3035</v>
      </c>
      <c r="K862" s="26" t="s">
        <v>3036</v>
      </c>
      <c r="M862" s="26" t="s">
        <v>3037</v>
      </c>
      <c r="O862" s="34">
        <v>200</v>
      </c>
      <c r="P862" s="34" t="s">
        <v>17</v>
      </c>
      <c r="R862" s="49" t="s">
        <v>19</v>
      </c>
      <c r="S862" s="36" t="s">
        <v>18</v>
      </c>
      <c r="U862" s="49" t="s">
        <v>19</v>
      </c>
      <c r="V862" s="34" t="s">
        <v>17</v>
      </c>
      <c r="X862" s="31">
        <f>SUMIF('[1]2022Fiyat Listesi-SAP'!A:A,I:I,'[1]2022Fiyat Listesi-SAP'!C:C)</f>
        <v>4.0350000000000001</v>
      </c>
      <c r="Y862" s="32" t="str">
        <f>VLOOKUP(I862,'[1]2022Fiyat Listesi-SAP'!A:D,4,FALSE)</f>
        <v>USD</v>
      </c>
      <c r="AA862" s="33">
        <f t="shared" si="13"/>
        <v>0</v>
      </c>
      <c r="AB862" s="38" t="s">
        <v>20</v>
      </c>
    </row>
    <row r="863" spans="3:28" s="25" customFormat="1" x14ac:dyDescent="0.3">
      <c r="C863" s="22">
        <v>5900</v>
      </c>
      <c r="D863" s="23"/>
      <c r="E863" s="24">
        <v>853590000011</v>
      </c>
      <c r="G863" s="22" t="s">
        <v>3038</v>
      </c>
      <c r="I863" s="36" t="s">
        <v>3039</v>
      </c>
      <c r="K863" s="26" t="s">
        <v>3040</v>
      </c>
      <c r="M863" s="26" t="s">
        <v>3041</v>
      </c>
      <c r="O863" s="34">
        <v>200</v>
      </c>
      <c r="P863" s="34" t="s">
        <v>17</v>
      </c>
      <c r="R863" s="49" t="s">
        <v>19</v>
      </c>
      <c r="S863" s="36" t="s">
        <v>18</v>
      </c>
      <c r="U863" s="49" t="s">
        <v>19</v>
      </c>
      <c r="V863" s="34" t="s">
        <v>17</v>
      </c>
      <c r="X863" s="31">
        <f>SUMIF('[1]2022Fiyat Listesi-SAP'!A:A,I:I,'[1]2022Fiyat Listesi-SAP'!C:C)</f>
        <v>5.0949999999999998</v>
      </c>
      <c r="Y863" s="32" t="str">
        <f>VLOOKUP(I863,'[1]2022Fiyat Listesi-SAP'!A:D,4,FALSE)</f>
        <v>USD</v>
      </c>
      <c r="AA863" s="33">
        <f t="shared" si="13"/>
        <v>0</v>
      </c>
      <c r="AB863" s="38" t="s">
        <v>20</v>
      </c>
    </row>
    <row r="864" spans="3:28" s="25" customFormat="1" x14ac:dyDescent="0.3">
      <c r="C864" s="22">
        <v>5900</v>
      </c>
      <c r="D864" s="23"/>
      <c r="E864" s="24">
        <v>853590000011</v>
      </c>
      <c r="G864" s="22" t="s">
        <v>3042</v>
      </c>
      <c r="I864" s="36" t="s">
        <v>3043</v>
      </c>
      <c r="K864" s="26" t="s">
        <v>3044</v>
      </c>
      <c r="M864" s="26" t="s">
        <v>3045</v>
      </c>
      <c r="O864" s="34">
        <v>200</v>
      </c>
      <c r="P864" s="34" t="s">
        <v>17</v>
      </c>
      <c r="R864" s="49" t="s">
        <v>19</v>
      </c>
      <c r="S864" s="36" t="s">
        <v>18</v>
      </c>
      <c r="U864" s="49" t="s">
        <v>19</v>
      </c>
      <c r="V864" s="34" t="s">
        <v>17</v>
      </c>
      <c r="X864" s="31">
        <f>SUMIF('[1]2022Fiyat Listesi-SAP'!A:A,I:I,'[1]2022Fiyat Listesi-SAP'!C:C)</f>
        <v>5.5549999999999997</v>
      </c>
      <c r="Y864" s="32" t="str">
        <f>VLOOKUP(I864,'[1]2022Fiyat Listesi-SAP'!A:D,4,FALSE)</f>
        <v>USD</v>
      </c>
      <c r="AA864" s="33">
        <f t="shared" si="13"/>
        <v>0</v>
      </c>
      <c r="AB864" s="38" t="s">
        <v>20</v>
      </c>
    </row>
    <row r="865" spans="3:28" s="25" customFormat="1" x14ac:dyDescent="0.3">
      <c r="C865" s="22">
        <v>5900</v>
      </c>
      <c r="D865" s="23"/>
      <c r="E865" s="24">
        <v>853590000011</v>
      </c>
      <c r="G865" s="22" t="s">
        <v>3046</v>
      </c>
      <c r="I865" s="36" t="s">
        <v>3047</v>
      </c>
      <c r="K865" s="26" t="s">
        <v>3048</v>
      </c>
      <c r="M865" s="26" t="s">
        <v>3049</v>
      </c>
      <c r="O865" s="34">
        <v>150</v>
      </c>
      <c r="P865" s="34" t="s">
        <v>17</v>
      </c>
      <c r="R865" s="49" t="s">
        <v>19</v>
      </c>
      <c r="S865" s="36" t="s">
        <v>18</v>
      </c>
      <c r="U865" s="49" t="s">
        <v>19</v>
      </c>
      <c r="V865" s="34" t="s">
        <v>17</v>
      </c>
      <c r="X865" s="31">
        <f>SUMIF('[1]2022Fiyat Listesi-SAP'!A:A,I:I,'[1]2022Fiyat Listesi-SAP'!C:C)</f>
        <v>5.95</v>
      </c>
      <c r="Y865" s="32" t="str">
        <f>VLOOKUP(I865,'[1]2022Fiyat Listesi-SAP'!A:D,4,FALSE)</f>
        <v>USD</v>
      </c>
      <c r="AA865" s="33">
        <f t="shared" si="13"/>
        <v>0</v>
      </c>
      <c r="AB865" s="38" t="s">
        <v>20</v>
      </c>
    </row>
    <row r="866" spans="3:28" s="25" customFormat="1" x14ac:dyDescent="0.3">
      <c r="C866" s="22">
        <v>5900</v>
      </c>
      <c r="D866" s="23"/>
      <c r="E866" s="24">
        <v>853590000011</v>
      </c>
      <c r="G866" s="22" t="s">
        <v>3050</v>
      </c>
      <c r="I866" s="36" t="s">
        <v>3051</v>
      </c>
      <c r="K866" s="26" t="s">
        <v>3052</v>
      </c>
      <c r="M866" s="26" t="s">
        <v>3053</v>
      </c>
      <c r="O866" s="34">
        <v>125</v>
      </c>
      <c r="P866" s="34" t="s">
        <v>17</v>
      </c>
      <c r="R866" s="49" t="s">
        <v>19</v>
      </c>
      <c r="S866" s="36" t="s">
        <v>18</v>
      </c>
      <c r="U866" s="49" t="s">
        <v>19</v>
      </c>
      <c r="V866" s="34" t="s">
        <v>17</v>
      </c>
      <c r="X866" s="31">
        <f>SUMIF('[1]2022Fiyat Listesi-SAP'!A:A,I:I,'[1]2022Fiyat Listesi-SAP'!C:C)</f>
        <v>7.01</v>
      </c>
      <c r="Y866" s="32" t="str">
        <f>VLOOKUP(I866,'[1]2022Fiyat Listesi-SAP'!A:D,4,FALSE)</f>
        <v>USD</v>
      </c>
      <c r="AA866" s="33">
        <f t="shared" si="13"/>
        <v>0</v>
      </c>
      <c r="AB866" s="38" t="s">
        <v>20</v>
      </c>
    </row>
    <row r="867" spans="3:28" s="25" customFormat="1" x14ac:dyDescent="0.3">
      <c r="C867" s="22">
        <v>5900</v>
      </c>
      <c r="D867" s="23"/>
      <c r="E867" s="24">
        <v>853590000011</v>
      </c>
      <c r="G867" s="22" t="s">
        <v>3054</v>
      </c>
      <c r="I867" s="36" t="s">
        <v>3055</v>
      </c>
      <c r="K867" s="26" t="s">
        <v>3056</v>
      </c>
      <c r="M867" s="26" t="s">
        <v>3057</v>
      </c>
      <c r="O867" s="34">
        <v>125</v>
      </c>
      <c r="P867" s="34" t="s">
        <v>17</v>
      </c>
      <c r="R867" s="49" t="s">
        <v>19</v>
      </c>
      <c r="S867" s="36" t="s">
        <v>18</v>
      </c>
      <c r="U867" s="49" t="s">
        <v>19</v>
      </c>
      <c r="V867" s="34" t="s">
        <v>17</v>
      </c>
      <c r="X867" s="31">
        <f>SUMIF('[1]2022Fiyat Listesi-SAP'!A:A,I:I,'[1]2022Fiyat Listesi-SAP'!C:C)</f>
        <v>7.67</v>
      </c>
      <c r="Y867" s="32" t="str">
        <f>VLOOKUP(I867,'[1]2022Fiyat Listesi-SAP'!A:D,4,FALSE)</f>
        <v>USD</v>
      </c>
      <c r="AA867" s="33">
        <f t="shared" si="13"/>
        <v>0</v>
      </c>
      <c r="AB867" s="38" t="s">
        <v>20</v>
      </c>
    </row>
    <row r="868" spans="3:28" s="25" customFormat="1" x14ac:dyDescent="0.3">
      <c r="C868" s="22">
        <v>5900</v>
      </c>
      <c r="D868" s="23"/>
      <c r="E868" s="24">
        <v>853590000011</v>
      </c>
      <c r="G868" s="22" t="s">
        <v>3058</v>
      </c>
      <c r="I868" s="36" t="s">
        <v>3059</v>
      </c>
      <c r="K868" s="26" t="s">
        <v>3060</v>
      </c>
      <c r="M868" s="26" t="s">
        <v>3061</v>
      </c>
      <c r="O868" s="34">
        <v>100</v>
      </c>
      <c r="P868" s="34" t="s">
        <v>17</v>
      </c>
      <c r="R868" s="49" t="s">
        <v>19</v>
      </c>
      <c r="S868" s="36" t="s">
        <v>18</v>
      </c>
      <c r="U868" s="49" t="s">
        <v>19</v>
      </c>
      <c r="V868" s="34" t="s">
        <v>17</v>
      </c>
      <c r="X868" s="31">
        <f>SUMIF('[1]2022Fiyat Listesi-SAP'!A:A,I:I,'[1]2022Fiyat Listesi-SAP'!C:C)</f>
        <v>10.450000000000001</v>
      </c>
      <c r="Y868" s="32" t="str">
        <f>VLOOKUP(I868,'[1]2022Fiyat Listesi-SAP'!A:D,4,FALSE)</f>
        <v>USD</v>
      </c>
      <c r="AA868" s="33">
        <f t="shared" si="13"/>
        <v>0</v>
      </c>
      <c r="AB868" s="38" t="s">
        <v>20</v>
      </c>
    </row>
    <row r="869" spans="3:28" s="25" customFormat="1" x14ac:dyDescent="0.3">
      <c r="C869" s="22">
        <v>5900</v>
      </c>
      <c r="D869" s="23"/>
      <c r="E869" s="24">
        <v>853590000011</v>
      </c>
      <c r="G869" s="22" t="s">
        <v>3062</v>
      </c>
      <c r="I869" s="36" t="s">
        <v>3063</v>
      </c>
      <c r="K869" s="26" t="s">
        <v>3064</v>
      </c>
      <c r="M869" s="26" t="s">
        <v>3065</v>
      </c>
      <c r="O869" s="34">
        <v>50</v>
      </c>
      <c r="P869" s="34" t="s">
        <v>17</v>
      </c>
      <c r="R869" s="49" t="s">
        <v>19</v>
      </c>
      <c r="S869" s="36" t="s">
        <v>18</v>
      </c>
      <c r="U869" s="49" t="s">
        <v>19</v>
      </c>
      <c r="V869" s="34" t="s">
        <v>17</v>
      </c>
      <c r="X869" s="31">
        <f>SUMIF('[1]2022Fiyat Listesi-SAP'!A:A,I:I,'[1]2022Fiyat Listesi-SAP'!C:C)</f>
        <v>14.81</v>
      </c>
      <c r="Y869" s="32" t="str">
        <f>VLOOKUP(I869,'[1]2022Fiyat Listesi-SAP'!A:D,4,FALSE)</f>
        <v>USD</v>
      </c>
      <c r="AA869" s="33">
        <f t="shared" si="13"/>
        <v>0</v>
      </c>
      <c r="AB869" s="38" t="s">
        <v>20</v>
      </c>
    </row>
    <row r="870" spans="3:28" s="25" customFormat="1" x14ac:dyDescent="0.3">
      <c r="C870" s="22">
        <v>5900</v>
      </c>
      <c r="D870" s="23"/>
      <c r="E870" s="24">
        <v>853590000011</v>
      </c>
      <c r="G870" s="22" t="s">
        <v>3066</v>
      </c>
      <c r="I870" s="36" t="s">
        <v>3067</v>
      </c>
      <c r="K870" s="26" t="s">
        <v>3068</v>
      </c>
      <c r="M870" s="26" t="s">
        <v>3069</v>
      </c>
      <c r="O870" s="34">
        <v>50</v>
      </c>
      <c r="P870" s="34" t="s">
        <v>17</v>
      </c>
      <c r="R870" s="49" t="s">
        <v>19</v>
      </c>
      <c r="S870" s="36" t="s">
        <v>18</v>
      </c>
      <c r="U870" s="49" t="s">
        <v>19</v>
      </c>
      <c r="V870" s="34" t="s">
        <v>17</v>
      </c>
      <c r="X870" s="31">
        <f>SUMIF('[1]2022Fiyat Listesi-SAP'!A:A,I:I,'[1]2022Fiyat Listesi-SAP'!C:C)</f>
        <v>19.175000000000001</v>
      </c>
      <c r="Y870" s="32" t="str">
        <f>VLOOKUP(I870,'[1]2022Fiyat Listesi-SAP'!A:D,4,FALSE)</f>
        <v>USD</v>
      </c>
      <c r="AA870" s="33">
        <f t="shared" si="13"/>
        <v>0</v>
      </c>
      <c r="AB870" s="38" t="s">
        <v>20</v>
      </c>
    </row>
    <row r="871" spans="3:28" s="25" customFormat="1" x14ac:dyDescent="0.3">
      <c r="C871" s="22">
        <v>5900</v>
      </c>
      <c r="D871" s="23"/>
      <c r="E871" s="24">
        <v>853590000011</v>
      </c>
      <c r="G871" s="22" t="s">
        <v>3070</v>
      </c>
      <c r="I871" s="36" t="s">
        <v>3071</v>
      </c>
      <c r="K871" s="26" t="s">
        <v>3072</v>
      </c>
      <c r="M871" s="26" t="s">
        <v>3073</v>
      </c>
      <c r="O871" s="34">
        <v>125</v>
      </c>
      <c r="P871" s="34" t="s">
        <v>17</v>
      </c>
      <c r="R871" s="49" t="s">
        <v>19</v>
      </c>
      <c r="S871" s="36" t="s">
        <v>18</v>
      </c>
      <c r="U871" s="49" t="s">
        <v>19</v>
      </c>
      <c r="V871" s="34" t="s">
        <v>17</v>
      </c>
      <c r="X871" s="31">
        <f>SUMIF('[1]2022Fiyat Listesi-SAP'!A:A,I:I,'[1]2022Fiyat Listesi-SAP'!C:C)</f>
        <v>3.2450000000000001</v>
      </c>
      <c r="Y871" s="32" t="str">
        <f>VLOOKUP(I871,'[1]2022Fiyat Listesi-SAP'!A:D,4,FALSE)</f>
        <v>USD</v>
      </c>
      <c r="AA871" s="33">
        <f t="shared" si="13"/>
        <v>0</v>
      </c>
      <c r="AB871" s="38" t="s">
        <v>20</v>
      </c>
    </row>
    <row r="872" spans="3:28" s="25" customFormat="1" x14ac:dyDescent="0.3">
      <c r="C872" s="22">
        <v>5900</v>
      </c>
      <c r="D872" s="23"/>
      <c r="E872" s="24">
        <v>853590000011</v>
      </c>
      <c r="G872" s="22" t="s">
        <v>3074</v>
      </c>
      <c r="I872" s="36" t="s">
        <v>3075</v>
      </c>
      <c r="K872" s="26" t="s">
        <v>3076</v>
      </c>
      <c r="M872" s="26" t="s">
        <v>3077</v>
      </c>
      <c r="O872" s="34">
        <v>125</v>
      </c>
      <c r="P872" s="34" t="s">
        <v>17</v>
      </c>
      <c r="R872" s="49" t="s">
        <v>19</v>
      </c>
      <c r="S872" s="36" t="s">
        <v>18</v>
      </c>
      <c r="U872" s="49" t="s">
        <v>19</v>
      </c>
      <c r="V872" s="34" t="s">
        <v>17</v>
      </c>
      <c r="X872" s="31">
        <f>SUMIF('[1]2022Fiyat Listesi-SAP'!A:A,I:I,'[1]2022Fiyat Listesi-SAP'!C:C)</f>
        <v>3.5100000000000002</v>
      </c>
      <c r="Y872" s="32" t="str">
        <f>VLOOKUP(I872,'[1]2022Fiyat Listesi-SAP'!A:D,4,FALSE)</f>
        <v>USD</v>
      </c>
      <c r="AA872" s="33">
        <f t="shared" si="13"/>
        <v>0</v>
      </c>
      <c r="AB872" s="38" t="s">
        <v>20</v>
      </c>
    </row>
    <row r="873" spans="3:28" s="25" customFormat="1" x14ac:dyDescent="0.3">
      <c r="C873" s="22">
        <v>5900</v>
      </c>
      <c r="D873" s="23"/>
      <c r="E873" s="24">
        <v>853590000011</v>
      </c>
      <c r="G873" s="22" t="s">
        <v>3078</v>
      </c>
      <c r="I873" s="36" t="s">
        <v>3079</v>
      </c>
      <c r="K873" s="26" t="s">
        <v>3080</v>
      </c>
      <c r="M873" s="26" t="s">
        <v>3081</v>
      </c>
      <c r="O873" s="34">
        <v>100</v>
      </c>
      <c r="P873" s="34" t="s">
        <v>17</v>
      </c>
      <c r="R873" s="49" t="s">
        <v>19</v>
      </c>
      <c r="S873" s="36" t="s">
        <v>18</v>
      </c>
      <c r="U873" s="49" t="s">
        <v>19</v>
      </c>
      <c r="V873" s="34" t="s">
        <v>17</v>
      </c>
      <c r="X873" s="31">
        <f>SUMIF('[1]2022Fiyat Listesi-SAP'!A:A,I:I,'[1]2022Fiyat Listesi-SAP'!C:C)</f>
        <v>4.2300000000000004</v>
      </c>
      <c r="Y873" s="32" t="str">
        <f>VLOOKUP(I873,'[1]2022Fiyat Listesi-SAP'!A:D,4,FALSE)</f>
        <v>USD</v>
      </c>
      <c r="AA873" s="33">
        <f t="shared" si="13"/>
        <v>0</v>
      </c>
      <c r="AB873" s="38" t="s">
        <v>20</v>
      </c>
    </row>
    <row r="874" spans="3:28" s="25" customFormat="1" x14ac:dyDescent="0.3">
      <c r="C874" s="22">
        <v>5900</v>
      </c>
      <c r="D874" s="23"/>
      <c r="E874" s="24">
        <v>853590000011</v>
      </c>
      <c r="G874" s="22" t="s">
        <v>3082</v>
      </c>
      <c r="I874" s="36" t="s">
        <v>3083</v>
      </c>
      <c r="K874" s="26" t="s">
        <v>3084</v>
      </c>
      <c r="M874" s="26" t="s">
        <v>3085</v>
      </c>
      <c r="O874" s="34">
        <v>100</v>
      </c>
      <c r="P874" s="34" t="s">
        <v>17</v>
      </c>
      <c r="R874" s="49" t="s">
        <v>19</v>
      </c>
      <c r="S874" s="36" t="s">
        <v>18</v>
      </c>
      <c r="U874" s="49" t="s">
        <v>19</v>
      </c>
      <c r="V874" s="34" t="s">
        <v>17</v>
      </c>
      <c r="X874" s="31">
        <f>SUMIF('[1]2022Fiyat Listesi-SAP'!A:A,I:I,'[1]2022Fiyat Listesi-SAP'!C:C)</f>
        <v>4.3650000000000002</v>
      </c>
      <c r="Y874" s="32" t="str">
        <f>VLOOKUP(I874,'[1]2022Fiyat Listesi-SAP'!A:D,4,FALSE)</f>
        <v>USD</v>
      </c>
      <c r="AA874" s="33">
        <f t="shared" si="13"/>
        <v>0</v>
      </c>
      <c r="AB874" s="38" t="s">
        <v>20</v>
      </c>
    </row>
    <row r="875" spans="3:28" s="25" customFormat="1" x14ac:dyDescent="0.3">
      <c r="C875" s="22">
        <v>5900</v>
      </c>
      <c r="D875" s="23"/>
      <c r="E875" s="24">
        <v>853590000011</v>
      </c>
      <c r="G875" s="22" t="s">
        <v>3086</v>
      </c>
      <c r="I875" s="36" t="s">
        <v>3087</v>
      </c>
      <c r="K875" s="26" t="s">
        <v>3088</v>
      </c>
      <c r="M875" s="26" t="s">
        <v>3089</v>
      </c>
      <c r="O875" s="34">
        <v>100</v>
      </c>
      <c r="P875" s="34" t="s">
        <v>17</v>
      </c>
      <c r="R875" s="49" t="s">
        <v>19</v>
      </c>
      <c r="S875" s="36" t="s">
        <v>18</v>
      </c>
      <c r="U875" s="49" t="s">
        <v>19</v>
      </c>
      <c r="V875" s="34" t="s">
        <v>17</v>
      </c>
      <c r="X875" s="31">
        <f>SUMIF('[1]2022Fiyat Listesi-SAP'!A:A,I:I,'[1]2022Fiyat Listesi-SAP'!C:C)</f>
        <v>5.2250000000000005</v>
      </c>
      <c r="Y875" s="32" t="str">
        <f>VLOOKUP(I875,'[1]2022Fiyat Listesi-SAP'!A:D,4,FALSE)</f>
        <v>USD</v>
      </c>
      <c r="AA875" s="33">
        <f t="shared" si="13"/>
        <v>0</v>
      </c>
      <c r="AB875" s="38" t="s">
        <v>20</v>
      </c>
    </row>
    <row r="876" spans="3:28" s="25" customFormat="1" x14ac:dyDescent="0.3">
      <c r="C876" s="22">
        <v>5900</v>
      </c>
      <c r="D876" s="23"/>
      <c r="E876" s="24">
        <v>853590000011</v>
      </c>
      <c r="G876" s="22" t="s">
        <v>3090</v>
      </c>
      <c r="I876" s="36" t="s">
        <v>3091</v>
      </c>
      <c r="K876" s="26" t="s">
        <v>3092</v>
      </c>
      <c r="M876" s="26" t="s">
        <v>3093</v>
      </c>
      <c r="O876" s="34">
        <v>75</v>
      </c>
      <c r="P876" s="34" t="s">
        <v>17</v>
      </c>
      <c r="R876" s="49" t="s">
        <v>19</v>
      </c>
      <c r="S876" s="36" t="s">
        <v>18</v>
      </c>
      <c r="U876" s="49" t="s">
        <v>19</v>
      </c>
      <c r="V876" s="34" t="s">
        <v>17</v>
      </c>
      <c r="X876" s="31">
        <f>SUMIF('[1]2022Fiyat Listesi-SAP'!A:A,I:I,'[1]2022Fiyat Listesi-SAP'!C:C)</f>
        <v>6.085</v>
      </c>
      <c r="Y876" s="32" t="str">
        <f>VLOOKUP(I876,'[1]2022Fiyat Listesi-SAP'!A:D,4,FALSE)</f>
        <v>USD</v>
      </c>
      <c r="AA876" s="33">
        <f t="shared" si="13"/>
        <v>0</v>
      </c>
      <c r="AB876" s="38" t="s">
        <v>20</v>
      </c>
    </row>
    <row r="877" spans="3:28" s="25" customFormat="1" x14ac:dyDescent="0.3">
      <c r="C877" s="22">
        <v>5900</v>
      </c>
      <c r="D877" s="23"/>
      <c r="E877" s="24">
        <v>853590000011</v>
      </c>
      <c r="G877" s="22" t="s">
        <v>3094</v>
      </c>
      <c r="I877" s="36" t="s">
        <v>3095</v>
      </c>
      <c r="K877" s="26" t="s">
        <v>3096</v>
      </c>
      <c r="M877" s="26" t="s">
        <v>3097</v>
      </c>
      <c r="O877" s="34">
        <v>50</v>
      </c>
      <c r="P877" s="34" t="s">
        <v>17</v>
      </c>
      <c r="R877" s="49" t="s">
        <v>19</v>
      </c>
      <c r="S877" s="36" t="s">
        <v>18</v>
      </c>
      <c r="U877" s="49" t="s">
        <v>19</v>
      </c>
      <c r="V877" s="34" t="s">
        <v>17</v>
      </c>
      <c r="X877" s="31">
        <f>SUMIF('[1]2022Fiyat Listesi-SAP'!A:A,I:I,'[1]2022Fiyat Listesi-SAP'!C:C)</f>
        <v>7.87</v>
      </c>
      <c r="Y877" s="32" t="str">
        <f>VLOOKUP(I877,'[1]2022Fiyat Listesi-SAP'!A:D,4,FALSE)</f>
        <v>USD</v>
      </c>
      <c r="AA877" s="33">
        <f t="shared" si="13"/>
        <v>0</v>
      </c>
      <c r="AB877" s="38" t="s">
        <v>20</v>
      </c>
    </row>
    <row r="878" spans="3:28" s="25" customFormat="1" x14ac:dyDescent="0.3">
      <c r="C878" s="22">
        <v>5900</v>
      </c>
      <c r="D878" s="23"/>
      <c r="E878" s="24">
        <v>853590000011</v>
      </c>
      <c r="G878" s="22" t="s">
        <v>3098</v>
      </c>
      <c r="I878" s="36" t="s">
        <v>3099</v>
      </c>
      <c r="K878" s="26" t="s">
        <v>3100</v>
      </c>
      <c r="M878" s="26" t="s">
        <v>3101</v>
      </c>
      <c r="O878" s="34">
        <v>50</v>
      </c>
      <c r="P878" s="34" t="s">
        <v>17</v>
      </c>
      <c r="R878" s="49" t="s">
        <v>19</v>
      </c>
      <c r="S878" s="36" t="s">
        <v>18</v>
      </c>
      <c r="U878" s="49" t="s">
        <v>19</v>
      </c>
      <c r="V878" s="34" t="s">
        <v>17</v>
      </c>
      <c r="X878" s="31">
        <f>SUMIF('[1]2022Fiyat Listesi-SAP'!A:A,I:I,'[1]2022Fiyat Listesi-SAP'!C:C)</f>
        <v>8.73</v>
      </c>
      <c r="Y878" s="32" t="str">
        <f>VLOOKUP(I878,'[1]2022Fiyat Listesi-SAP'!A:D,4,FALSE)</f>
        <v>USD</v>
      </c>
      <c r="AA878" s="33">
        <f t="shared" si="13"/>
        <v>0</v>
      </c>
      <c r="AB878" s="38" t="s">
        <v>20</v>
      </c>
    </row>
    <row r="879" spans="3:28" s="25" customFormat="1" x14ac:dyDescent="0.3">
      <c r="C879" s="22">
        <v>5900</v>
      </c>
      <c r="D879" s="23"/>
      <c r="E879" s="24">
        <v>853590000011</v>
      </c>
      <c r="G879" s="22" t="s">
        <v>3102</v>
      </c>
      <c r="I879" s="36" t="s">
        <v>3103</v>
      </c>
      <c r="K879" s="26" t="s">
        <v>3104</v>
      </c>
      <c r="M879" s="26" t="s">
        <v>3105</v>
      </c>
      <c r="O879" s="34">
        <v>50</v>
      </c>
      <c r="P879" s="34" t="s">
        <v>17</v>
      </c>
      <c r="R879" s="49" t="s">
        <v>19</v>
      </c>
      <c r="S879" s="36" t="s">
        <v>18</v>
      </c>
      <c r="U879" s="49" t="s">
        <v>19</v>
      </c>
      <c r="V879" s="34" t="s">
        <v>17</v>
      </c>
      <c r="X879" s="31">
        <f>SUMIF('[1]2022Fiyat Listesi-SAP'!A:A,I:I,'[1]2022Fiyat Listesi-SAP'!C:C)</f>
        <v>9.26</v>
      </c>
      <c r="Y879" s="32" t="str">
        <f>VLOOKUP(I879,'[1]2022Fiyat Listesi-SAP'!A:D,4,FALSE)</f>
        <v>USD</v>
      </c>
      <c r="AA879" s="33">
        <f t="shared" si="13"/>
        <v>0</v>
      </c>
      <c r="AB879" s="38" t="s">
        <v>20</v>
      </c>
    </row>
    <row r="880" spans="3:28" s="25" customFormat="1" x14ac:dyDescent="0.3">
      <c r="C880" s="22">
        <v>5900</v>
      </c>
      <c r="D880" s="23"/>
      <c r="E880" s="24">
        <v>853590000011</v>
      </c>
      <c r="G880" s="22" t="s">
        <v>3106</v>
      </c>
      <c r="I880" s="36" t="s">
        <v>3107</v>
      </c>
      <c r="K880" s="26" t="s">
        <v>3108</v>
      </c>
      <c r="M880" s="26" t="s">
        <v>3109</v>
      </c>
      <c r="O880" s="34">
        <v>50</v>
      </c>
      <c r="P880" s="34" t="s">
        <v>17</v>
      </c>
      <c r="R880" s="49" t="s">
        <v>19</v>
      </c>
      <c r="S880" s="36" t="s">
        <v>18</v>
      </c>
      <c r="U880" s="49" t="s">
        <v>19</v>
      </c>
      <c r="V880" s="34" t="s">
        <v>17</v>
      </c>
      <c r="X880" s="31">
        <f>SUMIF('[1]2022Fiyat Listesi-SAP'!A:A,I:I,'[1]2022Fiyat Listesi-SAP'!C:C)</f>
        <v>11.375</v>
      </c>
      <c r="Y880" s="32" t="str">
        <f>VLOOKUP(I880,'[1]2022Fiyat Listesi-SAP'!A:D,4,FALSE)</f>
        <v>USD</v>
      </c>
      <c r="AA880" s="33">
        <f t="shared" si="13"/>
        <v>0</v>
      </c>
      <c r="AB880" s="38" t="s">
        <v>20</v>
      </c>
    </row>
    <row r="881" spans="3:28" s="25" customFormat="1" x14ac:dyDescent="0.3">
      <c r="C881" s="22">
        <v>5900</v>
      </c>
      <c r="D881" s="23"/>
      <c r="E881" s="24">
        <v>853590000011</v>
      </c>
      <c r="G881" s="22" t="s">
        <v>3110</v>
      </c>
      <c r="I881" s="36" t="s">
        <v>3111</v>
      </c>
      <c r="K881" s="26" t="s">
        <v>3112</v>
      </c>
      <c r="M881" s="26" t="s">
        <v>3113</v>
      </c>
      <c r="O881" s="34">
        <v>50</v>
      </c>
      <c r="P881" s="34" t="s">
        <v>17</v>
      </c>
      <c r="R881" s="49" t="s">
        <v>19</v>
      </c>
      <c r="S881" s="36" t="s">
        <v>18</v>
      </c>
      <c r="U881" s="49" t="s">
        <v>19</v>
      </c>
      <c r="V881" s="34" t="s">
        <v>17</v>
      </c>
      <c r="X881" s="31">
        <f>SUMIF('[1]2022Fiyat Listesi-SAP'!A:A,I:I,'[1]2022Fiyat Listesi-SAP'!C:C)</f>
        <v>12.234999999999999</v>
      </c>
      <c r="Y881" s="32" t="str">
        <f>VLOOKUP(I881,'[1]2022Fiyat Listesi-SAP'!A:D,4,FALSE)</f>
        <v>USD</v>
      </c>
      <c r="AA881" s="33">
        <f t="shared" si="13"/>
        <v>0</v>
      </c>
      <c r="AB881" s="38" t="s">
        <v>20</v>
      </c>
    </row>
    <row r="882" spans="3:28" s="25" customFormat="1" x14ac:dyDescent="0.3">
      <c r="C882" s="22">
        <v>5900</v>
      </c>
      <c r="D882" s="23"/>
      <c r="E882" s="24">
        <v>853590000011</v>
      </c>
      <c r="G882" s="22" t="s">
        <v>3114</v>
      </c>
      <c r="I882" s="36" t="s">
        <v>3115</v>
      </c>
      <c r="K882" s="26" t="s">
        <v>3116</v>
      </c>
      <c r="M882" s="26" t="s">
        <v>3117</v>
      </c>
      <c r="O882" s="34">
        <v>40</v>
      </c>
      <c r="P882" s="34" t="s">
        <v>17</v>
      </c>
      <c r="R882" s="49" t="s">
        <v>19</v>
      </c>
      <c r="S882" s="36" t="s">
        <v>18</v>
      </c>
      <c r="U882" s="49" t="s">
        <v>19</v>
      </c>
      <c r="V882" s="34" t="s">
        <v>17</v>
      </c>
      <c r="X882" s="31">
        <f>SUMIF('[1]2022Fiyat Listesi-SAP'!A:A,I:I,'[1]2022Fiyat Listesi-SAP'!C:C)</f>
        <v>15.74</v>
      </c>
      <c r="Y882" s="32" t="str">
        <f>VLOOKUP(I882,'[1]2022Fiyat Listesi-SAP'!A:D,4,FALSE)</f>
        <v>USD</v>
      </c>
      <c r="AA882" s="33">
        <f t="shared" si="13"/>
        <v>0</v>
      </c>
      <c r="AB882" s="38" t="s">
        <v>20</v>
      </c>
    </row>
    <row r="883" spans="3:28" s="25" customFormat="1" x14ac:dyDescent="0.3">
      <c r="C883" s="22">
        <v>5900</v>
      </c>
      <c r="D883" s="23"/>
      <c r="E883" s="24">
        <v>853590000011</v>
      </c>
      <c r="G883" s="22" t="s">
        <v>3118</v>
      </c>
      <c r="I883" s="36" t="s">
        <v>3119</v>
      </c>
      <c r="K883" s="26" t="s">
        <v>3120</v>
      </c>
      <c r="M883" s="26" t="s">
        <v>3121</v>
      </c>
      <c r="O883" s="34">
        <v>30</v>
      </c>
      <c r="P883" s="34" t="s">
        <v>17</v>
      </c>
      <c r="R883" s="49" t="s">
        <v>19</v>
      </c>
      <c r="S883" s="36" t="s">
        <v>18</v>
      </c>
      <c r="U883" s="49" t="s">
        <v>19</v>
      </c>
      <c r="V883" s="34" t="s">
        <v>17</v>
      </c>
      <c r="X883" s="31">
        <f>SUMIF('[1]2022Fiyat Listesi-SAP'!A:A,I:I,'[1]2022Fiyat Listesi-SAP'!C:C)</f>
        <v>23.54</v>
      </c>
      <c r="Y883" s="32" t="str">
        <f>VLOOKUP(I883,'[1]2022Fiyat Listesi-SAP'!A:D,4,FALSE)</f>
        <v>USD</v>
      </c>
      <c r="AA883" s="33">
        <f t="shared" si="13"/>
        <v>0</v>
      </c>
      <c r="AB883" s="38" t="s">
        <v>20</v>
      </c>
    </row>
    <row r="884" spans="3:28" s="25" customFormat="1" x14ac:dyDescent="0.3">
      <c r="C884" s="22">
        <v>5900</v>
      </c>
      <c r="D884" s="23"/>
      <c r="E884" s="24">
        <v>853590000011</v>
      </c>
      <c r="G884" s="22" t="s">
        <v>3122</v>
      </c>
      <c r="I884" s="36" t="s">
        <v>3123</v>
      </c>
      <c r="K884" s="26" t="s">
        <v>3124</v>
      </c>
      <c r="M884" s="26" t="s">
        <v>3125</v>
      </c>
      <c r="O884" s="34">
        <v>15</v>
      </c>
      <c r="P884" s="34" t="s">
        <v>17</v>
      </c>
      <c r="R884" s="49" t="s">
        <v>19</v>
      </c>
      <c r="S884" s="36" t="s">
        <v>18</v>
      </c>
      <c r="U884" s="49" t="s">
        <v>19</v>
      </c>
      <c r="V884" s="34" t="s">
        <v>17</v>
      </c>
      <c r="X884" s="31">
        <f>SUMIF('[1]2022Fiyat Listesi-SAP'!A:A,I:I,'[1]2022Fiyat Listesi-SAP'!C:C)</f>
        <v>30.55</v>
      </c>
      <c r="Y884" s="32" t="str">
        <f>VLOOKUP(I884,'[1]2022Fiyat Listesi-SAP'!A:D,4,FALSE)</f>
        <v>USD</v>
      </c>
      <c r="AA884" s="33">
        <f t="shared" si="13"/>
        <v>0</v>
      </c>
      <c r="AB884" s="38" t="s">
        <v>20</v>
      </c>
    </row>
    <row r="885" spans="3:28" s="25" customFormat="1" x14ac:dyDescent="0.3">
      <c r="C885" s="22">
        <v>5900</v>
      </c>
      <c r="D885" s="23"/>
      <c r="E885" s="24">
        <v>853590000011</v>
      </c>
      <c r="G885" s="22" t="s">
        <v>3126</v>
      </c>
      <c r="I885" s="36" t="s">
        <v>3127</v>
      </c>
      <c r="K885" s="26" t="s">
        <v>3128</v>
      </c>
      <c r="M885" s="26" t="s">
        <v>3129</v>
      </c>
      <c r="O885" s="34">
        <v>100</v>
      </c>
      <c r="P885" s="34" t="s">
        <v>17</v>
      </c>
      <c r="R885" s="49" t="s">
        <v>19</v>
      </c>
      <c r="S885" s="36" t="s">
        <v>18</v>
      </c>
      <c r="U885" s="49" t="s">
        <v>19</v>
      </c>
      <c r="V885" s="34" t="s">
        <v>17</v>
      </c>
      <c r="X885" s="31">
        <f>SUMIF('[1]2022Fiyat Listesi-SAP'!A:A,I:I,'[1]2022Fiyat Listesi-SAP'!C:C)</f>
        <v>9.7850000000000001</v>
      </c>
      <c r="Y885" s="32" t="str">
        <f>VLOOKUP(I885,'[1]2022Fiyat Listesi-SAP'!A:D,4,FALSE)</f>
        <v>USD</v>
      </c>
      <c r="AA885" s="33">
        <f t="shared" si="13"/>
        <v>0</v>
      </c>
      <c r="AB885" s="38" t="s">
        <v>20</v>
      </c>
    </row>
    <row r="886" spans="3:28" s="25" customFormat="1" x14ac:dyDescent="0.3">
      <c r="C886" s="22">
        <v>5900</v>
      </c>
      <c r="D886" s="23"/>
      <c r="E886" s="24">
        <v>853590000011</v>
      </c>
      <c r="G886" s="22" t="s">
        <v>3130</v>
      </c>
      <c r="I886" s="36" t="s">
        <v>3131</v>
      </c>
      <c r="K886" s="26" t="s">
        <v>3132</v>
      </c>
      <c r="M886" s="26" t="s">
        <v>3133</v>
      </c>
      <c r="O886" s="34">
        <v>100</v>
      </c>
      <c r="P886" s="34" t="s">
        <v>17</v>
      </c>
      <c r="R886" s="49" t="s">
        <v>19</v>
      </c>
      <c r="S886" s="36" t="s">
        <v>18</v>
      </c>
      <c r="U886" s="49" t="s">
        <v>19</v>
      </c>
      <c r="V886" s="34" t="s">
        <v>17</v>
      </c>
      <c r="X886" s="31">
        <f>SUMIF('[1]2022Fiyat Listesi-SAP'!A:A,I:I,'[1]2022Fiyat Listesi-SAP'!C:C)</f>
        <v>12.234999999999999</v>
      </c>
      <c r="Y886" s="32" t="str">
        <f>VLOOKUP(I886,'[1]2022Fiyat Listesi-SAP'!A:D,4,FALSE)</f>
        <v>USD</v>
      </c>
      <c r="AA886" s="33">
        <f t="shared" si="13"/>
        <v>0</v>
      </c>
      <c r="AB886" s="38" t="s">
        <v>20</v>
      </c>
    </row>
    <row r="887" spans="3:28" s="25" customFormat="1" x14ac:dyDescent="0.3">
      <c r="C887" s="22">
        <v>5900</v>
      </c>
      <c r="D887" s="23"/>
      <c r="E887" s="24">
        <v>853590000011</v>
      </c>
      <c r="G887" s="22" t="s">
        <v>3134</v>
      </c>
      <c r="I887" s="36" t="s">
        <v>3135</v>
      </c>
      <c r="K887" s="26" t="s">
        <v>3136</v>
      </c>
      <c r="M887" s="26" t="s">
        <v>3137</v>
      </c>
      <c r="O887" s="34">
        <v>75</v>
      </c>
      <c r="P887" s="34" t="s">
        <v>17</v>
      </c>
      <c r="R887" s="49" t="s">
        <v>19</v>
      </c>
      <c r="S887" s="36" t="s">
        <v>18</v>
      </c>
      <c r="U887" s="49" t="s">
        <v>19</v>
      </c>
      <c r="V887" s="34" t="s">
        <v>17</v>
      </c>
      <c r="X887" s="31">
        <f>SUMIF('[1]2022Fiyat Listesi-SAP'!A:A,I:I,'[1]2022Fiyat Listesi-SAP'!C:C)</f>
        <v>14.81</v>
      </c>
      <c r="Y887" s="32" t="str">
        <f>VLOOKUP(I887,'[1]2022Fiyat Listesi-SAP'!A:D,4,FALSE)</f>
        <v>USD</v>
      </c>
      <c r="AA887" s="33">
        <f t="shared" si="13"/>
        <v>0</v>
      </c>
      <c r="AB887" s="38" t="s">
        <v>20</v>
      </c>
    </row>
    <row r="888" spans="3:28" s="25" customFormat="1" x14ac:dyDescent="0.3">
      <c r="C888" s="22">
        <v>5900</v>
      </c>
      <c r="D888" s="23"/>
      <c r="E888" s="24">
        <v>853590000011</v>
      </c>
      <c r="G888" s="22" t="s">
        <v>3138</v>
      </c>
      <c r="I888" s="36" t="s">
        <v>3139</v>
      </c>
      <c r="K888" s="26" t="s">
        <v>3140</v>
      </c>
      <c r="M888" s="26" t="s">
        <v>3141</v>
      </c>
      <c r="O888" s="34">
        <v>50</v>
      </c>
      <c r="P888" s="34" t="s">
        <v>17</v>
      </c>
      <c r="R888" s="49" t="s">
        <v>19</v>
      </c>
      <c r="S888" s="36" t="s">
        <v>18</v>
      </c>
      <c r="U888" s="49" t="s">
        <v>19</v>
      </c>
      <c r="V888" s="34" t="s">
        <v>17</v>
      </c>
      <c r="X888" s="31">
        <f>SUMIF('[1]2022Fiyat Listesi-SAP'!A:A,I:I,'[1]2022Fiyat Listesi-SAP'!C:C)</f>
        <v>20.100000000000001</v>
      </c>
      <c r="Y888" s="32" t="str">
        <f>VLOOKUP(I888,'[1]2022Fiyat Listesi-SAP'!A:D,4,FALSE)</f>
        <v>USD</v>
      </c>
      <c r="AA888" s="33">
        <f t="shared" si="13"/>
        <v>0</v>
      </c>
      <c r="AB888" s="38" t="s">
        <v>20</v>
      </c>
    </row>
    <row r="889" spans="3:28" s="25" customFormat="1" x14ac:dyDescent="0.3">
      <c r="C889" s="22">
        <v>5900</v>
      </c>
      <c r="D889" s="23"/>
      <c r="E889" s="24">
        <v>853590000011</v>
      </c>
      <c r="G889" s="22" t="s">
        <v>3142</v>
      </c>
      <c r="I889" s="36" t="s">
        <v>3143</v>
      </c>
      <c r="K889" s="26" t="s">
        <v>3144</v>
      </c>
      <c r="M889" s="26" t="s">
        <v>3145</v>
      </c>
      <c r="O889" s="34">
        <v>25</v>
      </c>
      <c r="P889" s="34" t="s">
        <v>17</v>
      </c>
      <c r="R889" s="49" t="s">
        <v>19</v>
      </c>
      <c r="S889" s="36" t="s">
        <v>18</v>
      </c>
      <c r="U889" s="49" t="s">
        <v>19</v>
      </c>
      <c r="V889" s="34" t="s">
        <v>17</v>
      </c>
      <c r="X889" s="31">
        <f>SUMIF('[1]2022Fiyat Listesi-SAP'!A:A,I:I,'[1]2022Fiyat Listesi-SAP'!C:C)</f>
        <v>27.905000000000001</v>
      </c>
      <c r="Y889" s="32" t="str">
        <f>VLOOKUP(I889,'[1]2022Fiyat Listesi-SAP'!A:D,4,FALSE)</f>
        <v>USD</v>
      </c>
      <c r="AA889" s="33">
        <f t="shared" si="13"/>
        <v>0</v>
      </c>
      <c r="AB889" s="38" t="s">
        <v>20</v>
      </c>
    </row>
    <row r="890" spans="3:28" s="25" customFormat="1" x14ac:dyDescent="0.3">
      <c r="C890" s="22">
        <v>5900</v>
      </c>
      <c r="D890" s="23"/>
      <c r="E890" s="24">
        <v>853590000011</v>
      </c>
      <c r="G890" s="22" t="s">
        <v>3146</v>
      </c>
      <c r="I890" s="36" t="s">
        <v>3147</v>
      </c>
      <c r="K890" s="26" t="s">
        <v>3148</v>
      </c>
      <c r="M890" s="26" t="s">
        <v>3149</v>
      </c>
      <c r="O890" s="34">
        <v>25</v>
      </c>
      <c r="P890" s="34" t="s">
        <v>17</v>
      </c>
      <c r="R890" s="49" t="s">
        <v>19</v>
      </c>
      <c r="S890" s="36" t="s">
        <v>18</v>
      </c>
      <c r="U890" s="49" t="s">
        <v>19</v>
      </c>
      <c r="V890" s="34" t="s">
        <v>17</v>
      </c>
      <c r="X890" s="31">
        <f>SUMIF('[1]2022Fiyat Listesi-SAP'!A:A,I:I,'[1]2022Fiyat Listesi-SAP'!C:C)</f>
        <v>35.774999999999999</v>
      </c>
      <c r="Y890" s="32" t="str">
        <f>VLOOKUP(I890,'[1]2022Fiyat Listesi-SAP'!A:D,4,FALSE)</f>
        <v>USD</v>
      </c>
      <c r="AA890" s="33">
        <f t="shared" si="13"/>
        <v>0</v>
      </c>
      <c r="AB890" s="38" t="s">
        <v>20</v>
      </c>
    </row>
    <row r="891" spans="3:28" s="25" customFormat="1" x14ac:dyDescent="0.3">
      <c r="C891" s="22">
        <v>5900</v>
      </c>
      <c r="D891" s="23"/>
      <c r="E891" s="24">
        <v>853590000011</v>
      </c>
      <c r="G891" s="22" t="s">
        <v>3150</v>
      </c>
      <c r="I891" s="36" t="s">
        <v>3151</v>
      </c>
      <c r="K891" s="26" t="s">
        <v>3152</v>
      </c>
      <c r="M891" s="26" t="s">
        <v>3153</v>
      </c>
      <c r="O891" s="34">
        <v>1000</v>
      </c>
      <c r="P891" s="34" t="s">
        <v>17</v>
      </c>
      <c r="R891" s="49" t="s">
        <v>19</v>
      </c>
      <c r="S891" s="36" t="s">
        <v>18</v>
      </c>
      <c r="U891" s="49" t="s">
        <v>19</v>
      </c>
      <c r="V891" s="34" t="s">
        <v>17</v>
      </c>
      <c r="X891" s="31">
        <f>SUMIF('[1]2022Fiyat Listesi-SAP'!A:A,I:I,'[1]2022Fiyat Listesi-SAP'!C:C)</f>
        <v>1.19</v>
      </c>
      <c r="Y891" s="32" t="str">
        <f>VLOOKUP(I891,'[1]2022Fiyat Listesi-SAP'!A:D,4,FALSE)</f>
        <v>USD</v>
      </c>
      <c r="AA891" s="33">
        <f t="shared" si="13"/>
        <v>0</v>
      </c>
      <c r="AB891" s="38" t="s">
        <v>20</v>
      </c>
    </row>
    <row r="892" spans="3:28" s="25" customFormat="1" x14ac:dyDescent="0.3">
      <c r="C892" s="22">
        <v>5900</v>
      </c>
      <c r="D892" s="23"/>
      <c r="E892" s="24">
        <v>853590000011</v>
      </c>
      <c r="G892" s="22" t="s">
        <v>3154</v>
      </c>
      <c r="I892" s="36" t="s">
        <v>3155</v>
      </c>
      <c r="K892" s="26" t="s">
        <v>3156</v>
      </c>
      <c r="M892" s="26" t="s">
        <v>3157</v>
      </c>
      <c r="O892" s="34">
        <v>1000</v>
      </c>
      <c r="P892" s="34" t="s">
        <v>17</v>
      </c>
      <c r="R892" s="49" t="s">
        <v>19</v>
      </c>
      <c r="S892" s="36" t="s">
        <v>18</v>
      </c>
      <c r="U892" s="49" t="s">
        <v>19</v>
      </c>
      <c r="V892" s="34" t="s">
        <v>17</v>
      </c>
      <c r="X892" s="31">
        <f>SUMIF('[1]2022Fiyat Listesi-SAP'!A:A,I:I,'[1]2022Fiyat Listesi-SAP'!C:C)</f>
        <v>1.5250000000000001</v>
      </c>
      <c r="Y892" s="32" t="str">
        <f>VLOOKUP(I892,'[1]2022Fiyat Listesi-SAP'!A:D,4,FALSE)</f>
        <v>USD</v>
      </c>
      <c r="AA892" s="33">
        <f t="shared" si="13"/>
        <v>0</v>
      </c>
      <c r="AB892" s="38" t="s">
        <v>20</v>
      </c>
    </row>
    <row r="893" spans="3:28" s="25" customFormat="1" x14ac:dyDescent="0.3">
      <c r="C893" s="22">
        <v>5900</v>
      </c>
      <c r="D893" s="23"/>
      <c r="E893" s="24">
        <v>853590000011</v>
      </c>
      <c r="G893" s="22" t="s">
        <v>3158</v>
      </c>
      <c r="I893" s="36" t="s">
        <v>3159</v>
      </c>
      <c r="K893" s="26" t="s">
        <v>3160</v>
      </c>
      <c r="M893" s="26" t="s">
        <v>3161</v>
      </c>
      <c r="O893" s="34">
        <v>1000</v>
      </c>
      <c r="P893" s="34" t="s">
        <v>17</v>
      </c>
      <c r="R893" s="49" t="s">
        <v>19</v>
      </c>
      <c r="S893" s="36" t="s">
        <v>18</v>
      </c>
      <c r="U893" s="49" t="s">
        <v>19</v>
      </c>
      <c r="V893" s="34" t="s">
        <v>17</v>
      </c>
      <c r="X893" s="31">
        <f>SUMIF('[1]2022Fiyat Listesi-SAP'!A:A,I:I,'[1]2022Fiyat Listesi-SAP'!C:C)</f>
        <v>1.655</v>
      </c>
      <c r="Y893" s="32" t="str">
        <f>VLOOKUP(I893,'[1]2022Fiyat Listesi-SAP'!A:D,4,FALSE)</f>
        <v>USD</v>
      </c>
      <c r="AA893" s="33">
        <f t="shared" si="13"/>
        <v>0</v>
      </c>
      <c r="AB893" s="38" t="s">
        <v>20</v>
      </c>
    </row>
    <row r="894" spans="3:28" s="25" customFormat="1" x14ac:dyDescent="0.3">
      <c r="C894" s="22">
        <v>5900</v>
      </c>
      <c r="D894" s="23"/>
      <c r="E894" s="24">
        <v>853590000011</v>
      </c>
      <c r="G894" s="22" t="s">
        <v>3162</v>
      </c>
      <c r="I894" s="36" t="s">
        <v>3163</v>
      </c>
      <c r="K894" s="26" t="s">
        <v>3164</v>
      </c>
      <c r="M894" s="26" t="s">
        <v>3165</v>
      </c>
      <c r="O894" s="34">
        <v>1000</v>
      </c>
      <c r="P894" s="34" t="s">
        <v>17</v>
      </c>
      <c r="R894" s="49" t="s">
        <v>19</v>
      </c>
      <c r="S894" s="36" t="s">
        <v>18</v>
      </c>
      <c r="U894" s="49" t="s">
        <v>19</v>
      </c>
      <c r="V894" s="34" t="s">
        <v>17</v>
      </c>
      <c r="X894" s="31">
        <f>SUMIF('[1]2022Fiyat Listesi-SAP'!A:A,I:I,'[1]2022Fiyat Listesi-SAP'!C:C)</f>
        <v>1.92</v>
      </c>
      <c r="Y894" s="32" t="str">
        <f>VLOOKUP(I894,'[1]2022Fiyat Listesi-SAP'!A:D,4,FALSE)</f>
        <v>USD</v>
      </c>
      <c r="AA894" s="33">
        <f t="shared" si="13"/>
        <v>0</v>
      </c>
      <c r="AB894" s="38" t="s">
        <v>20</v>
      </c>
    </row>
    <row r="895" spans="3:28" s="25" customFormat="1" x14ac:dyDescent="0.3">
      <c r="C895" s="22">
        <v>5900</v>
      </c>
      <c r="D895" s="23"/>
      <c r="E895" s="24">
        <v>853590000011</v>
      </c>
      <c r="G895" s="22" t="s">
        <v>3166</v>
      </c>
      <c r="I895" s="36" t="s">
        <v>3167</v>
      </c>
      <c r="K895" s="26" t="s">
        <v>3168</v>
      </c>
      <c r="M895" s="26" t="s">
        <v>3169</v>
      </c>
      <c r="O895" s="34">
        <v>500</v>
      </c>
      <c r="P895" s="34" t="s">
        <v>17</v>
      </c>
      <c r="R895" s="49" t="s">
        <v>19</v>
      </c>
      <c r="S895" s="36" t="s">
        <v>18</v>
      </c>
      <c r="U895" s="49" t="s">
        <v>19</v>
      </c>
      <c r="V895" s="34" t="s">
        <v>17</v>
      </c>
      <c r="X895" s="31">
        <f>SUMIF('[1]2022Fiyat Listesi-SAP'!A:A,I:I,'[1]2022Fiyat Listesi-SAP'!C:C)</f>
        <v>2.3149999999999999</v>
      </c>
      <c r="Y895" s="32" t="str">
        <f>VLOOKUP(I895,'[1]2022Fiyat Listesi-SAP'!A:D,4,FALSE)</f>
        <v>USD</v>
      </c>
      <c r="AA895" s="33">
        <f t="shared" si="13"/>
        <v>0</v>
      </c>
      <c r="AB895" s="38" t="s">
        <v>20</v>
      </c>
    </row>
    <row r="896" spans="3:28" s="25" customFormat="1" x14ac:dyDescent="0.3">
      <c r="C896" s="22">
        <v>5900</v>
      </c>
      <c r="D896" s="23"/>
      <c r="E896" s="24">
        <v>853590000011</v>
      </c>
      <c r="G896" s="22" t="s">
        <v>3170</v>
      </c>
      <c r="I896" s="36" t="s">
        <v>3171</v>
      </c>
      <c r="K896" s="26" t="s">
        <v>3172</v>
      </c>
      <c r="M896" s="26" t="s">
        <v>3173</v>
      </c>
      <c r="O896" s="34">
        <v>500</v>
      </c>
      <c r="P896" s="34" t="s">
        <v>17</v>
      </c>
      <c r="R896" s="49" t="s">
        <v>19</v>
      </c>
      <c r="S896" s="36" t="s">
        <v>18</v>
      </c>
      <c r="U896" s="49" t="s">
        <v>19</v>
      </c>
      <c r="V896" s="34" t="s">
        <v>17</v>
      </c>
      <c r="X896" s="31">
        <f>SUMIF('[1]2022Fiyat Listesi-SAP'!A:A,I:I,'[1]2022Fiyat Listesi-SAP'!C:C)</f>
        <v>2.5150000000000001</v>
      </c>
      <c r="Y896" s="32" t="str">
        <f>VLOOKUP(I896,'[1]2022Fiyat Listesi-SAP'!A:D,4,FALSE)</f>
        <v>USD</v>
      </c>
      <c r="AA896" s="33">
        <f t="shared" si="13"/>
        <v>0</v>
      </c>
      <c r="AB896" s="38" t="s">
        <v>20</v>
      </c>
    </row>
    <row r="897" spans="3:28" s="25" customFormat="1" x14ac:dyDescent="0.3">
      <c r="C897" s="22">
        <v>5900</v>
      </c>
      <c r="D897" s="23"/>
      <c r="E897" s="24">
        <v>853590000011</v>
      </c>
      <c r="G897" s="22" t="s">
        <v>3174</v>
      </c>
      <c r="I897" s="36" t="s">
        <v>3175</v>
      </c>
      <c r="K897" s="26" t="s">
        <v>3176</v>
      </c>
      <c r="M897" s="26" t="s">
        <v>3177</v>
      </c>
      <c r="O897" s="34">
        <v>500</v>
      </c>
      <c r="P897" s="34" t="s">
        <v>17</v>
      </c>
      <c r="R897" s="49" t="s">
        <v>19</v>
      </c>
      <c r="S897" s="36" t="s">
        <v>18</v>
      </c>
      <c r="U897" s="49" t="s">
        <v>19</v>
      </c>
      <c r="V897" s="34" t="s">
        <v>17</v>
      </c>
      <c r="X897" s="31">
        <f>SUMIF('[1]2022Fiyat Listesi-SAP'!A:A,I:I,'[1]2022Fiyat Listesi-SAP'!C:C)</f>
        <v>2.7749999999999999</v>
      </c>
      <c r="Y897" s="32" t="str">
        <f>VLOOKUP(I897,'[1]2022Fiyat Listesi-SAP'!A:D,4,FALSE)</f>
        <v>USD</v>
      </c>
      <c r="AA897" s="33">
        <f t="shared" si="13"/>
        <v>0</v>
      </c>
      <c r="AB897" s="38" t="s">
        <v>20</v>
      </c>
    </row>
    <row r="898" spans="3:28" s="25" customFormat="1" x14ac:dyDescent="0.3">
      <c r="C898" s="22">
        <v>5900</v>
      </c>
      <c r="D898" s="23"/>
      <c r="E898" s="24">
        <v>853590000011</v>
      </c>
      <c r="G898" s="22" t="s">
        <v>3178</v>
      </c>
      <c r="I898" s="36" t="s">
        <v>3179</v>
      </c>
      <c r="K898" s="26" t="s">
        <v>3180</v>
      </c>
      <c r="M898" s="26" t="s">
        <v>3181</v>
      </c>
      <c r="O898" s="34">
        <v>250</v>
      </c>
      <c r="P898" s="34" t="s">
        <v>17</v>
      </c>
      <c r="R898" s="49" t="s">
        <v>19</v>
      </c>
      <c r="S898" s="36" t="s">
        <v>18</v>
      </c>
      <c r="U898" s="49" t="s">
        <v>19</v>
      </c>
      <c r="V898" s="34" t="s">
        <v>17</v>
      </c>
      <c r="X898" s="31">
        <f>SUMIF('[1]2022Fiyat Listesi-SAP'!A:A,I:I,'[1]2022Fiyat Listesi-SAP'!C:C)</f>
        <v>3.5700000000000003</v>
      </c>
      <c r="Y898" s="32" t="str">
        <f>VLOOKUP(I898,'[1]2022Fiyat Listesi-SAP'!A:D,4,FALSE)</f>
        <v>USD</v>
      </c>
      <c r="AA898" s="33">
        <f t="shared" si="13"/>
        <v>0</v>
      </c>
      <c r="AB898" s="38" t="s">
        <v>20</v>
      </c>
    </row>
    <row r="899" spans="3:28" s="25" customFormat="1" x14ac:dyDescent="0.3">
      <c r="C899" s="22">
        <v>5900</v>
      </c>
      <c r="D899" s="23"/>
      <c r="E899" s="24">
        <v>853590000011</v>
      </c>
      <c r="G899" s="22" t="s">
        <v>3182</v>
      </c>
      <c r="I899" s="36" t="s">
        <v>3183</v>
      </c>
      <c r="K899" s="26" t="s">
        <v>3184</v>
      </c>
      <c r="M899" s="26" t="s">
        <v>3185</v>
      </c>
      <c r="O899" s="34">
        <v>200</v>
      </c>
      <c r="P899" s="34" t="s">
        <v>17</v>
      </c>
      <c r="R899" s="49" t="s">
        <v>19</v>
      </c>
      <c r="S899" s="36" t="s">
        <v>18</v>
      </c>
      <c r="U899" s="49" t="s">
        <v>19</v>
      </c>
      <c r="V899" s="34" t="s">
        <v>17</v>
      </c>
      <c r="X899" s="31">
        <f>SUMIF('[1]2022Fiyat Listesi-SAP'!A:A,I:I,'[1]2022Fiyat Listesi-SAP'!C:C)</f>
        <v>5.2250000000000005</v>
      </c>
      <c r="Y899" s="32" t="str">
        <f>VLOOKUP(I899,'[1]2022Fiyat Listesi-SAP'!A:D,4,FALSE)</f>
        <v>USD</v>
      </c>
      <c r="AA899" s="33">
        <f t="shared" si="13"/>
        <v>0</v>
      </c>
      <c r="AB899" s="38" t="s">
        <v>20</v>
      </c>
    </row>
    <row r="900" spans="3:28" s="25" customFormat="1" x14ac:dyDescent="0.3">
      <c r="C900" s="22">
        <v>5900</v>
      </c>
      <c r="D900" s="23"/>
      <c r="E900" s="24">
        <v>853590000011</v>
      </c>
      <c r="G900" s="22" t="s">
        <v>3186</v>
      </c>
      <c r="I900" s="36" t="s">
        <v>3187</v>
      </c>
      <c r="K900" s="26" t="s">
        <v>3188</v>
      </c>
      <c r="M900" s="26" t="s">
        <v>3189</v>
      </c>
      <c r="O900" s="34">
        <v>125</v>
      </c>
      <c r="P900" s="34" t="s">
        <v>17</v>
      </c>
      <c r="R900" s="49" t="s">
        <v>19</v>
      </c>
      <c r="S900" s="36" t="s">
        <v>18</v>
      </c>
      <c r="U900" s="49" t="s">
        <v>19</v>
      </c>
      <c r="V900" s="34" t="s">
        <v>17</v>
      </c>
      <c r="X900" s="31">
        <f>SUMIF('[1]2022Fiyat Listesi-SAP'!A:A,I:I,'[1]2022Fiyat Listesi-SAP'!C:C)</f>
        <v>7.4050000000000002</v>
      </c>
      <c r="Y900" s="32" t="str">
        <f>VLOOKUP(I900,'[1]2022Fiyat Listesi-SAP'!A:D,4,FALSE)</f>
        <v>USD</v>
      </c>
      <c r="AA900" s="33">
        <f t="shared" si="13"/>
        <v>0</v>
      </c>
      <c r="AB900" s="38" t="s">
        <v>20</v>
      </c>
    </row>
    <row r="901" spans="3:28" s="25" customFormat="1" x14ac:dyDescent="0.3">
      <c r="C901" s="22">
        <v>5900</v>
      </c>
      <c r="D901" s="23"/>
      <c r="E901" s="24">
        <v>853590000011</v>
      </c>
      <c r="G901" s="22" t="s">
        <v>3190</v>
      </c>
      <c r="I901" s="36" t="s">
        <v>3191</v>
      </c>
      <c r="K901" s="26" t="s">
        <v>3192</v>
      </c>
      <c r="M901" s="26" t="s">
        <v>3193</v>
      </c>
      <c r="O901" s="34">
        <v>125</v>
      </c>
      <c r="P901" s="34" t="s">
        <v>17</v>
      </c>
      <c r="R901" s="49" t="s">
        <v>19</v>
      </c>
      <c r="S901" s="36" t="s">
        <v>18</v>
      </c>
      <c r="U901" s="49" t="s">
        <v>19</v>
      </c>
      <c r="V901" s="34" t="s">
        <v>17</v>
      </c>
      <c r="X901" s="31">
        <f>SUMIF('[1]2022Fiyat Listesi-SAP'!A:A,I:I,'[1]2022Fiyat Listesi-SAP'!C:C)</f>
        <v>9.59</v>
      </c>
      <c r="Y901" s="32" t="str">
        <f>VLOOKUP(I901,'[1]2022Fiyat Listesi-SAP'!A:D,4,FALSE)</f>
        <v>USD</v>
      </c>
      <c r="AA901" s="33">
        <f t="shared" si="13"/>
        <v>0</v>
      </c>
      <c r="AB901" s="38" t="s">
        <v>20</v>
      </c>
    </row>
    <row r="902" spans="3:28" s="25" customFormat="1" x14ac:dyDescent="0.3">
      <c r="C902" s="22">
        <v>5900</v>
      </c>
      <c r="D902" s="23"/>
      <c r="E902" s="24">
        <v>853590000011</v>
      </c>
      <c r="G902" s="22" t="s">
        <v>3194</v>
      </c>
      <c r="I902" s="36" t="s">
        <v>3195</v>
      </c>
      <c r="K902" s="26" t="s">
        <v>3196</v>
      </c>
      <c r="M902" s="26" t="s">
        <v>3197</v>
      </c>
      <c r="O902" s="34">
        <v>50</v>
      </c>
      <c r="P902" s="34" t="s">
        <v>17</v>
      </c>
      <c r="R902" s="49" t="s">
        <v>19</v>
      </c>
      <c r="S902" s="36" t="s">
        <v>18</v>
      </c>
      <c r="U902" s="49" t="s">
        <v>19</v>
      </c>
      <c r="V902" s="34" t="s">
        <v>17</v>
      </c>
      <c r="X902" s="31">
        <f>SUMIF('[1]2022Fiyat Listesi-SAP'!A:A,I:I,'[1]2022Fiyat Listesi-SAP'!C:C)</f>
        <v>13.955</v>
      </c>
      <c r="Y902" s="32" t="str">
        <f>VLOOKUP(I902,'[1]2022Fiyat Listesi-SAP'!A:D,4,FALSE)</f>
        <v>USD</v>
      </c>
      <c r="AA902" s="33">
        <f t="shared" si="13"/>
        <v>0</v>
      </c>
      <c r="AB902" s="38" t="s">
        <v>20</v>
      </c>
    </row>
    <row r="903" spans="3:28" s="25" customFormat="1" x14ac:dyDescent="0.3">
      <c r="C903" s="22">
        <v>5900</v>
      </c>
      <c r="D903" s="23"/>
      <c r="E903" s="24">
        <v>853590000011</v>
      </c>
      <c r="G903" s="22" t="s">
        <v>3198</v>
      </c>
      <c r="I903" s="36" t="s">
        <v>3199</v>
      </c>
      <c r="K903" s="26" t="s">
        <v>3200</v>
      </c>
      <c r="M903" s="26" t="s">
        <v>3201</v>
      </c>
      <c r="O903" s="34">
        <v>50</v>
      </c>
      <c r="P903" s="34" t="s">
        <v>17</v>
      </c>
      <c r="R903" s="49" t="s">
        <v>19</v>
      </c>
      <c r="S903" s="36" t="s">
        <v>18</v>
      </c>
      <c r="U903" s="49" t="s">
        <v>19</v>
      </c>
      <c r="V903" s="34" t="s">
        <v>17</v>
      </c>
      <c r="X903" s="31">
        <f>SUMIF('[1]2022Fiyat Listesi-SAP'!A:A,I:I,'[1]2022Fiyat Listesi-SAP'!C:C)</f>
        <v>18.32</v>
      </c>
      <c r="Y903" s="32" t="str">
        <f>VLOOKUP(I903,'[1]2022Fiyat Listesi-SAP'!A:D,4,FALSE)</f>
        <v>USD</v>
      </c>
      <c r="AA903" s="33">
        <f t="shared" si="13"/>
        <v>0</v>
      </c>
      <c r="AB903" s="38" t="s">
        <v>20</v>
      </c>
    </row>
    <row r="904" spans="3:28" s="25" customFormat="1" x14ac:dyDescent="0.3">
      <c r="C904" s="22">
        <v>5900</v>
      </c>
      <c r="D904" s="23"/>
      <c r="E904" s="24">
        <v>853590000011</v>
      </c>
      <c r="G904" s="22" t="s">
        <v>3202</v>
      </c>
      <c r="I904" s="36" t="s">
        <v>3203</v>
      </c>
      <c r="K904" s="26" t="s">
        <v>3204</v>
      </c>
      <c r="M904" s="26" t="s">
        <v>3205</v>
      </c>
      <c r="O904" s="34">
        <v>250</v>
      </c>
      <c r="P904" s="34" t="s">
        <v>17</v>
      </c>
      <c r="R904" s="49" t="s">
        <v>19</v>
      </c>
      <c r="S904" s="36" t="s">
        <v>18</v>
      </c>
      <c r="U904" s="49" t="s">
        <v>19</v>
      </c>
      <c r="V904" s="34" t="s">
        <v>17</v>
      </c>
      <c r="X904" s="31">
        <f>SUMIF('[1]2022Fiyat Listesi-SAP'!A:A,I:I,'[1]2022Fiyat Listesi-SAP'!C:C)</f>
        <v>2.5150000000000001</v>
      </c>
      <c r="Y904" s="32" t="str">
        <f>VLOOKUP(I904,'[1]2022Fiyat Listesi-SAP'!A:D,4,FALSE)</f>
        <v>USD</v>
      </c>
      <c r="AA904" s="33">
        <f t="shared" si="13"/>
        <v>0</v>
      </c>
      <c r="AB904" s="38" t="s">
        <v>20</v>
      </c>
    </row>
    <row r="905" spans="3:28" s="25" customFormat="1" x14ac:dyDescent="0.3">
      <c r="C905" s="22">
        <v>5900</v>
      </c>
      <c r="D905" s="23"/>
      <c r="E905" s="24">
        <v>853590000011</v>
      </c>
      <c r="G905" s="22" t="s">
        <v>3206</v>
      </c>
      <c r="I905" s="36" t="s">
        <v>3207</v>
      </c>
      <c r="K905" s="26" t="s">
        <v>3208</v>
      </c>
      <c r="M905" s="26" t="s">
        <v>3209</v>
      </c>
      <c r="O905" s="34">
        <v>250</v>
      </c>
      <c r="P905" s="34" t="s">
        <v>17</v>
      </c>
      <c r="R905" s="49" t="s">
        <v>19</v>
      </c>
      <c r="S905" s="36" t="s">
        <v>18</v>
      </c>
      <c r="U905" s="49" t="s">
        <v>19</v>
      </c>
      <c r="V905" s="34" t="s">
        <v>17</v>
      </c>
      <c r="X905" s="31">
        <f>SUMIF('[1]2022Fiyat Listesi-SAP'!A:A,I:I,'[1]2022Fiyat Listesi-SAP'!C:C)</f>
        <v>2.91</v>
      </c>
      <c r="Y905" s="32" t="str">
        <f>VLOOKUP(I905,'[1]2022Fiyat Listesi-SAP'!A:D,4,FALSE)</f>
        <v>USD</v>
      </c>
      <c r="AA905" s="33">
        <f t="shared" si="13"/>
        <v>0</v>
      </c>
      <c r="AB905" s="38" t="s">
        <v>20</v>
      </c>
    </row>
    <row r="906" spans="3:28" s="25" customFormat="1" x14ac:dyDescent="0.3">
      <c r="C906" s="22">
        <v>5900</v>
      </c>
      <c r="D906" s="23"/>
      <c r="E906" s="24">
        <v>853590000011</v>
      </c>
      <c r="G906" s="22" t="s">
        <v>3210</v>
      </c>
      <c r="I906" s="36" t="s">
        <v>3211</v>
      </c>
      <c r="K906" s="26" t="s">
        <v>3212</v>
      </c>
      <c r="M906" s="26" t="s">
        <v>3213</v>
      </c>
      <c r="O906" s="34">
        <v>250</v>
      </c>
      <c r="P906" s="34" t="s">
        <v>17</v>
      </c>
      <c r="R906" s="49" t="s">
        <v>19</v>
      </c>
      <c r="S906" s="36" t="s">
        <v>18</v>
      </c>
      <c r="U906" s="49" t="s">
        <v>19</v>
      </c>
      <c r="V906" s="34" t="s">
        <v>17</v>
      </c>
      <c r="X906" s="31">
        <f>SUMIF('[1]2022Fiyat Listesi-SAP'!A:A,I:I,'[1]2022Fiyat Listesi-SAP'!C:C)</f>
        <v>3.2450000000000001</v>
      </c>
      <c r="Y906" s="32" t="str">
        <f>VLOOKUP(I906,'[1]2022Fiyat Listesi-SAP'!A:D,4,FALSE)</f>
        <v>USD</v>
      </c>
      <c r="AA906" s="33">
        <f t="shared" si="13"/>
        <v>0</v>
      </c>
      <c r="AB906" s="38" t="s">
        <v>20</v>
      </c>
    </row>
    <row r="907" spans="3:28" s="25" customFormat="1" x14ac:dyDescent="0.3">
      <c r="C907" s="22">
        <v>5900</v>
      </c>
      <c r="D907" s="23"/>
      <c r="E907" s="24">
        <v>853590000011</v>
      </c>
      <c r="G907" s="22" t="s">
        <v>3214</v>
      </c>
      <c r="I907" s="36" t="s">
        <v>3215</v>
      </c>
      <c r="K907" s="26" t="s">
        <v>3216</v>
      </c>
      <c r="M907" s="26" t="s">
        <v>3217</v>
      </c>
      <c r="O907" s="34">
        <v>250</v>
      </c>
      <c r="P907" s="34" t="s">
        <v>17</v>
      </c>
      <c r="R907" s="49" t="s">
        <v>19</v>
      </c>
      <c r="S907" s="36" t="s">
        <v>18</v>
      </c>
      <c r="U907" s="49" t="s">
        <v>19</v>
      </c>
      <c r="V907" s="34" t="s">
        <v>17</v>
      </c>
      <c r="X907" s="31">
        <f>SUMIF('[1]2022Fiyat Listesi-SAP'!A:A,I:I,'[1]2022Fiyat Listesi-SAP'!C:C)</f>
        <v>3.64</v>
      </c>
      <c r="Y907" s="32" t="str">
        <f>VLOOKUP(I907,'[1]2022Fiyat Listesi-SAP'!A:D,4,FALSE)</f>
        <v>USD</v>
      </c>
      <c r="AA907" s="33">
        <f t="shared" ref="AA907:AA970" si="14">ROUNDUP((X907*$AC$9),3)</f>
        <v>0</v>
      </c>
      <c r="AB907" s="38" t="s">
        <v>20</v>
      </c>
    </row>
    <row r="908" spans="3:28" s="25" customFormat="1" x14ac:dyDescent="0.3">
      <c r="C908" s="22">
        <v>5900</v>
      </c>
      <c r="D908" s="23"/>
      <c r="E908" s="24">
        <v>853590000011</v>
      </c>
      <c r="G908" s="22" t="s">
        <v>3218</v>
      </c>
      <c r="I908" s="36" t="s">
        <v>3219</v>
      </c>
      <c r="K908" s="26" t="s">
        <v>3220</v>
      </c>
      <c r="M908" s="26" t="s">
        <v>3221</v>
      </c>
      <c r="O908" s="34">
        <v>250</v>
      </c>
      <c r="P908" s="34" t="s">
        <v>17</v>
      </c>
      <c r="R908" s="49" t="s">
        <v>19</v>
      </c>
      <c r="S908" s="36" t="s">
        <v>18</v>
      </c>
      <c r="U908" s="49" t="s">
        <v>19</v>
      </c>
      <c r="V908" s="34" t="s">
        <v>17</v>
      </c>
      <c r="X908" s="31">
        <f>SUMIF('[1]2022Fiyat Listesi-SAP'!A:A,I:I,'[1]2022Fiyat Listesi-SAP'!C:C)</f>
        <v>3.97</v>
      </c>
      <c r="Y908" s="32" t="str">
        <f>VLOOKUP(I908,'[1]2022Fiyat Listesi-SAP'!A:D,4,FALSE)</f>
        <v>USD</v>
      </c>
      <c r="AA908" s="33">
        <f t="shared" si="14"/>
        <v>0</v>
      </c>
      <c r="AB908" s="38" t="s">
        <v>20</v>
      </c>
    </row>
    <row r="909" spans="3:28" s="25" customFormat="1" x14ac:dyDescent="0.3">
      <c r="C909" s="22">
        <v>5900</v>
      </c>
      <c r="D909" s="23"/>
      <c r="E909" s="24">
        <v>853590000011</v>
      </c>
      <c r="G909" s="22" t="s">
        <v>3222</v>
      </c>
      <c r="I909" s="36" t="s">
        <v>3223</v>
      </c>
      <c r="K909" s="26" t="s">
        <v>3224</v>
      </c>
      <c r="M909" s="26" t="s">
        <v>3225</v>
      </c>
      <c r="O909" s="34">
        <v>250</v>
      </c>
      <c r="P909" s="34" t="s">
        <v>17</v>
      </c>
      <c r="R909" s="49" t="s">
        <v>19</v>
      </c>
      <c r="S909" s="36" t="s">
        <v>18</v>
      </c>
      <c r="U909" s="49" t="s">
        <v>19</v>
      </c>
      <c r="V909" s="34" t="s">
        <v>17</v>
      </c>
      <c r="X909" s="31">
        <f>SUMIF('[1]2022Fiyat Listesi-SAP'!A:A,I:I,'[1]2022Fiyat Listesi-SAP'!C:C)</f>
        <v>4.96</v>
      </c>
      <c r="Y909" s="32" t="str">
        <f>VLOOKUP(I909,'[1]2022Fiyat Listesi-SAP'!A:D,4,FALSE)</f>
        <v>USD</v>
      </c>
      <c r="AA909" s="33">
        <f t="shared" si="14"/>
        <v>0</v>
      </c>
      <c r="AB909" s="38" t="s">
        <v>20</v>
      </c>
    </row>
    <row r="910" spans="3:28" s="25" customFormat="1" x14ac:dyDescent="0.3">
      <c r="C910" s="22">
        <v>5900</v>
      </c>
      <c r="D910" s="23"/>
      <c r="E910" s="24">
        <v>853590000011</v>
      </c>
      <c r="G910" s="22" t="s">
        <v>3226</v>
      </c>
      <c r="I910" s="36" t="s">
        <v>3227</v>
      </c>
      <c r="K910" s="26" t="s">
        <v>3228</v>
      </c>
      <c r="M910" s="26" t="s">
        <v>3229</v>
      </c>
      <c r="O910" s="34">
        <v>150</v>
      </c>
      <c r="P910" s="34" t="s">
        <v>17</v>
      </c>
      <c r="R910" s="49" t="s">
        <v>19</v>
      </c>
      <c r="S910" s="36" t="s">
        <v>18</v>
      </c>
      <c r="U910" s="49" t="s">
        <v>19</v>
      </c>
      <c r="V910" s="34" t="s">
        <v>17</v>
      </c>
      <c r="X910" s="31">
        <f>SUMIF('[1]2022Fiyat Listesi-SAP'!A:A,I:I,'[1]2022Fiyat Listesi-SAP'!C:C)</f>
        <v>6.0200000000000005</v>
      </c>
      <c r="Y910" s="32" t="str">
        <f>VLOOKUP(I910,'[1]2022Fiyat Listesi-SAP'!A:D,4,FALSE)</f>
        <v>USD</v>
      </c>
      <c r="AA910" s="33">
        <f t="shared" si="14"/>
        <v>0</v>
      </c>
      <c r="AB910" s="38" t="s">
        <v>20</v>
      </c>
    </row>
    <row r="911" spans="3:28" s="25" customFormat="1" x14ac:dyDescent="0.3">
      <c r="C911" s="22">
        <v>5900</v>
      </c>
      <c r="D911" s="23"/>
      <c r="E911" s="24">
        <v>853590000011</v>
      </c>
      <c r="G911" s="22" t="s">
        <v>3230</v>
      </c>
      <c r="I911" s="36" t="s">
        <v>3231</v>
      </c>
      <c r="K911" s="26" t="s">
        <v>3232</v>
      </c>
      <c r="M911" s="26" t="s">
        <v>3233</v>
      </c>
      <c r="O911" s="34">
        <v>100</v>
      </c>
      <c r="P911" s="34" t="s">
        <v>17</v>
      </c>
      <c r="R911" s="49" t="s">
        <v>19</v>
      </c>
      <c r="S911" s="36" t="s">
        <v>18</v>
      </c>
      <c r="U911" s="49" t="s">
        <v>19</v>
      </c>
      <c r="V911" s="34" t="s">
        <v>17</v>
      </c>
      <c r="X911" s="31">
        <f>SUMIF('[1]2022Fiyat Listesi-SAP'!A:A,I:I,'[1]2022Fiyat Listesi-SAP'!C:C)</f>
        <v>9.125</v>
      </c>
      <c r="Y911" s="32" t="str">
        <f>VLOOKUP(I911,'[1]2022Fiyat Listesi-SAP'!A:D,4,FALSE)</f>
        <v>USD</v>
      </c>
      <c r="AA911" s="33">
        <f t="shared" si="14"/>
        <v>0</v>
      </c>
      <c r="AB911" s="38" t="s">
        <v>20</v>
      </c>
    </row>
    <row r="912" spans="3:28" s="25" customFormat="1" x14ac:dyDescent="0.3">
      <c r="C912" s="22">
        <v>5900</v>
      </c>
      <c r="D912" s="23"/>
      <c r="E912" s="24">
        <v>853590000011</v>
      </c>
      <c r="G912" s="22" t="s">
        <v>3234</v>
      </c>
      <c r="I912" s="36" t="s">
        <v>3235</v>
      </c>
      <c r="K912" s="26" t="s">
        <v>3236</v>
      </c>
      <c r="M912" s="26" t="s">
        <v>3237</v>
      </c>
      <c r="O912" s="34">
        <v>100</v>
      </c>
      <c r="P912" s="34" t="s">
        <v>17</v>
      </c>
      <c r="R912" s="49" t="s">
        <v>19</v>
      </c>
      <c r="S912" s="36" t="s">
        <v>18</v>
      </c>
      <c r="U912" s="49" t="s">
        <v>19</v>
      </c>
      <c r="V912" s="34" t="s">
        <v>17</v>
      </c>
      <c r="X912" s="31">
        <f>SUMIF('[1]2022Fiyat Listesi-SAP'!A:A,I:I,'[1]2022Fiyat Listesi-SAP'!C:C)</f>
        <v>13.16</v>
      </c>
      <c r="Y912" s="32" t="str">
        <f>VLOOKUP(I912,'[1]2022Fiyat Listesi-SAP'!A:D,4,FALSE)</f>
        <v>USD</v>
      </c>
      <c r="AA912" s="33">
        <f t="shared" si="14"/>
        <v>0</v>
      </c>
      <c r="AB912" s="38" t="s">
        <v>20</v>
      </c>
    </row>
    <row r="913" spans="3:28" s="25" customFormat="1" x14ac:dyDescent="0.3">
      <c r="C913" s="22">
        <v>5900</v>
      </c>
      <c r="D913" s="23"/>
      <c r="E913" s="24">
        <v>853590000011</v>
      </c>
      <c r="G913" s="22" t="s">
        <v>3238</v>
      </c>
      <c r="I913" s="36" t="s">
        <v>3239</v>
      </c>
      <c r="K913" s="26" t="s">
        <v>3240</v>
      </c>
      <c r="M913" s="26" t="s">
        <v>3241</v>
      </c>
      <c r="O913" s="34">
        <v>50</v>
      </c>
      <c r="P913" s="34" t="s">
        <v>17</v>
      </c>
      <c r="R913" s="49" t="s">
        <v>19</v>
      </c>
      <c r="S913" s="36" t="s">
        <v>18</v>
      </c>
      <c r="U913" s="49" t="s">
        <v>19</v>
      </c>
      <c r="V913" s="34" t="s">
        <v>17</v>
      </c>
      <c r="X913" s="31">
        <f>SUMIF('[1]2022Fiyat Listesi-SAP'!A:A,I:I,'[1]2022Fiyat Listesi-SAP'!C:C)</f>
        <v>17.260000000000002</v>
      </c>
      <c r="Y913" s="32" t="str">
        <f>VLOOKUP(I913,'[1]2022Fiyat Listesi-SAP'!A:D,4,FALSE)</f>
        <v>USD</v>
      </c>
      <c r="AA913" s="33">
        <f t="shared" si="14"/>
        <v>0</v>
      </c>
      <c r="AB913" s="38" t="s">
        <v>20</v>
      </c>
    </row>
    <row r="914" spans="3:28" s="25" customFormat="1" x14ac:dyDescent="0.3">
      <c r="C914" s="22">
        <v>5900</v>
      </c>
      <c r="D914" s="23"/>
      <c r="E914" s="24">
        <v>853590000011</v>
      </c>
      <c r="G914" s="22" t="s">
        <v>3242</v>
      </c>
      <c r="I914" s="36" t="s">
        <v>3243</v>
      </c>
      <c r="K914" s="26" t="s">
        <v>3244</v>
      </c>
      <c r="M914" s="26" t="s">
        <v>3245</v>
      </c>
      <c r="O914" s="34">
        <v>50</v>
      </c>
      <c r="P914" s="34" t="s">
        <v>17</v>
      </c>
      <c r="R914" s="49" t="s">
        <v>19</v>
      </c>
      <c r="S914" s="36" t="s">
        <v>18</v>
      </c>
      <c r="U914" s="49" t="s">
        <v>19</v>
      </c>
      <c r="V914" s="34" t="s">
        <v>17</v>
      </c>
      <c r="X914" s="31">
        <f>SUMIF('[1]2022Fiyat Listesi-SAP'!A:A,I:I,'[1]2022Fiyat Listesi-SAP'!C:C)</f>
        <v>24.535</v>
      </c>
      <c r="Y914" s="32" t="str">
        <f>VLOOKUP(I914,'[1]2022Fiyat Listesi-SAP'!A:D,4,FALSE)</f>
        <v>USD</v>
      </c>
      <c r="AA914" s="33">
        <f t="shared" si="14"/>
        <v>0</v>
      </c>
      <c r="AB914" s="38" t="s">
        <v>20</v>
      </c>
    </row>
    <row r="915" spans="3:28" s="25" customFormat="1" x14ac:dyDescent="0.3">
      <c r="C915" s="22">
        <v>5900</v>
      </c>
      <c r="D915" s="23"/>
      <c r="E915" s="24">
        <v>853590000011</v>
      </c>
      <c r="G915" s="22" t="s">
        <v>3246</v>
      </c>
      <c r="I915" s="36" t="s">
        <v>3247</v>
      </c>
      <c r="K915" s="26" t="s">
        <v>3248</v>
      </c>
      <c r="M915" s="26" t="s">
        <v>3249</v>
      </c>
      <c r="O915" s="34">
        <v>50</v>
      </c>
      <c r="P915" s="34" t="s">
        <v>17</v>
      </c>
      <c r="R915" s="49" t="s">
        <v>19</v>
      </c>
      <c r="S915" s="36" t="s">
        <v>18</v>
      </c>
      <c r="U915" s="49" t="s">
        <v>19</v>
      </c>
      <c r="V915" s="34" t="s">
        <v>17</v>
      </c>
      <c r="X915" s="31">
        <f>SUMIF('[1]2022Fiyat Listesi-SAP'!A:A,I:I,'[1]2022Fiyat Listesi-SAP'!C:C)</f>
        <v>31.810000000000002</v>
      </c>
      <c r="Y915" s="32" t="str">
        <f>VLOOKUP(I915,'[1]2022Fiyat Listesi-SAP'!A:D,4,FALSE)</f>
        <v>USD</v>
      </c>
      <c r="AA915" s="33">
        <f t="shared" si="14"/>
        <v>0</v>
      </c>
      <c r="AB915" s="38" t="s">
        <v>20</v>
      </c>
    </row>
    <row r="916" spans="3:28" s="25" customFormat="1" x14ac:dyDescent="0.3">
      <c r="C916" s="22">
        <v>5900</v>
      </c>
      <c r="D916" s="23"/>
      <c r="E916" s="24">
        <v>853590000011</v>
      </c>
      <c r="G916" s="22" t="s">
        <v>3250</v>
      </c>
      <c r="I916" s="36" t="s">
        <v>3251</v>
      </c>
      <c r="K916" s="26" t="s">
        <v>3252</v>
      </c>
      <c r="M916" s="26" t="s">
        <v>3253</v>
      </c>
      <c r="O916" s="34">
        <v>500</v>
      </c>
      <c r="P916" s="34" t="s">
        <v>17</v>
      </c>
      <c r="R916" s="49" t="s">
        <v>19</v>
      </c>
      <c r="S916" s="36" t="s">
        <v>18</v>
      </c>
      <c r="U916" s="49" t="s">
        <v>19</v>
      </c>
      <c r="V916" s="34" t="s">
        <v>17</v>
      </c>
      <c r="X916" s="31">
        <f>SUMIF('[1]2022Fiyat Listesi-SAP'!A:A,I:I,'[1]2022Fiyat Listesi-SAP'!C:C)</f>
        <v>38.42</v>
      </c>
      <c r="Y916" s="32" t="str">
        <f>VLOOKUP(I916,'[1]2022Fiyat Listesi-SAP'!A:D,4,FALSE)</f>
        <v>USD</v>
      </c>
      <c r="AA916" s="33">
        <f t="shared" si="14"/>
        <v>0</v>
      </c>
      <c r="AB916" s="38" t="s">
        <v>20</v>
      </c>
    </row>
    <row r="917" spans="3:28" s="25" customFormat="1" x14ac:dyDescent="0.3">
      <c r="C917" s="22">
        <v>5900</v>
      </c>
      <c r="D917" s="23"/>
      <c r="E917" s="24">
        <v>853590000011</v>
      </c>
      <c r="G917" s="22" t="s">
        <v>3254</v>
      </c>
      <c r="I917" s="36" t="s">
        <v>3255</v>
      </c>
      <c r="K917" s="26" t="s">
        <v>3256</v>
      </c>
      <c r="M917" s="26" t="s">
        <v>3257</v>
      </c>
      <c r="O917" s="34">
        <v>500</v>
      </c>
      <c r="P917" s="34" t="s">
        <v>17</v>
      </c>
      <c r="R917" s="49" t="s">
        <v>19</v>
      </c>
      <c r="S917" s="36" t="s">
        <v>18</v>
      </c>
      <c r="U917" s="49" t="s">
        <v>19</v>
      </c>
      <c r="V917" s="34" t="s">
        <v>17</v>
      </c>
      <c r="X917" s="31">
        <f>SUMIF('[1]2022Fiyat Listesi-SAP'!A:A,I:I,'[1]2022Fiyat Listesi-SAP'!C:C)</f>
        <v>56.410000000000004</v>
      </c>
      <c r="Y917" s="32" t="str">
        <f>VLOOKUP(I917,'[1]2022Fiyat Listesi-SAP'!A:D,4,FALSE)</f>
        <v>USD</v>
      </c>
      <c r="AA917" s="33">
        <f t="shared" si="14"/>
        <v>0</v>
      </c>
      <c r="AB917" s="38" t="s">
        <v>20</v>
      </c>
    </row>
    <row r="918" spans="3:28" s="25" customFormat="1" x14ac:dyDescent="0.3">
      <c r="C918" s="22">
        <v>5900</v>
      </c>
      <c r="D918" s="23"/>
      <c r="E918" s="24">
        <v>853590000011</v>
      </c>
      <c r="G918" s="22" t="s">
        <v>3258</v>
      </c>
      <c r="I918" s="36" t="s">
        <v>3259</v>
      </c>
      <c r="K918" s="26" t="s">
        <v>3260</v>
      </c>
      <c r="M918" s="26" t="s">
        <v>3261</v>
      </c>
      <c r="O918" s="34">
        <v>30</v>
      </c>
      <c r="P918" s="34" t="s">
        <v>17</v>
      </c>
      <c r="R918" s="49" t="s">
        <v>19</v>
      </c>
      <c r="S918" s="36" t="s">
        <v>18</v>
      </c>
      <c r="U918" s="49" t="s">
        <v>19</v>
      </c>
      <c r="V918" s="34" t="s">
        <v>17</v>
      </c>
      <c r="X918" s="31">
        <f>SUMIF('[1]2022Fiyat Listesi-SAP'!A:A,I:I,'[1]2022Fiyat Listesi-SAP'!C:C)</f>
        <v>0.53</v>
      </c>
      <c r="Y918" s="32" t="str">
        <f>VLOOKUP(I918,'[1]2022Fiyat Listesi-SAP'!A:D,4,FALSE)</f>
        <v>USD</v>
      </c>
      <c r="AA918" s="33">
        <f t="shared" si="14"/>
        <v>0</v>
      </c>
      <c r="AB918" s="38" t="s">
        <v>20</v>
      </c>
    </row>
    <row r="919" spans="3:28" s="25" customFormat="1" x14ac:dyDescent="0.3">
      <c r="C919" s="22">
        <v>5900</v>
      </c>
      <c r="D919" s="23"/>
      <c r="E919" s="24">
        <v>853590000011</v>
      </c>
      <c r="G919" s="22" t="s">
        <v>3262</v>
      </c>
      <c r="I919" s="36" t="s">
        <v>3263</v>
      </c>
      <c r="K919" s="26" t="s">
        <v>3264</v>
      </c>
      <c r="M919" s="26" t="s">
        <v>3265</v>
      </c>
      <c r="O919" s="34">
        <v>20</v>
      </c>
      <c r="P919" s="34" t="s">
        <v>17</v>
      </c>
      <c r="R919" s="49" t="s">
        <v>19</v>
      </c>
      <c r="S919" s="36" t="s">
        <v>18</v>
      </c>
      <c r="U919" s="49" t="s">
        <v>19</v>
      </c>
      <c r="V919" s="34" t="s">
        <v>17</v>
      </c>
      <c r="X919" s="31">
        <f>SUMIF('[1]2022Fiyat Listesi-SAP'!A:A,I:I,'[1]2022Fiyat Listesi-SAP'!C:C)</f>
        <v>0.53</v>
      </c>
      <c r="Y919" s="32" t="str">
        <f>VLOOKUP(I919,'[1]2022Fiyat Listesi-SAP'!A:D,4,FALSE)</f>
        <v>USD</v>
      </c>
      <c r="AA919" s="33">
        <f t="shared" si="14"/>
        <v>0</v>
      </c>
      <c r="AB919" s="38" t="s">
        <v>20</v>
      </c>
    </row>
    <row r="920" spans="3:28" s="25" customFormat="1" x14ac:dyDescent="0.3">
      <c r="C920" s="22">
        <v>5900</v>
      </c>
      <c r="D920" s="23"/>
      <c r="E920" s="24">
        <v>853590000011</v>
      </c>
      <c r="G920" s="22" t="s">
        <v>3266</v>
      </c>
      <c r="I920" s="36" t="s">
        <v>3267</v>
      </c>
      <c r="K920" s="26" t="s">
        <v>3268</v>
      </c>
      <c r="M920" s="26" t="s">
        <v>3269</v>
      </c>
      <c r="O920" s="34">
        <v>500</v>
      </c>
      <c r="P920" s="34" t="s">
        <v>17</v>
      </c>
      <c r="R920" s="49" t="s">
        <v>19</v>
      </c>
      <c r="S920" s="36" t="s">
        <v>18</v>
      </c>
      <c r="U920" s="49" t="s">
        <v>19</v>
      </c>
      <c r="V920" s="34" t="s">
        <v>17</v>
      </c>
      <c r="X920" s="31">
        <f>SUMIF('[1]2022Fiyat Listesi-SAP'!A:A,I:I,'[1]2022Fiyat Listesi-SAP'!C:C)</f>
        <v>0.53</v>
      </c>
      <c r="Y920" s="32" t="str">
        <f>VLOOKUP(I920,'[1]2022Fiyat Listesi-SAP'!A:D,4,FALSE)</f>
        <v>USD</v>
      </c>
      <c r="AA920" s="33">
        <f t="shared" si="14"/>
        <v>0</v>
      </c>
      <c r="AB920" s="38" t="s">
        <v>20</v>
      </c>
    </row>
    <row r="921" spans="3:28" s="25" customFormat="1" x14ac:dyDescent="0.3">
      <c r="C921" s="22">
        <v>5900</v>
      </c>
      <c r="D921" s="23"/>
      <c r="E921" s="24">
        <v>730890980018</v>
      </c>
      <c r="G921" s="22" t="s">
        <v>3270</v>
      </c>
      <c r="I921" s="36" t="s">
        <v>3271</v>
      </c>
      <c r="K921" s="26" t="s">
        <v>3272</v>
      </c>
      <c r="M921" s="26" t="s">
        <v>3273</v>
      </c>
      <c r="O921" s="34">
        <v>50</v>
      </c>
      <c r="P921" s="34" t="s">
        <v>3274</v>
      </c>
      <c r="R921" s="49" t="s">
        <v>19</v>
      </c>
      <c r="S921" s="36" t="s">
        <v>18</v>
      </c>
      <c r="U921" s="49" t="s">
        <v>19</v>
      </c>
      <c r="V921" s="34" t="s">
        <v>17</v>
      </c>
      <c r="X921" s="31">
        <f>SUMIF('[1]2022Fiyat Listesi-SAP'!A:A,I:I,'[1]2022Fiyat Listesi-SAP'!C:C)</f>
        <v>2.7749999999999999</v>
      </c>
      <c r="Y921" s="32" t="str">
        <f>VLOOKUP(I921,'[1]2022Fiyat Listesi-SAP'!A:D,4,FALSE)</f>
        <v>USD</v>
      </c>
      <c r="AA921" s="33">
        <f t="shared" si="14"/>
        <v>0</v>
      </c>
      <c r="AB921" s="38" t="s">
        <v>20</v>
      </c>
    </row>
    <row r="922" spans="3:28" s="25" customFormat="1" x14ac:dyDescent="0.3">
      <c r="C922" s="22">
        <v>5900</v>
      </c>
      <c r="D922" s="23"/>
      <c r="E922" s="24">
        <v>730890980018</v>
      </c>
      <c r="G922" s="22" t="s">
        <v>3275</v>
      </c>
      <c r="I922" s="36" t="s">
        <v>3276</v>
      </c>
      <c r="K922" s="26" t="s">
        <v>3277</v>
      </c>
      <c r="M922" s="26" t="s">
        <v>3278</v>
      </c>
      <c r="O922" s="34">
        <v>50</v>
      </c>
      <c r="P922" s="34" t="s">
        <v>3274</v>
      </c>
      <c r="R922" s="49" t="s">
        <v>19</v>
      </c>
      <c r="S922" s="36" t="s">
        <v>18</v>
      </c>
      <c r="U922" s="49" t="s">
        <v>19</v>
      </c>
      <c r="V922" s="34" t="s">
        <v>17</v>
      </c>
      <c r="X922" s="31">
        <f>SUMIF('[1]2022Fiyat Listesi-SAP'!A:A,I:I,'[1]2022Fiyat Listesi-SAP'!C:C)</f>
        <v>2.7749999999999999</v>
      </c>
      <c r="Y922" s="32" t="str">
        <f>VLOOKUP(I922,'[1]2022Fiyat Listesi-SAP'!A:D,4,FALSE)</f>
        <v>USD</v>
      </c>
      <c r="AA922" s="33">
        <f t="shared" si="14"/>
        <v>0</v>
      </c>
      <c r="AB922" s="38" t="s">
        <v>20</v>
      </c>
    </row>
    <row r="923" spans="3:28" s="25" customFormat="1" x14ac:dyDescent="0.3">
      <c r="C923" s="22">
        <v>5900</v>
      </c>
      <c r="D923" s="23"/>
      <c r="E923" s="24">
        <v>730890980018</v>
      </c>
      <c r="G923" s="22" t="s">
        <v>3279</v>
      </c>
      <c r="I923" s="36" t="s">
        <v>3280</v>
      </c>
      <c r="K923" s="26" t="s">
        <v>3281</v>
      </c>
      <c r="M923" s="26" t="s">
        <v>3282</v>
      </c>
      <c r="O923" s="34">
        <v>50</v>
      </c>
      <c r="P923" s="34" t="s">
        <v>3274</v>
      </c>
      <c r="R923" s="49" t="s">
        <v>19</v>
      </c>
      <c r="S923" s="36" t="s">
        <v>18</v>
      </c>
      <c r="U923" s="49" t="s">
        <v>19</v>
      </c>
      <c r="V923" s="34" t="s">
        <v>17</v>
      </c>
      <c r="X923" s="31">
        <f>SUMIF('[1]2022Fiyat Listesi-SAP'!A:A,I:I,'[1]2022Fiyat Listesi-SAP'!C:C)</f>
        <v>7.67</v>
      </c>
      <c r="Y923" s="32" t="str">
        <f>VLOOKUP(I923,'[1]2022Fiyat Listesi-SAP'!A:D,4,FALSE)</f>
        <v>USD</v>
      </c>
      <c r="AA923" s="33">
        <f t="shared" si="14"/>
        <v>0</v>
      </c>
      <c r="AB923" s="38" t="s">
        <v>20</v>
      </c>
    </row>
    <row r="924" spans="3:28" s="25" customFormat="1" x14ac:dyDescent="0.3">
      <c r="C924" s="22">
        <v>5900</v>
      </c>
      <c r="D924" s="23"/>
      <c r="E924" s="24">
        <v>730890980018</v>
      </c>
      <c r="G924" s="22" t="s">
        <v>3283</v>
      </c>
      <c r="I924" s="36" t="s">
        <v>3284</v>
      </c>
      <c r="K924" s="26" t="s">
        <v>3285</v>
      </c>
      <c r="M924" s="26" t="s">
        <v>3286</v>
      </c>
      <c r="O924" s="34">
        <v>50</v>
      </c>
      <c r="P924" s="34" t="s">
        <v>3274</v>
      </c>
      <c r="R924" s="49" t="s">
        <v>19</v>
      </c>
      <c r="S924" s="36" t="s">
        <v>18</v>
      </c>
      <c r="U924" s="49" t="s">
        <v>19</v>
      </c>
      <c r="V924" s="34" t="s">
        <v>17</v>
      </c>
      <c r="X924" s="31">
        <f>SUMIF('[1]2022Fiyat Listesi-SAP'!A:A,I:I,'[1]2022Fiyat Listesi-SAP'!C:C)</f>
        <v>7.67</v>
      </c>
      <c r="Y924" s="32" t="str">
        <f>VLOOKUP(I924,'[1]2022Fiyat Listesi-SAP'!A:D,4,FALSE)</f>
        <v>USD</v>
      </c>
      <c r="AA924" s="33">
        <f t="shared" si="14"/>
        <v>0</v>
      </c>
      <c r="AB924" s="38" t="s">
        <v>20</v>
      </c>
    </row>
    <row r="925" spans="3:28" s="25" customFormat="1" x14ac:dyDescent="0.3">
      <c r="C925" s="22">
        <v>6505</v>
      </c>
      <c r="D925" s="23"/>
      <c r="E925" s="24">
        <v>730890980018</v>
      </c>
      <c r="G925" s="22" t="s">
        <v>3287</v>
      </c>
      <c r="I925" s="36" t="s">
        <v>3288</v>
      </c>
      <c r="K925" s="26" t="s">
        <v>3289</v>
      </c>
      <c r="M925" s="26" t="s">
        <v>3290</v>
      </c>
      <c r="O925" s="34">
        <v>100</v>
      </c>
      <c r="P925" s="34" t="s">
        <v>17</v>
      </c>
      <c r="R925" s="49" t="s">
        <v>19</v>
      </c>
      <c r="S925" s="36" t="s">
        <v>18</v>
      </c>
      <c r="U925" s="49" t="s">
        <v>19</v>
      </c>
      <c r="V925" s="34" t="s">
        <v>17</v>
      </c>
      <c r="X925" s="31">
        <f>SUMIF('[1]2022Fiyat Listesi-SAP'!A:A,I:I,'[1]2022Fiyat Listesi-SAP'!C:C)</f>
        <v>1.125</v>
      </c>
      <c r="Y925" s="32" t="str">
        <f>VLOOKUP(I925,'[1]2022Fiyat Listesi-SAP'!A:D,4,FALSE)</f>
        <v>USD</v>
      </c>
      <c r="AA925" s="33">
        <f t="shared" si="14"/>
        <v>0</v>
      </c>
      <c r="AB925" s="38" t="s">
        <v>20</v>
      </c>
    </row>
    <row r="926" spans="3:28" s="25" customFormat="1" x14ac:dyDescent="0.3">
      <c r="C926" s="22">
        <v>6110</v>
      </c>
      <c r="D926" s="23"/>
      <c r="E926" s="24">
        <v>841989909000</v>
      </c>
      <c r="G926" s="22">
        <v>0</v>
      </c>
      <c r="H926" s="23"/>
      <c r="I926" s="26" t="s">
        <v>3291</v>
      </c>
      <c r="J926" s="23"/>
      <c r="K926" s="26" t="s">
        <v>3292</v>
      </c>
      <c r="L926" s="23"/>
      <c r="M926" s="26" t="s">
        <v>3293</v>
      </c>
      <c r="N926" s="23"/>
      <c r="O926" s="34">
        <v>1</v>
      </c>
      <c r="P926" s="34" t="s">
        <v>17</v>
      </c>
      <c r="Q926" s="23"/>
      <c r="R926" s="49" t="s">
        <v>19</v>
      </c>
      <c r="S926" s="36" t="s">
        <v>18</v>
      </c>
      <c r="U926" s="49" t="s">
        <v>19</v>
      </c>
      <c r="V926" s="34" t="s">
        <v>17</v>
      </c>
      <c r="W926" s="23"/>
      <c r="X926" s="31">
        <f>SUMIF([1]MTR!B:B,I:I,[1]MTR!F:F)</f>
        <v>390.86</v>
      </c>
      <c r="Y926" s="32" t="s">
        <v>1925</v>
      </c>
      <c r="AA926" s="33">
        <f t="shared" si="14"/>
        <v>0</v>
      </c>
      <c r="AB926" s="38" t="s">
        <v>20</v>
      </c>
    </row>
    <row r="927" spans="3:28" s="25" customFormat="1" x14ac:dyDescent="0.3">
      <c r="C927" s="22">
        <v>6305</v>
      </c>
      <c r="D927" s="23"/>
      <c r="E927" s="24">
        <v>841989909000</v>
      </c>
      <c r="G927" s="22">
        <v>0</v>
      </c>
      <c r="H927" s="23"/>
      <c r="I927" s="26" t="s">
        <v>3294</v>
      </c>
      <c r="J927" s="23"/>
      <c r="K927" s="26" t="s">
        <v>3295</v>
      </c>
      <c r="L927" s="23"/>
      <c r="M927" s="26" t="s">
        <v>3296</v>
      </c>
      <c r="N927" s="23"/>
      <c r="O927" s="34">
        <v>1</v>
      </c>
      <c r="P927" s="34" t="s">
        <v>17</v>
      </c>
      <c r="Q927" s="23"/>
      <c r="R927" s="49" t="s">
        <v>19</v>
      </c>
      <c r="S927" s="36" t="s">
        <v>18</v>
      </c>
      <c r="U927" s="49" t="s">
        <v>19</v>
      </c>
      <c r="V927" s="34" t="s">
        <v>17</v>
      </c>
      <c r="W927" s="23"/>
      <c r="X927" s="31">
        <f>SUMIF([1]MTR!B:B,I:I,[1]MTR!F:F)</f>
        <v>55.99</v>
      </c>
      <c r="Y927" s="32" t="s">
        <v>1925</v>
      </c>
      <c r="AA927" s="33">
        <f t="shared" si="14"/>
        <v>0</v>
      </c>
      <c r="AB927" s="38" t="s">
        <v>20</v>
      </c>
    </row>
    <row r="928" spans="3:28" s="25" customFormat="1" x14ac:dyDescent="0.3">
      <c r="C928" s="22">
        <v>6305</v>
      </c>
      <c r="D928" s="23"/>
      <c r="E928" s="24">
        <v>841989909000</v>
      </c>
      <c r="G928" s="22">
        <v>0</v>
      </c>
      <c r="H928" s="23"/>
      <c r="I928" s="26" t="s">
        <v>3297</v>
      </c>
      <c r="J928" s="23"/>
      <c r="K928" s="26" t="s">
        <v>3298</v>
      </c>
      <c r="L928" s="23"/>
      <c r="M928" s="26" t="s">
        <v>3299</v>
      </c>
      <c r="N928" s="23"/>
      <c r="O928" s="34">
        <v>1</v>
      </c>
      <c r="P928" s="34" t="s">
        <v>17</v>
      </c>
      <c r="Q928" s="23"/>
      <c r="R928" s="49" t="s">
        <v>19</v>
      </c>
      <c r="S928" s="36" t="s">
        <v>18</v>
      </c>
      <c r="U928" s="49" t="s">
        <v>19</v>
      </c>
      <c r="V928" s="34" t="s">
        <v>17</v>
      </c>
      <c r="W928" s="23"/>
      <c r="X928" s="31">
        <f>SUMIF([1]MTR!B:B,I:I,[1]MTR!F:F)</f>
        <v>52.22</v>
      </c>
      <c r="Y928" s="32" t="s">
        <v>1925</v>
      </c>
      <c r="AA928" s="33">
        <f t="shared" si="14"/>
        <v>0</v>
      </c>
      <c r="AB928" s="38" t="s">
        <v>20</v>
      </c>
    </row>
    <row r="929" spans="3:28" s="25" customFormat="1" x14ac:dyDescent="0.3">
      <c r="C929" s="22">
        <v>6305</v>
      </c>
      <c r="D929" s="23"/>
      <c r="E929" s="24">
        <v>841989909000</v>
      </c>
      <c r="G929" s="22">
        <v>0</v>
      </c>
      <c r="H929" s="23"/>
      <c r="I929" s="26" t="s">
        <v>3300</v>
      </c>
      <c r="J929" s="23"/>
      <c r="K929" s="26" t="s">
        <v>3301</v>
      </c>
      <c r="L929" s="23"/>
      <c r="M929" s="26" t="s">
        <v>3302</v>
      </c>
      <c r="N929" s="23"/>
      <c r="O929" s="34">
        <v>1</v>
      </c>
      <c r="P929" s="34" t="s">
        <v>17</v>
      </c>
      <c r="Q929" s="23"/>
      <c r="R929" s="49" t="s">
        <v>19</v>
      </c>
      <c r="S929" s="36" t="s">
        <v>18</v>
      </c>
      <c r="U929" s="49" t="s">
        <v>19</v>
      </c>
      <c r="V929" s="34" t="s">
        <v>17</v>
      </c>
      <c r="W929" s="23"/>
      <c r="X929" s="31">
        <f>SUMIF([1]MTR!B:B,I:I,[1]MTR!F:F)</f>
        <v>58.685000000000002</v>
      </c>
      <c r="Y929" s="32" t="s">
        <v>1925</v>
      </c>
      <c r="AA929" s="33">
        <f t="shared" si="14"/>
        <v>0</v>
      </c>
      <c r="AB929" s="38" t="s">
        <v>20</v>
      </c>
    </row>
    <row r="930" spans="3:28" s="25" customFormat="1" x14ac:dyDescent="0.3">
      <c r="C930" s="22">
        <v>6305</v>
      </c>
      <c r="D930" s="23"/>
      <c r="E930" s="24">
        <v>841989909000</v>
      </c>
      <c r="G930" s="22">
        <v>0</v>
      </c>
      <c r="H930" s="23"/>
      <c r="I930" s="26" t="s">
        <v>3303</v>
      </c>
      <c r="J930" s="23"/>
      <c r="K930" s="26" t="s">
        <v>3304</v>
      </c>
      <c r="L930" s="23"/>
      <c r="M930" s="26" t="s">
        <v>3305</v>
      </c>
      <c r="N930" s="23"/>
      <c r="O930" s="34">
        <v>1</v>
      </c>
      <c r="P930" s="34" t="s">
        <v>17</v>
      </c>
      <c r="Q930" s="23"/>
      <c r="R930" s="49" t="s">
        <v>19</v>
      </c>
      <c r="S930" s="36" t="s">
        <v>18</v>
      </c>
      <c r="U930" s="49" t="s">
        <v>19</v>
      </c>
      <c r="V930" s="34" t="s">
        <v>17</v>
      </c>
      <c r="W930" s="23"/>
      <c r="X930" s="31">
        <f>SUMIF([1]MTR!B:B,I:I,[1]MTR!F:F)</f>
        <v>75.91</v>
      </c>
      <c r="Y930" s="32" t="s">
        <v>1925</v>
      </c>
      <c r="AA930" s="33">
        <f t="shared" si="14"/>
        <v>0</v>
      </c>
      <c r="AB930" s="38" t="s">
        <v>20</v>
      </c>
    </row>
    <row r="931" spans="3:28" s="25" customFormat="1" x14ac:dyDescent="0.3">
      <c r="C931" s="22">
        <v>6305</v>
      </c>
      <c r="D931" s="23"/>
      <c r="E931" s="24">
        <v>841989909000</v>
      </c>
      <c r="G931" s="22">
        <v>0</v>
      </c>
      <c r="H931" s="23"/>
      <c r="I931" s="26" t="s">
        <v>3306</v>
      </c>
      <c r="J931" s="23"/>
      <c r="K931" s="26" t="s">
        <v>3307</v>
      </c>
      <c r="L931" s="23"/>
      <c r="M931" s="26" t="s">
        <v>3308</v>
      </c>
      <c r="N931" s="23"/>
      <c r="O931" s="34">
        <v>1</v>
      </c>
      <c r="P931" s="34" t="s">
        <v>17</v>
      </c>
      <c r="Q931" s="23"/>
      <c r="R931" s="49" t="s">
        <v>19</v>
      </c>
      <c r="S931" s="36" t="s">
        <v>18</v>
      </c>
      <c r="U931" s="49" t="s">
        <v>19</v>
      </c>
      <c r="V931" s="34" t="s">
        <v>17</v>
      </c>
      <c r="W931" s="23"/>
      <c r="X931" s="31">
        <f>SUMIF([1]MTR!B:B,I:I,[1]MTR!F:F)</f>
        <v>45.76</v>
      </c>
      <c r="Y931" s="32" t="s">
        <v>1925</v>
      </c>
      <c r="AA931" s="33">
        <f t="shared" si="14"/>
        <v>0</v>
      </c>
      <c r="AB931" s="38" t="s">
        <v>20</v>
      </c>
    </row>
    <row r="932" spans="3:28" s="25" customFormat="1" x14ac:dyDescent="0.3">
      <c r="C932" s="22">
        <v>6900</v>
      </c>
      <c r="D932" s="23"/>
      <c r="E932" s="24">
        <v>392690979018</v>
      </c>
      <c r="G932" s="22" t="s">
        <v>3309</v>
      </c>
      <c r="H932" s="23"/>
      <c r="I932" s="26" t="s">
        <v>3310</v>
      </c>
      <c r="J932" s="23"/>
      <c r="K932" s="26" t="s">
        <v>3311</v>
      </c>
      <c r="L932" s="23"/>
      <c r="M932" s="26" t="s">
        <v>3312</v>
      </c>
      <c r="N932" s="23"/>
      <c r="O932" s="34">
        <v>200</v>
      </c>
      <c r="P932" s="34" t="s">
        <v>3274</v>
      </c>
      <c r="Q932" s="23"/>
      <c r="R932" s="49" t="s">
        <v>19</v>
      </c>
      <c r="S932" s="36" t="s">
        <v>18</v>
      </c>
      <c r="T932" s="23"/>
      <c r="U932" s="49" t="s">
        <v>19</v>
      </c>
      <c r="V932" s="34" t="s">
        <v>17</v>
      </c>
      <c r="W932" s="23"/>
      <c r="X932" s="31">
        <f>SUMIF('[1]2022Fiyat Listesi-SAP'!A:A,I:I,'[1]2022Fiyat Listesi-SAP'!C:C)</f>
        <v>0.14499999999999999</v>
      </c>
      <c r="Y932" s="38" t="s">
        <v>1925</v>
      </c>
      <c r="Z932" s="23"/>
      <c r="AA932" s="33">
        <f t="shared" si="14"/>
        <v>0</v>
      </c>
      <c r="AB932" s="38" t="s">
        <v>20</v>
      </c>
    </row>
    <row r="933" spans="3:28" s="25" customFormat="1" x14ac:dyDescent="0.3">
      <c r="C933" s="22">
        <v>6900</v>
      </c>
      <c r="D933" s="23"/>
      <c r="E933" s="24">
        <v>392690979018</v>
      </c>
      <c r="G933" s="22" t="s">
        <v>3313</v>
      </c>
      <c r="H933" s="23"/>
      <c r="I933" s="26" t="s">
        <v>3314</v>
      </c>
      <c r="J933" s="23"/>
      <c r="K933" s="26" t="s">
        <v>3315</v>
      </c>
      <c r="L933" s="23"/>
      <c r="M933" s="26" t="s">
        <v>3316</v>
      </c>
      <c r="N933" s="23"/>
      <c r="O933" s="34">
        <v>200</v>
      </c>
      <c r="P933" s="34" t="s">
        <v>3274</v>
      </c>
      <c r="Q933" s="23"/>
      <c r="R933" s="49" t="s">
        <v>19</v>
      </c>
      <c r="S933" s="36" t="s">
        <v>18</v>
      </c>
      <c r="T933" s="23"/>
      <c r="U933" s="49" t="s">
        <v>19</v>
      </c>
      <c r="V933" s="34" t="s">
        <v>17</v>
      </c>
      <c r="W933" s="23"/>
      <c r="X933" s="31">
        <f>SUMIF('[1]2022Fiyat Listesi-SAP'!A:A,I:I,'[1]2022Fiyat Listesi-SAP'!C:C)</f>
        <v>8.5000000000000006E-2</v>
      </c>
      <c r="Y933" s="38" t="s">
        <v>1925</v>
      </c>
      <c r="Z933" s="23"/>
      <c r="AA933" s="33">
        <f t="shared" si="14"/>
        <v>0</v>
      </c>
      <c r="AB933" s="38" t="s">
        <v>20</v>
      </c>
    </row>
    <row r="934" spans="3:28" s="25" customFormat="1" x14ac:dyDescent="0.3">
      <c r="C934" s="22">
        <v>6900</v>
      </c>
      <c r="D934" s="23"/>
      <c r="E934" s="24">
        <v>392690979018</v>
      </c>
      <c r="G934" s="22" t="s">
        <v>3317</v>
      </c>
      <c r="H934" s="23"/>
      <c r="I934" s="26" t="s">
        <v>3318</v>
      </c>
      <c r="J934" s="23"/>
      <c r="K934" s="26" t="s">
        <v>3319</v>
      </c>
      <c r="L934" s="23"/>
      <c r="M934" s="26" t="s">
        <v>3320</v>
      </c>
      <c r="N934" s="23"/>
      <c r="O934" s="34">
        <v>200</v>
      </c>
      <c r="P934" s="34" t="s">
        <v>3274</v>
      </c>
      <c r="Q934" s="23"/>
      <c r="R934" s="49" t="s">
        <v>19</v>
      </c>
      <c r="S934" s="36" t="s">
        <v>18</v>
      </c>
      <c r="T934" s="23"/>
      <c r="U934" s="49" t="s">
        <v>19</v>
      </c>
      <c r="V934" s="34" t="s">
        <v>17</v>
      </c>
      <c r="W934" s="23"/>
      <c r="X934" s="31">
        <f>SUMIF('[1]2022Fiyat Listesi-SAP'!A:A,I:I,'[1]2022Fiyat Listesi-SAP'!C:C)</f>
        <v>9.5000000000000001E-2</v>
      </c>
      <c r="Y934" s="38" t="s">
        <v>1925</v>
      </c>
      <c r="Z934" s="23"/>
      <c r="AA934" s="33">
        <f t="shared" si="14"/>
        <v>0</v>
      </c>
      <c r="AB934" s="38" t="s">
        <v>20</v>
      </c>
    </row>
    <row r="935" spans="3:28" s="25" customFormat="1" x14ac:dyDescent="0.3">
      <c r="C935" s="22">
        <v>6900</v>
      </c>
      <c r="D935" s="23"/>
      <c r="E935" s="24">
        <v>392690979018</v>
      </c>
      <c r="G935" s="22" t="s">
        <v>3321</v>
      </c>
      <c r="H935" s="23"/>
      <c r="I935" s="26" t="s">
        <v>3322</v>
      </c>
      <c r="J935" s="23"/>
      <c r="K935" s="26" t="s">
        <v>3323</v>
      </c>
      <c r="L935" s="23"/>
      <c r="M935" s="26" t="s">
        <v>3324</v>
      </c>
      <c r="N935" s="23"/>
      <c r="O935" s="34">
        <v>200</v>
      </c>
      <c r="P935" s="34" t="s">
        <v>3274</v>
      </c>
      <c r="Q935" s="23"/>
      <c r="R935" s="49" t="s">
        <v>19</v>
      </c>
      <c r="S935" s="36" t="s">
        <v>18</v>
      </c>
      <c r="T935" s="23"/>
      <c r="U935" s="49" t="s">
        <v>19</v>
      </c>
      <c r="V935" s="34" t="s">
        <v>17</v>
      </c>
      <c r="W935" s="23"/>
      <c r="X935" s="31">
        <f>SUMIF('[1]2022Fiyat Listesi-SAP'!A:A,I:I,'[1]2022Fiyat Listesi-SAP'!C:C)</f>
        <v>0.105</v>
      </c>
      <c r="Y935" s="38" t="s">
        <v>1925</v>
      </c>
      <c r="Z935" s="23"/>
      <c r="AA935" s="33">
        <f t="shared" si="14"/>
        <v>0</v>
      </c>
      <c r="AB935" s="38" t="s">
        <v>20</v>
      </c>
    </row>
    <row r="936" spans="3:28" s="25" customFormat="1" x14ac:dyDescent="0.3">
      <c r="C936" s="22">
        <v>6900</v>
      </c>
      <c r="D936" s="23"/>
      <c r="E936" s="24">
        <v>392690979018</v>
      </c>
      <c r="G936" s="22" t="s">
        <v>3325</v>
      </c>
      <c r="H936" s="23"/>
      <c r="I936" s="26" t="s">
        <v>3326</v>
      </c>
      <c r="J936" s="23"/>
      <c r="K936" s="26" t="s">
        <v>3327</v>
      </c>
      <c r="L936" s="23"/>
      <c r="M936" s="26" t="s">
        <v>3328</v>
      </c>
      <c r="N936" s="23"/>
      <c r="O936" s="34">
        <v>200</v>
      </c>
      <c r="P936" s="34" t="s">
        <v>3274</v>
      </c>
      <c r="Q936" s="23"/>
      <c r="R936" s="49" t="s">
        <v>19</v>
      </c>
      <c r="S936" s="36" t="s">
        <v>18</v>
      </c>
      <c r="T936" s="23"/>
      <c r="U936" s="49" t="s">
        <v>19</v>
      </c>
      <c r="V936" s="34" t="s">
        <v>17</v>
      </c>
      <c r="W936" s="23"/>
      <c r="X936" s="31">
        <f>SUMIF('[1]2022Fiyat Listesi-SAP'!A:A,I:I,'[1]2022Fiyat Listesi-SAP'!C:C)</f>
        <v>0.13500000000000001</v>
      </c>
      <c r="Y936" s="38" t="s">
        <v>1925</v>
      </c>
      <c r="Z936" s="23"/>
      <c r="AA936" s="33">
        <f t="shared" si="14"/>
        <v>0</v>
      </c>
      <c r="AB936" s="38" t="s">
        <v>20</v>
      </c>
    </row>
    <row r="937" spans="3:28" s="25" customFormat="1" x14ac:dyDescent="0.3">
      <c r="C937" s="22">
        <v>6900</v>
      </c>
      <c r="D937" s="23"/>
      <c r="E937" s="24">
        <v>392690979018</v>
      </c>
      <c r="G937" s="22" t="s">
        <v>3329</v>
      </c>
      <c r="H937" s="23"/>
      <c r="I937" s="26" t="s">
        <v>3330</v>
      </c>
      <c r="J937" s="23"/>
      <c r="K937" s="26" t="s">
        <v>3331</v>
      </c>
      <c r="L937" s="23"/>
      <c r="M937" s="26" t="s">
        <v>3332</v>
      </c>
      <c r="N937" s="23"/>
      <c r="O937" s="34">
        <v>200</v>
      </c>
      <c r="P937" s="34" t="s">
        <v>3274</v>
      </c>
      <c r="Q937" s="23"/>
      <c r="R937" s="49" t="s">
        <v>19</v>
      </c>
      <c r="S937" s="36" t="s">
        <v>18</v>
      </c>
      <c r="T937" s="23"/>
      <c r="U937" s="49" t="s">
        <v>19</v>
      </c>
      <c r="V937" s="34" t="s">
        <v>17</v>
      </c>
      <c r="W937" s="23"/>
      <c r="X937" s="31">
        <f>SUMIF('[1]2022Fiyat Listesi-SAP'!A:A,I:I,'[1]2022Fiyat Listesi-SAP'!C:C)</f>
        <v>0.14499999999999999</v>
      </c>
      <c r="Y937" s="38" t="s">
        <v>1925</v>
      </c>
      <c r="Z937" s="23"/>
      <c r="AA937" s="33">
        <f t="shared" si="14"/>
        <v>0</v>
      </c>
      <c r="AB937" s="38" t="s">
        <v>20</v>
      </c>
    </row>
    <row r="938" spans="3:28" s="25" customFormat="1" x14ac:dyDescent="0.3">
      <c r="C938" s="22">
        <v>6900</v>
      </c>
      <c r="D938" s="23"/>
      <c r="E938" s="24">
        <v>392690979018</v>
      </c>
      <c r="G938" s="22" t="s">
        <v>3333</v>
      </c>
      <c r="H938" s="23"/>
      <c r="I938" s="26" t="s">
        <v>3334</v>
      </c>
      <c r="J938" s="23"/>
      <c r="K938" s="26" t="s">
        <v>3335</v>
      </c>
      <c r="L938" s="23"/>
      <c r="M938" s="26" t="s">
        <v>3336</v>
      </c>
      <c r="N938" s="23"/>
      <c r="O938" s="34">
        <v>200</v>
      </c>
      <c r="P938" s="34" t="s">
        <v>3274</v>
      </c>
      <c r="Q938" s="23"/>
      <c r="R938" s="49" t="s">
        <v>19</v>
      </c>
      <c r="S938" s="36" t="s">
        <v>18</v>
      </c>
      <c r="T938" s="23"/>
      <c r="U938" s="49" t="s">
        <v>19</v>
      </c>
      <c r="V938" s="34" t="s">
        <v>17</v>
      </c>
      <c r="W938" s="23"/>
      <c r="X938" s="31">
        <f>SUMIF('[1]2022Fiyat Listesi-SAP'!A:A,I:I,'[1]2022Fiyat Listesi-SAP'!C:C)</f>
        <v>0.15</v>
      </c>
      <c r="Y938" s="38" t="s">
        <v>1925</v>
      </c>
      <c r="Z938" s="23"/>
      <c r="AA938" s="33">
        <f t="shared" si="14"/>
        <v>0</v>
      </c>
      <c r="AB938" s="38" t="s">
        <v>20</v>
      </c>
    </row>
    <row r="939" spans="3:28" s="25" customFormat="1" x14ac:dyDescent="0.3">
      <c r="C939" s="22">
        <v>6900</v>
      </c>
      <c r="D939" s="23"/>
      <c r="E939" s="24">
        <v>392690979018</v>
      </c>
      <c r="G939" s="22" t="s">
        <v>3337</v>
      </c>
      <c r="H939" s="23"/>
      <c r="I939" s="26" t="s">
        <v>3338</v>
      </c>
      <c r="J939" s="23"/>
      <c r="K939" s="26" t="s">
        <v>3339</v>
      </c>
      <c r="L939" s="23"/>
      <c r="M939" s="26" t="s">
        <v>3340</v>
      </c>
      <c r="N939" s="23"/>
      <c r="O939" s="34">
        <v>200</v>
      </c>
      <c r="P939" s="34" t="s">
        <v>3274</v>
      </c>
      <c r="Q939" s="23"/>
      <c r="R939" s="49" t="s">
        <v>19</v>
      </c>
      <c r="S939" s="36" t="s">
        <v>18</v>
      </c>
      <c r="T939" s="23"/>
      <c r="U939" s="49" t="s">
        <v>19</v>
      </c>
      <c r="V939" s="34" t="s">
        <v>17</v>
      </c>
      <c r="W939" s="23"/>
      <c r="X939" s="31">
        <f>SUMIF('[1]2022Fiyat Listesi-SAP'!A:A,I:I,'[1]2022Fiyat Listesi-SAP'!C:C)</f>
        <v>0.185</v>
      </c>
      <c r="Y939" s="38" t="s">
        <v>1925</v>
      </c>
      <c r="Z939" s="23"/>
      <c r="AA939" s="33">
        <f t="shared" si="14"/>
        <v>0</v>
      </c>
      <c r="AB939" s="38" t="s">
        <v>20</v>
      </c>
    </row>
    <row r="940" spans="3:28" s="25" customFormat="1" x14ac:dyDescent="0.3">
      <c r="C940" s="22">
        <v>6900</v>
      </c>
      <c r="D940" s="23"/>
      <c r="E940" s="24">
        <v>392690979018</v>
      </c>
      <c r="G940" s="22" t="s">
        <v>3341</v>
      </c>
      <c r="H940" s="23"/>
      <c r="I940" s="26" t="s">
        <v>3342</v>
      </c>
      <c r="J940" s="23"/>
      <c r="K940" s="26" t="s">
        <v>3343</v>
      </c>
      <c r="L940" s="23"/>
      <c r="M940" s="26" t="s">
        <v>3344</v>
      </c>
      <c r="N940" s="23"/>
      <c r="O940" s="34">
        <v>100</v>
      </c>
      <c r="P940" s="34" t="s">
        <v>3274</v>
      </c>
      <c r="Q940" s="23"/>
      <c r="R940" s="49" t="s">
        <v>19</v>
      </c>
      <c r="S940" s="36" t="s">
        <v>18</v>
      </c>
      <c r="T940" s="23"/>
      <c r="U940" s="49" t="s">
        <v>19</v>
      </c>
      <c r="V940" s="34" t="s">
        <v>17</v>
      </c>
      <c r="W940" s="23"/>
      <c r="X940" s="31">
        <f>SUMIF('[1]2022Fiyat Listesi-SAP'!A:A,I:I,'[1]2022Fiyat Listesi-SAP'!C:C)</f>
        <v>0.20500000000000002</v>
      </c>
      <c r="Y940" s="38" t="s">
        <v>1925</v>
      </c>
      <c r="Z940" s="23"/>
      <c r="AA940" s="33">
        <f t="shared" si="14"/>
        <v>0</v>
      </c>
      <c r="AB940" s="38" t="s">
        <v>20</v>
      </c>
    </row>
    <row r="941" spans="3:28" s="25" customFormat="1" x14ac:dyDescent="0.3">
      <c r="C941" s="22">
        <v>6900</v>
      </c>
      <c r="D941" s="23"/>
      <c r="E941" s="24">
        <v>392690979018</v>
      </c>
      <c r="G941" s="22" t="s">
        <v>3345</v>
      </c>
      <c r="H941" s="23"/>
      <c r="I941" s="26" t="s">
        <v>3346</v>
      </c>
      <c r="J941" s="23"/>
      <c r="K941" s="26" t="s">
        <v>3347</v>
      </c>
      <c r="L941" s="23"/>
      <c r="M941" s="26" t="s">
        <v>3348</v>
      </c>
      <c r="N941" s="23"/>
      <c r="O941" s="34">
        <v>100</v>
      </c>
      <c r="P941" s="34" t="s">
        <v>3274</v>
      </c>
      <c r="Q941" s="23"/>
      <c r="R941" s="49" t="s">
        <v>19</v>
      </c>
      <c r="S941" s="36" t="s">
        <v>18</v>
      </c>
      <c r="T941" s="23"/>
      <c r="U941" s="49" t="s">
        <v>19</v>
      </c>
      <c r="V941" s="34" t="s">
        <v>17</v>
      </c>
      <c r="W941" s="23"/>
      <c r="X941" s="31">
        <f>SUMIF('[1]2022Fiyat Listesi-SAP'!A:A,I:I,'[1]2022Fiyat Listesi-SAP'!C:C)</f>
        <v>0.22500000000000001</v>
      </c>
      <c r="Y941" s="38" t="s">
        <v>1925</v>
      </c>
      <c r="Z941" s="23"/>
      <c r="AA941" s="33">
        <f t="shared" si="14"/>
        <v>0</v>
      </c>
      <c r="AB941" s="38" t="s">
        <v>20</v>
      </c>
    </row>
    <row r="942" spans="3:28" s="25" customFormat="1" x14ac:dyDescent="0.3">
      <c r="C942" s="22">
        <v>6900</v>
      </c>
      <c r="D942" s="23"/>
      <c r="E942" s="24">
        <v>392690979018</v>
      </c>
      <c r="G942" s="22" t="s">
        <v>3349</v>
      </c>
      <c r="H942" s="23"/>
      <c r="I942" s="26" t="s">
        <v>3350</v>
      </c>
      <c r="J942" s="23"/>
      <c r="K942" s="26" t="s">
        <v>3351</v>
      </c>
      <c r="L942" s="23"/>
      <c r="M942" s="26" t="s">
        <v>3352</v>
      </c>
      <c r="N942" s="23"/>
      <c r="O942" s="34">
        <v>100</v>
      </c>
      <c r="P942" s="34" t="s">
        <v>3274</v>
      </c>
      <c r="Q942" s="23"/>
      <c r="R942" s="49" t="s">
        <v>19</v>
      </c>
      <c r="S942" s="36" t="s">
        <v>18</v>
      </c>
      <c r="T942" s="23"/>
      <c r="U942" s="49" t="s">
        <v>19</v>
      </c>
      <c r="V942" s="34" t="s">
        <v>17</v>
      </c>
      <c r="W942" s="23"/>
      <c r="X942" s="31">
        <f>SUMIF('[1]2022Fiyat Listesi-SAP'!A:A,I:I,'[1]2022Fiyat Listesi-SAP'!C:C)</f>
        <v>0.255</v>
      </c>
      <c r="Y942" s="38" t="s">
        <v>1925</v>
      </c>
      <c r="Z942" s="23"/>
      <c r="AA942" s="33">
        <f t="shared" si="14"/>
        <v>0</v>
      </c>
      <c r="AB942" s="38" t="s">
        <v>20</v>
      </c>
    </row>
    <row r="943" spans="3:28" s="25" customFormat="1" x14ac:dyDescent="0.3">
      <c r="C943" s="22">
        <v>6900</v>
      </c>
      <c r="D943" s="23"/>
      <c r="E943" s="24">
        <v>392690979018</v>
      </c>
      <c r="G943" s="22" t="s">
        <v>3353</v>
      </c>
      <c r="H943" s="23"/>
      <c r="I943" s="26" t="s">
        <v>3354</v>
      </c>
      <c r="J943" s="23"/>
      <c r="K943" s="26" t="s">
        <v>3355</v>
      </c>
      <c r="L943" s="23"/>
      <c r="M943" s="26" t="s">
        <v>3356</v>
      </c>
      <c r="N943" s="23"/>
      <c r="O943" s="34">
        <v>100</v>
      </c>
      <c r="P943" s="34" t="s">
        <v>3274</v>
      </c>
      <c r="Q943" s="23"/>
      <c r="R943" s="49" t="s">
        <v>19</v>
      </c>
      <c r="S943" s="36" t="s">
        <v>18</v>
      </c>
      <c r="T943" s="23"/>
      <c r="U943" s="49" t="s">
        <v>19</v>
      </c>
      <c r="V943" s="34" t="s">
        <v>17</v>
      </c>
      <c r="W943" s="23"/>
      <c r="X943" s="31">
        <f>SUMIF('[1]2022Fiyat Listesi-SAP'!A:A,I:I,'[1]2022Fiyat Listesi-SAP'!C:C)</f>
        <v>0.27</v>
      </c>
      <c r="Y943" s="38" t="s">
        <v>1925</v>
      </c>
      <c r="Z943" s="23"/>
      <c r="AA943" s="33">
        <f t="shared" si="14"/>
        <v>0</v>
      </c>
      <c r="AB943" s="38" t="s">
        <v>20</v>
      </c>
    </row>
    <row r="944" spans="3:28" s="25" customFormat="1" x14ac:dyDescent="0.3">
      <c r="C944" s="22">
        <v>6900</v>
      </c>
      <c r="D944" s="23"/>
      <c r="E944" s="24">
        <v>392690979018</v>
      </c>
      <c r="G944" s="22" t="s">
        <v>3357</v>
      </c>
      <c r="H944" s="23"/>
      <c r="I944" s="26" t="s">
        <v>3358</v>
      </c>
      <c r="J944" s="23"/>
      <c r="K944" s="26" t="s">
        <v>3359</v>
      </c>
      <c r="L944" s="23"/>
      <c r="M944" s="26" t="s">
        <v>3360</v>
      </c>
      <c r="N944" s="23"/>
      <c r="O944" s="34">
        <v>100</v>
      </c>
      <c r="P944" s="34" t="s">
        <v>3274</v>
      </c>
      <c r="Q944" s="23"/>
      <c r="R944" s="49" t="s">
        <v>19</v>
      </c>
      <c r="S944" s="36" t="s">
        <v>18</v>
      </c>
      <c r="T944" s="23"/>
      <c r="U944" s="49" t="s">
        <v>19</v>
      </c>
      <c r="V944" s="34" t="s">
        <v>17</v>
      </c>
      <c r="W944" s="23"/>
      <c r="X944" s="31">
        <f>SUMIF('[1]2022Fiyat Listesi-SAP'!A:A,I:I,'[1]2022Fiyat Listesi-SAP'!C:C)</f>
        <v>0.28999999999999998</v>
      </c>
      <c r="Y944" s="38" t="s">
        <v>1925</v>
      </c>
      <c r="Z944" s="23"/>
      <c r="AA944" s="33">
        <f t="shared" si="14"/>
        <v>0</v>
      </c>
      <c r="AB944" s="38" t="s">
        <v>20</v>
      </c>
    </row>
    <row r="945" spans="3:28" s="25" customFormat="1" x14ac:dyDescent="0.3">
      <c r="C945" s="22">
        <v>6900</v>
      </c>
      <c r="D945" s="23"/>
      <c r="E945" s="24">
        <v>392690979018</v>
      </c>
      <c r="G945" s="22" t="s">
        <v>3361</v>
      </c>
      <c r="H945" s="23"/>
      <c r="I945" s="26" t="s">
        <v>3362</v>
      </c>
      <c r="J945" s="23"/>
      <c r="K945" s="26" t="s">
        <v>3363</v>
      </c>
      <c r="L945" s="23"/>
      <c r="M945" s="26" t="s">
        <v>3364</v>
      </c>
      <c r="N945" s="23"/>
      <c r="O945" s="34">
        <v>100</v>
      </c>
      <c r="P945" s="34" t="s">
        <v>3274</v>
      </c>
      <c r="Q945" s="23"/>
      <c r="R945" s="49" t="s">
        <v>19</v>
      </c>
      <c r="S945" s="36" t="s">
        <v>18</v>
      </c>
      <c r="T945" s="23"/>
      <c r="U945" s="49" t="s">
        <v>19</v>
      </c>
      <c r="V945" s="34" t="s">
        <v>17</v>
      </c>
      <c r="W945" s="23"/>
      <c r="X945" s="31">
        <f>SUMIF('[1]2022Fiyat Listesi-SAP'!A:A,I:I,'[1]2022Fiyat Listesi-SAP'!C:C)</f>
        <v>0.32</v>
      </c>
      <c r="Y945" s="38" t="s">
        <v>1925</v>
      </c>
      <c r="Z945" s="23"/>
      <c r="AA945" s="33">
        <f t="shared" si="14"/>
        <v>0</v>
      </c>
      <c r="AB945" s="38" t="s">
        <v>20</v>
      </c>
    </row>
    <row r="946" spans="3:28" s="25" customFormat="1" x14ac:dyDescent="0.3">
      <c r="C946" s="22">
        <v>6900</v>
      </c>
      <c r="D946" s="23"/>
      <c r="E946" s="24">
        <v>392690979018</v>
      </c>
      <c r="G946" s="22" t="s">
        <v>3365</v>
      </c>
      <c r="H946" s="23"/>
      <c r="I946" s="26" t="s">
        <v>3366</v>
      </c>
      <c r="J946" s="23"/>
      <c r="K946" s="26" t="s">
        <v>3367</v>
      </c>
      <c r="L946" s="23"/>
      <c r="M946" s="26" t="s">
        <v>3368</v>
      </c>
      <c r="N946" s="23"/>
      <c r="O946" s="34">
        <v>100</v>
      </c>
      <c r="P946" s="34" t="s">
        <v>3274</v>
      </c>
      <c r="Q946" s="23"/>
      <c r="R946" s="49" t="s">
        <v>19</v>
      </c>
      <c r="S946" s="36" t="s">
        <v>18</v>
      </c>
      <c r="T946" s="23"/>
      <c r="U946" s="49" t="s">
        <v>19</v>
      </c>
      <c r="V946" s="34" t="s">
        <v>17</v>
      </c>
      <c r="W946" s="23"/>
      <c r="X946" s="31">
        <f>SUMIF('[1]2022Fiyat Listesi-SAP'!A:A,I:I,'[1]2022Fiyat Listesi-SAP'!C:C)</f>
        <v>0.35000000000000003</v>
      </c>
      <c r="Y946" s="38" t="s">
        <v>1925</v>
      </c>
      <c r="Z946" s="23"/>
      <c r="AA946" s="33">
        <f t="shared" si="14"/>
        <v>0</v>
      </c>
      <c r="AB946" s="38" t="s">
        <v>20</v>
      </c>
    </row>
    <row r="947" spans="3:28" s="25" customFormat="1" x14ac:dyDescent="0.3">
      <c r="C947" s="22">
        <v>6900</v>
      </c>
      <c r="D947" s="23"/>
      <c r="E947" s="24">
        <v>392690979018</v>
      </c>
      <c r="G947" s="22" t="s">
        <v>3369</v>
      </c>
      <c r="H947" s="23"/>
      <c r="I947" s="26" t="s">
        <v>3370</v>
      </c>
      <c r="J947" s="23"/>
      <c r="K947" s="26" t="s">
        <v>3371</v>
      </c>
      <c r="L947" s="23"/>
      <c r="M947" s="26" t="s">
        <v>3372</v>
      </c>
      <c r="N947" s="23"/>
      <c r="O947" s="34">
        <v>100</v>
      </c>
      <c r="P947" s="34" t="s">
        <v>3274</v>
      </c>
      <c r="Q947" s="23"/>
      <c r="R947" s="49" t="s">
        <v>19</v>
      </c>
      <c r="S947" s="36" t="s">
        <v>18</v>
      </c>
      <c r="T947" s="23"/>
      <c r="U947" s="49" t="s">
        <v>19</v>
      </c>
      <c r="V947" s="34" t="s">
        <v>17</v>
      </c>
      <c r="W947" s="23"/>
      <c r="X947" s="31">
        <f>SUMIF('[1]2022Fiyat Listesi-SAP'!A:A,I:I,'[1]2022Fiyat Listesi-SAP'!C:C)</f>
        <v>0.4</v>
      </c>
      <c r="Y947" s="38" t="s">
        <v>1925</v>
      </c>
      <c r="Z947" s="23"/>
      <c r="AA947" s="33">
        <f t="shared" si="14"/>
        <v>0</v>
      </c>
      <c r="AB947" s="38" t="s">
        <v>20</v>
      </c>
    </row>
    <row r="948" spans="3:28" s="25" customFormat="1" x14ac:dyDescent="0.3">
      <c r="C948" s="22">
        <v>6900</v>
      </c>
      <c r="D948" s="23"/>
      <c r="E948" s="24">
        <v>392690979018</v>
      </c>
      <c r="G948" s="22" t="s">
        <v>3373</v>
      </c>
      <c r="H948" s="23"/>
      <c r="I948" s="26" t="s">
        <v>3374</v>
      </c>
      <c r="J948" s="23"/>
      <c r="K948" s="26" t="s">
        <v>3375</v>
      </c>
      <c r="L948" s="23"/>
      <c r="M948" s="26" t="s">
        <v>3376</v>
      </c>
      <c r="N948" s="23"/>
      <c r="O948" s="34">
        <v>100</v>
      </c>
      <c r="P948" s="34" t="s">
        <v>3274</v>
      </c>
      <c r="Q948" s="23"/>
      <c r="R948" s="49" t="s">
        <v>19</v>
      </c>
      <c r="S948" s="36" t="s">
        <v>18</v>
      </c>
      <c r="T948" s="23"/>
      <c r="U948" s="49" t="s">
        <v>19</v>
      </c>
      <c r="V948" s="34" t="s">
        <v>17</v>
      </c>
      <c r="W948" s="23"/>
      <c r="X948" s="31">
        <f>SUMIF('[1]2022Fiyat Listesi-SAP'!A:A,I:I,'[1]2022Fiyat Listesi-SAP'!C:C)</f>
        <v>0.44</v>
      </c>
      <c r="Y948" s="38" t="s">
        <v>1925</v>
      </c>
      <c r="Z948" s="23"/>
      <c r="AA948" s="33">
        <f t="shared" si="14"/>
        <v>0</v>
      </c>
      <c r="AB948" s="38" t="s">
        <v>20</v>
      </c>
    </row>
    <row r="949" spans="3:28" s="25" customFormat="1" x14ac:dyDescent="0.3">
      <c r="C949" s="22">
        <v>6900</v>
      </c>
      <c r="D949" s="23"/>
      <c r="E949" s="24">
        <v>392690979018</v>
      </c>
      <c r="G949" s="22" t="s">
        <v>3377</v>
      </c>
      <c r="H949" s="23"/>
      <c r="I949" s="26" t="s">
        <v>3378</v>
      </c>
      <c r="J949" s="23"/>
      <c r="K949" s="26" t="s">
        <v>3379</v>
      </c>
      <c r="L949" s="23"/>
      <c r="M949" s="26" t="s">
        <v>3380</v>
      </c>
      <c r="N949" s="23"/>
      <c r="O949" s="34">
        <v>100</v>
      </c>
      <c r="P949" s="34" t="s">
        <v>3274</v>
      </c>
      <c r="Q949" s="23"/>
      <c r="R949" s="49" t="s">
        <v>19</v>
      </c>
      <c r="S949" s="36" t="s">
        <v>18</v>
      </c>
      <c r="T949" s="23"/>
      <c r="U949" s="49" t="s">
        <v>19</v>
      </c>
      <c r="V949" s="34" t="s">
        <v>17</v>
      </c>
      <c r="W949" s="23"/>
      <c r="X949" s="31">
        <f>SUMIF('[1]2022Fiyat Listesi-SAP'!A:A,I:I,'[1]2022Fiyat Listesi-SAP'!C:C)</f>
        <v>0.51</v>
      </c>
      <c r="Y949" s="38" t="s">
        <v>1925</v>
      </c>
      <c r="Z949" s="23"/>
      <c r="AA949" s="33">
        <f t="shared" si="14"/>
        <v>0</v>
      </c>
      <c r="AB949" s="38" t="s">
        <v>20</v>
      </c>
    </row>
    <row r="950" spans="3:28" s="25" customFormat="1" x14ac:dyDescent="0.3">
      <c r="C950" s="22">
        <v>6900</v>
      </c>
      <c r="D950" s="23"/>
      <c r="E950" s="24">
        <v>392690979018</v>
      </c>
      <c r="G950" s="22" t="s">
        <v>3381</v>
      </c>
      <c r="H950" s="23"/>
      <c r="I950" s="26" t="s">
        <v>3382</v>
      </c>
      <c r="J950" s="23"/>
      <c r="K950" s="26" t="s">
        <v>3383</v>
      </c>
      <c r="L950" s="23"/>
      <c r="M950" s="26" t="s">
        <v>3384</v>
      </c>
      <c r="N950" s="23"/>
      <c r="O950" s="34">
        <v>100</v>
      </c>
      <c r="P950" s="34" t="s">
        <v>3274</v>
      </c>
      <c r="Q950" s="23"/>
      <c r="R950" s="49" t="s">
        <v>19</v>
      </c>
      <c r="S950" s="36" t="s">
        <v>18</v>
      </c>
      <c r="T950" s="23"/>
      <c r="U950" s="49" t="s">
        <v>19</v>
      </c>
      <c r="V950" s="34" t="s">
        <v>17</v>
      </c>
      <c r="W950" s="23"/>
      <c r="X950" s="31">
        <f>SUMIF('[1]2022Fiyat Listesi-SAP'!A:A,I:I,'[1]2022Fiyat Listesi-SAP'!C:C)</f>
        <v>0.59</v>
      </c>
      <c r="Y950" s="38" t="s">
        <v>1925</v>
      </c>
      <c r="Z950" s="23"/>
      <c r="AA950" s="33">
        <f t="shared" si="14"/>
        <v>0</v>
      </c>
      <c r="AB950" s="38" t="s">
        <v>20</v>
      </c>
    </row>
    <row r="951" spans="3:28" s="25" customFormat="1" x14ac:dyDescent="0.3">
      <c r="C951" s="22">
        <v>6900</v>
      </c>
      <c r="D951" s="23"/>
      <c r="E951" s="24">
        <v>392690979018</v>
      </c>
      <c r="G951" s="22" t="s">
        <v>3385</v>
      </c>
      <c r="H951" s="23"/>
      <c r="I951" s="26" t="s">
        <v>3386</v>
      </c>
      <c r="J951" s="23"/>
      <c r="K951" s="26" t="s">
        <v>3387</v>
      </c>
      <c r="L951" s="23"/>
      <c r="M951" s="26" t="s">
        <v>3388</v>
      </c>
      <c r="N951" s="23"/>
      <c r="O951" s="34">
        <v>100</v>
      </c>
      <c r="P951" s="34" t="s">
        <v>3274</v>
      </c>
      <c r="Q951" s="23"/>
      <c r="R951" s="49" t="s">
        <v>19</v>
      </c>
      <c r="S951" s="36" t="s">
        <v>18</v>
      </c>
      <c r="T951" s="23"/>
      <c r="U951" s="49" t="s">
        <v>19</v>
      </c>
      <c r="V951" s="34" t="s">
        <v>17</v>
      </c>
      <c r="W951" s="23"/>
      <c r="X951" s="31">
        <f>SUMIF('[1]2022Fiyat Listesi-SAP'!A:A,I:I,'[1]2022Fiyat Listesi-SAP'!C:C)</f>
        <v>0.69000000000000006</v>
      </c>
      <c r="Y951" s="38" t="s">
        <v>1925</v>
      </c>
      <c r="Z951" s="23"/>
      <c r="AA951" s="33">
        <f t="shared" si="14"/>
        <v>0</v>
      </c>
      <c r="AB951" s="38" t="s">
        <v>20</v>
      </c>
    </row>
    <row r="952" spans="3:28" s="25" customFormat="1" x14ac:dyDescent="0.3">
      <c r="C952" s="22">
        <v>6900</v>
      </c>
      <c r="D952" s="23"/>
      <c r="E952" s="24">
        <v>392690979018</v>
      </c>
      <c r="G952" s="22" t="s">
        <v>3389</v>
      </c>
      <c r="H952" s="23"/>
      <c r="I952" s="26" t="s">
        <v>3390</v>
      </c>
      <c r="J952" s="23"/>
      <c r="K952" s="26" t="s">
        <v>3391</v>
      </c>
      <c r="L952" s="23"/>
      <c r="M952" s="26" t="s">
        <v>3392</v>
      </c>
      <c r="N952" s="23"/>
      <c r="O952" s="34">
        <v>100</v>
      </c>
      <c r="P952" s="34" t="s">
        <v>3274</v>
      </c>
      <c r="Q952" s="23"/>
      <c r="R952" s="49" t="s">
        <v>19</v>
      </c>
      <c r="S952" s="36" t="s">
        <v>18</v>
      </c>
      <c r="T952" s="23"/>
      <c r="U952" s="49" t="s">
        <v>19</v>
      </c>
      <c r="V952" s="34" t="s">
        <v>17</v>
      </c>
      <c r="W952" s="23"/>
      <c r="X952" s="31">
        <f>SUMIF('[1]2022Fiyat Listesi-SAP'!A:A,I:I,'[1]2022Fiyat Listesi-SAP'!C:C)</f>
        <v>0.89500000000000002</v>
      </c>
      <c r="Y952" s="38" t="s">
        <v>1925</v>
      </c>
      <c r="Z952" s="23"/>
      <c r="AA952" s="33">
        <f t="shared" si="14"/>
        <v>0</v>
      </c>
      <c r="AB952" s="38" t="s">
        <v>20</v>
      </c>
    </row>
    <row r="953" spans="3:28" s="25" customFormat="1" x14ac:dyDescent="0.3">
      <c r="C953" s="22">
        <v>6900</v>
      </c>
      <c r="D953" s="23"/>
      <c r="E953" s="24">
        <v>392690979018</v>
      </c>
      <c r="G953" s="22" t="s">
        <v>3393</v>
      </c>
      <c r="H953" s="23"/>
      <c r="I953" s="26" t="s">
        <v>3394</v>
      </c>
      <c r="J953" s="23"/>
      <c r="K953" s="26" t="s">
        <v>3395</v>
      </c>
      <c r="L953" s="23"/>
      <c r="M953" s="26" t="s">
        <v>3396</v>
      </c>
      <c r="N953" s="23"/>
      <c r="O953" s="34">
        <v>100</v>
      </c>
      <c r="P953" s="34" t="s">
        <v>3274</v>
      </c>
      <c r="Q953" s="23"/>
      <c r="R953" s="49" t="s">
        <v>19</v>
      </c>
      <c r="S953" s="36" t="s">
        <v>18</v>
      </c>
      <c r="T953" s="23"/>
      <c r="U953" s="49" t="s">
        <v>19</v>
      </c>
      <c r="V953" s="34" t="s">
        <v>17</v>
      </c>
      <c r="W953" s="23"/>
      <c r="X953" s="31">
        <f>SUMIF('[1]2022Fiyat Listesi-SAP'!A:A,I:I,'[1]2022Fiyat Listesi-SAP'!C:C)</f>
        <v>1.125</v>
      </c>
      <c r="Y953" s="38" t="s">
        <v>1925</v>
      </c>
      <c r="Z953" s="23"/>
      <c r="AA953" s="33">
        <f t="shared" si="14"/>
        <v>0</v>
      </c>
      <c r="AB953" s="38" t="s">
        <v>20</v>
      </c>
    </row>
    <row r="954" spans="3:28" s="25" customFormat="1" x14ac:dyDescent="0.3">
      <c r="C954" s="22">
        <v>6900</v>
      </c>
      <c r="D954" s="23"/>
      <c r="E954" s="24">
        <v>392690979018</v>
      </c>
      <c r="G954" s="22" t="s">
        <v>3397</v>
      </c>
      <c r="H954" s="23"/>
      <c r="I954" s="26" t="s">
        <v>3398</v>
      </c>
      <c r="J954" s="23"/>
      <c r="K954" s="26" t="s">
        <v>3399</v>
      </c>
      <c r="L954" s="23"/>
      <c r="M954" s="26" t="s">
        <v>3400</v>
      </c>
      <c r="N954" s="23"/>
      <c r="O954" s="34">
        <v>100</v>
      </c>
      <c r="P954" s="34" t="s">
        <v>3274</v>
      </c>
      <c r="Q954" s="23"/>
      <c r="R954" s="49" t="s">
        <v>19</v>
      </c>
      <c r="S954" s="36" t="s">
        <v>18</v>
      </c>
      <c r="T954" s="23"/>
      <c r="U954" s="49" t="s">
        <v>19</v>
      </c>
      <c r="V954" s="34" t="s">
        <v>17</v>
      </c>
      <c r="W954" s="23"/>
      <c r="X954" s="31">
        <f>SUMIF('[1]2022Fiyat Listesi-SAP'!A:A,I:I,'[1]2022Fiyat Listesi-SAP'!C:C)</f>
        <v>1.375</v>
      </c>
      <c r="Y954" s="38" t="s">
        <v>1925</v>
      </c>
      <c r="Z954" s="23"/>
      <c r="AA954" s="33">
        <f t="shared" si="14"/>
        <v>0</v>
      </c>
      <c r="AB954" s="38" t="s">
        <v>20</v>
      </c>
    </row>
    <row r="955" spans="3:28" s="25" customFormat="1" x14ac:dyDescent="0.3">
      <c r="C955" s="22">
        <v>6900</v>
      </c>
      <c r="D955" s="23"/>
      <c r="E955" s="24">
        <v>392690979018</v>
      </c>
      <c r="G955" s="22" t="s">
        <v>3401</v>
      </c>
      <c r="H955" s="23"/>
      <c r="I955" s="26" t="s">
        <v>3402</v>
      </c>
      <c r="J955" s="23"/>
      <c r="K955" s="26" t="s">
        <v>3403</v>
      </c>
      <c r="L955" s="23"/>
      <c r="M955" s="26" t="s">
        <v>3404</v>
      </c>
      <c r="N955" s="23"/>
      <c r="O955" s="34">
        <v>50</v>
      </c>
      <c r="P955" s="34" t="s">
        <v>3274</v>
      </c>
      <c r="Q955" s="23"/>
      <c r="R955" s="49" t="s">
        <v>19</v>
      </c>
      <c r="S955" s="36" t="s">
        <v>18</v>
      </c>
      <c r="T955" s="23"/>
      <c r="U955" s="49" t="s">
        <v>19</v>
      </c>
      <c r="V955" s="34" t="s">
        <v>17</v>
      </c>
      <c r="W955" s="23"/>
      <c r="X955" s="31">
        <f>SUMIF('[1]2022Fiyat Listesi-SAP'!A:A,I:I,'[1]2022Fiyat Listesi-SAP'!C:C)</f>
        <v>1.48</v>
      </c>
      <c r="Y955" s="38" t="s">
        <v>1925</v>
      </c>
      <c r="Z955" s="23"/>
      <c r="AA955" s="33">
        <f t="shared" si="14"/>
        <v>0</v>
      </c>
      <c r="AB955" s="38" t="s">
        <v>20</v>
      </c>
    </row>
    <row r="956" spans="3:28" s="25" customFormat="1" x14ac:dyDescent="0.3">
      <c r="C956" s="22">
        <v>6900</v>
      </c>
      <c r="D956" s="23"/>
      <c r="E956" s="24">
        <v>392690979018</v>
      </c>
      <c r="G956" s="22" t="s">
        <v>3405</v>
      </c>
      <c r="H956" s="23"/>
      <c r="I956" s="26" t="s">
        <v>3406</v>
      </c>
      <c r="J956" s="23"/>
      <c r="K956" s="26" t="s">
        <v>3407</v>
      </c>
      <c r="L956" s="23"/>
      <c r="M956" s="26" t="s">
        <v>3408</v>
      </c>
      <c r="N956" s="23"/>
      <c r="O956" s="34">
        <v>50</v>
      </c>
      <c r="P956" s="34" t="s">
        <v>3274</v>
      </c>
      <c r="Q956" s="23"/>
      <c r="R956" s="49" t="s">
        <v>19</v>
      </c>
      <c r="S956" s="36" t="s">
        <v>18</v>
      </c>
      <c r="T956" s="23"/>
      <c r="U956" s="49" t="s">
        <v>19</v>
      </c>
      <c r="V956" s="34" t="s">
        <v>17</v>
      </c>
      <c r="W956" s="23"/>
      <c r="X956" s="31">
        <f>SUMIF('[1]2022Fiyat Listesi-SAP'!A:A,I:I,'[1]2022Fiyat Listesi-SAP'!C:C)</f>
        <v>1.8</v>
      </c>
      <c r="Y956" s="38" t="s">
        <v>1925</v>
      </c>
      <c r="Z956" s="23"/>
      <c r="AA956" s="33">
        <f t="shared" si="14"/>
        <v>0</v>
      </c>
      <c r="AB956" s="38" t="s">
        <v>20</v>
      </c>
    </row>
    <row r="957" spans="3:28" s="25" customFormat="1" x14ac:dyDescent="0.3">
      <c r="C957" s="22">
        <v>6900</v>
      </c>
      <c r="D957" s="23"/>
      <c r="E957" s="24">
        <v>392690979018</v>
      </c>
      <c r="G957" s="22" t="s">
        <v>3409</v>
      </c>
      <c r="H957" s="23"/>
      <c r="I957" s="26" t="s">
        <v>3410</v>
      </c>
      <c r="J957" s="23"/>
      <c r="K957" s="26" t="s">
        <v>3411</v>
      </c>
      <c r="L957" s="23"/>
      <c r="M957" s="26" t="s">
        <v>3412</v>
      </c>
      <c r="N957" s="23"/>
      <c r="O957" s="34">
        <v>50</v>
      </c>
      <c r="P957" s="34" t="s">
        <v>3274</v>
      </c>
      <c r="Q957" s="23"/>
      <c r="R957" s="49" t="s">
        <v>19</v>
      </c>
      <c r="S957" s="36" t="s">
        <v>18</v>
      </c>
      <c r="T957" s="23"/>
      <c r="U957" s="49" t="s">
        <v>19</v>
      </c>
      <c r="V957" s="34" t="s">
        <v>17</v>
      </c>
      <c r="W957" s="23"/>
      <c r="X957" s="31">
        <f>SUMIF('[1]2022Fiyat Listesi-SAP'!A:A,I:I,'[1]2022Fiyat Listesi-SAP'!C:C)</f>
        <v>1.925</v>
      </c>
      <c r="Y957" s="38" t="s">
        <v>1925</v>
      </c>
      <c r="Z957" s="23"/>
      <c r="AA957" s="33">
        <f t="shared" si="14"/>
        <v>0</v>
      </c>
      <c r="AB957" s="38" t="s">
        <v>20</v>
      </c>
    </row>
    <row r="958" spans="3:28" s="25" customFormat="1" x14ac:dyDescent="0.3">
      <c r="C958" s="22">
        <v>6900</v>
      </c>
      <c r="D958" s="23"/>
      <c r="E958" s="24">
        <v>392690979018</v>
      </c>
      <c r="G958" s="22" t="s">
        <v>3413</v>
      </c>
      <c r="H958" s="23"/>
      <c r="I958" s="26" t="s">
        <v>3414</v>
      </c>
      <c r="J958" s="23"/>
      <c r="K958" s="26" t="s">
        <v>3415</v>
      </c>
      <c r="L958" s="23"/>
      <c r="M958" s="26" t="s">
        <v>3416</v>
      </c>
      <c r="N958" s="23"/>
      <c r="O958" s="34">
        <v>50</v>
      </c>
      <c r="P958" s="34" t="s">
        <v>3274</v>
      </c>
      <c r="Q958" s="23"/>
      <c r="R958" s="49" t="s">
        <v>19</v>
      </c>
      <c r="S958" s="36" t="s">
        <v>18</v>
      </c>
      <c r="T958" s="23"/>
      <c r="U958" s="49" t="s">
        <v>19</v>
      </c>
      <c r="V958" s="34" t="s">
        <v>17</v>
      </c>
      <c r="W958" s="23"/>
      <c r="X958" s="31">
        <f>SUMIF('[1]2022Fiyat Listesi-SAP'!A:A,I:I,'[1]2022Fiyat Listesi-SAP'!C:C)</f>
        <v>2.4250000000000003</v>
      </c>
      <c r="Y958" s="38" t="s">
        <v>1925</v>
      </c>
      <c r="Z958" s="23"/>
      <c r="AA958" s="33">
        <f t="shared" si="14"/>
        <v>0</v>
      </c>
      <c r="AB958" s="38" t="s">
        <v>20</v>
      </c>
    </row>
    <row r="959" spans="3:28" s="25" customFormat="1" x14ac:dyDescent="0.3">
      <c r="C959" s="22">
        <v>6900</v>
      </c>
      <c r="D959" s="23"/>
      <c r="E959" s="24">
        <v>392690979018</v>
      </c>
      <c r="G959" s="22" t="s">
        <v>3417</v>
      </c>
      <c r="H959" s="23"/>
      <c r="I959" s="26" t="s">
        <v>3418</v>
      </c>
      <c r="J959" s="23"/>
      <c r="K959" s="26" t="s">
        <v>3419</v>
      </c>
      <c r="L959" s="23"/>
      <c r="M959" s="26" t="s">
        <v>3420</v>
      </c>
      <c r="N959" s="23"/>
      <c r="O959" s="34">
        <v>50</v>
      </c>
      <c r="P959" s="34" t="s">
        <v>3274</v>
      </c>
      <c r="Q959" s="23"/>
      <c r="R959" s="49" t="s">
        <v>19</v>
      </c>
      <c r="S959" s="36" t="s">
        <v>18</v>
      </c>
      <c r="T959" s="23"/>
      <c r="U959" s="49" t="s">
        <v>19</v>
      </c>
      <c r="V959" s="34" t="s">
        <v>17</v>
      </c>
      <c r="W959" s="23"/>
      <c r="X959" s="31">
        <f>SUMIF('[1]2022Fiyat Listesi-SAP'!A:A,I:I,'[1]2022Fiyat Listesi-SAP'!C:C)</f>
        <v>2.72</v>
      </c>
      <c r="Y959" s="38" t="s">
        <v>1925</v>
      </c>
      <c r="Z959" s="23"/>
      <c r="AA959" s="33">
        <f t="shared" si="14"/>
        <v>0</v>
      </c>
      <c r="AB959" s="38" t="s">
        <v>20</v>
      </c>
    </row>
    <row r="960" spans="3:28" s="25" customFormat="1" x14ac:dyDescent="0.3">
      <c r="C960" s="22">
        <v>6900</v>
      </c>
      <c r="D960" s="23"/>
      <c r="E960" s="24">
        <v>392690979018</v>
      </c>
      <c r="G960" s="22" t="s">
        <v>3421</v>
      </c>
      <c r="H960" s="23"/>
      <c r="I960" s="26" t="s">
        <v>3422</v>
      </c>
      <c r="J960" s="23"/>
      <c r="K960" s="26" t="s">
        <v>3423</v>
      </c>
      <c r="L960" s="23"/>
      <c r="M960" s="26" t="s">
        <v>3424</v>
      </c>
      <c r="N960" s="23"/>
      <c r="O960" s="34">
        <v>25</v>
      </c>
      <c r="P960" s="34" t="s">
        <v>3274</v>
      </c>
      <c r="Q960" s="23"/>
      <c r="R960" s="49" t="s">
        <v>19</v>
      </c>
      <c r="S960" s="36" t="s">
        <v>18</v>
      </c>
      <c r="T960" s="23"/>
      <c r="U960" s="49" t="s">
        <v>19</v>
      </c>
      <c r="V960" s="34" t="s">
        <v>17</v>
      </c>
      <c r="W960" s="23"/>
      <c r="X960" s="31">
        <f>SUMIF('[1]2022Fiyat Listesi-SAP'!A:A,I:I,'[1]2022Fiyat Listesi-SAP'!C:C)</f>
        <v>3.0100000000000002</v>
      </c>
      <c r="Y960" s="38" t="s">
        <v>1925</v>
      </c>
      <c r="Z960" s="23"/>
      <c r="AA960" s="33">
        <f t="shared" si="14"/>
        <v>0</v>
      </c>
      <c r="AB960" s="38" t="s">
        <v>20</v>
      </c>
    </row>
    <row r="961" spans="3:28" s="25" customFormat="1" x14ac:dyDescent="0.3">
      <c r="C961" s="22">
        <v>6900</v>
      </c>
      <c r="D961" s="23"/>
      <c r="E961" s="24">
        <v>392690979018</v>
      </c>
      <c r="G961" s="22" t="s">
        <v>3425</v>
      </c>
      <c r="H961" s="23"/>
      <c r="I961" s="26" t="s">
        <v>3426</v>
      </c>
      <c r="J961" s="23"/>
      <c r="K961" s="26" t="s">
        <v>3427</v>
      </c>
      <c r="L961" s="23"/>
      <c r="M961" s="26" t="s">
        <v>3428</v>
      </c>
      <c r="N961" s="23"/>
      <c r="O961" s="34">
        <v>25</v>
      </c>
      <c r="P961" s="34" t="s">
        <v>3274</v>
      </c>
      <c r="Q961" s="23"/>
      <c r="R961" s="49" t="s">
        <v>19</v>
      </c>
      <c r="S961" s="36" t="s">
        <v>18</v>
      </c>
      <c r="T961" s="23"/>
      <c r="U961" s="49" t="s">
        <v>19</v>
      </c>
      <c r="V961" s="34" t="s">
        <v>17</v>
      </c>
      <c r="W961" s="23"/>
      <c r="X961" s="31">
        <f>SUMIF('[1]2022Fiyat Listesi-SAP'!A:A,I:I,'[1]2022Fiyat Listesi-SAP'!C:C)</f>
        <v>3.3000000000000003</v>
      </c>
      <c r="Y961" s="38" t="s">
        <v>1925</v>
      </c>
      <c r="Z961" s="23"/>
      <c r="AA961" s="33">
        <f t="shared" si="14"/>
        <v>0</v>
      </c>
      <c r="AB961" s="38" t="s">
        <v>20</v>
      </c>
    </row>
    <row r="962" spans="3:28" s="25" customFormat="1" x14ac:dyDescent="0.3">
      <c r="C962" s="22">
        <v>6900</v>
      </c>
      <c r="D962" s="23"/>
      <c r="E962" s="24">
        <v>392690979018</v>
      </c>
      <c r="G962" s="22" t="s">
        <v>3429</v>
      </c>
      <c r="H962" s="23"/>
      <c r="I962" s="26" t="s">
        <v>3430</v>
      </c>
      <c r="J962" s="23"/>
      <c r="K962" s="26" t="s">
        <v>3431</v>
      </c>
      <c r="L962" s="23"/>
      <c r="M962" s="26" t="s">
        <v>3432</v>
      </c>
      <c r="N962" s="23"/>
      <c r="O962" s="34">
        <v>25</v>
      </c>
      <c r="P962" s="34" t="s">
        <v>3274</v>
      </c>
      <c r="Q962" s="23"/>
      <c r="R962" s="49" t="s">
        <v>19</v>
      </c>
      <c r="S962" s="36" t="s">
        <v>18</v>
      </c>
      <c r="T962" s="23"/>
      <c r="U962" s="49" t="s">
        <v>19</v>
      </c>
      <c r="V962" s="34" t="s">
        <v>17</v>
      </c>
      <c r="W962" s="23"/>
      <c r="X962" s="31">
        <f>SUMIF('[1]2022Fiyat Listesi-SAP'!A:A,I:I,'[1]2022Fiyat Listesi-SAP'!C:C)</f>
        <v>4.375</v>
      </c>
      <c r="Y962" s="38" t="s">
        <v>1925</v>
      </c>
      <c r="Z962" s="23"/>
      <c r="AA962" s="33">
        <f t="shared" si="14"/>
        <v>0</v>
      </c>
      <c r="AB962" s="38" t="s">
        <v>20</v>
      </c>
    </row>
    <row r="963" spans="3:28" s="25" customFormat="1" x14ac:dyDescent="0.3">
      <c r="C963" s="22">
        <v>6900</v>
      </c>
      <c r="D963" s="23"/>
      <c r="E963" s="24">
        <v>392690979018</v>
      </c>
      <c r="G963" s="22" t="s">
        <v>3433</v>
      </c>
      <c r="H963" s="23"/>
      <c r="I963" s="26" t="s">
        <v>3434</v>
      </c>
      <c r="J963" s="23"/>
      <c r="K963" s="26" t="s">
        <v>3435</v>
      </c>
      <c r="L963" s="23"/>
      <c r="M963" s="26" t="s">
        <v>3436</v>
      </c>
      <c r="N963" s="23"/>
      <c r="O963" s="34">
        <v>25</v>
      </c>
      <c r="P963" s="34" t="s">
        <v>3274</v>
      </c>
      <c r="Q963" s="23"/>
      <c r="R963" s="49" t="s">
        <v>19</v>
      </c>
      <c r="S963" s="36" t="s">
        <v>18</v>
      </c>
      <c r="T963" s="23"/>
      <c r="U963" s="49" t="s">
        <v>19</v>
      </c>
      <c r="V963" s="34" t="s">
        <v>17</v>
      </c>
      <c r="W963" s="23"/>
      <c r="X963" s="31">
        <f>SUMIF('[1]2022Fiyat Listesi-SAP'!A:A,I:I,'[1]2022Fiyat Listesi-SAP'!C:C)</f>
        <v>5.53</v>
      </c>
      <c r="Y963" s="38" t="s">
        <v>1925</v>
      </c>
      <c r="Z963" s="23"/>
      <c r="AA963" s="33">
        <f t="shared" si="14"/>
        <v>0</v>
      </c>
      <c r="AB963" s="38" t="s">
        <v>20</v>
      </c>
    </row>
    <row r="964" spans="3:28" s="25" customFormat="1" x14ac:dyDescent="0.3">
      <c r="C964" s="22">
        <v>6900</v>
      </c>
      <c r="D964" s="23"/>
      <c r="E964" s="24">
        <v>392690979018</v>
      </c>
      <c r="G964" s="22" t="s">
        <v>3437</v>
      </c>
      <c r="H964" s="23"/>
      <c r="I964" s="26" t="s">
        <v>3438</v>
      </c>
      <c r="J964" s="23"/>
      <c r="K964" s="26" t="s">
        <v>3439</v>
      </c>
      <c r="L964" s="23"/>
      <c r="M964" s="26" t="s">
        <v>3440</v>
      </c>
      <c r="N964" s="23"/>
      <c r="O964" s="34">
        <v>25</v>
      </c>
      <c r="P964" s="34" t="s">
        <v>3274</v>
      </c>
      <c r="Q964" s="23"/>
      <c r="R964" s="49" t="s">
        <v>19</v>
      </c>
      <c r="S964" s="36" t="s">
        <v>18</v>
      </c>
      <c r="T964" s="23"/>
      <c r="U964" s="49" t="s">
        <v>19</v>
      </c>
      <c r="V964" s="34" t="s">
        <v>17</v>
      </c>
      <c r="W964" s="23"/>
      <c r="X964" s="31">
        <f>SUMIF('[1]2022Fiyat Listesi-SAP'!A:A,I:I,'[1]2022Fiyat Listesi-SAP'!C:C)</f>
        <v>6.1150000000000002</v>
      </c>
      <c r="Y964" s="38" t="s">
        <v>1925</v>
      </c>
      <c r="Z964" s="23"/>
      <c r="AA964" s="33">
        <f t="shared" si="14"/>
        <v>0</v>
      </c>
      <c r="AB964" s="38" t="s">
        <v>20</v>
      </c>
    </row>
    <row r="965" spans="3:28" s="25" customFormat="1" x14ac:dyDescent="0.3">
      <c r="C965" s="22">
        <v>6900</v>
      </c>
      <c r="D965" s="23"/>
      <c r="E965" s="24">
        <v>392690979018</v>
      </c>
      <c r="G965" s="22" t="s">
        <v>3441</v>
      </c>
      <c r="H965" s="23"/>
      <c r="I965" s="26" t="s">
        <v>3442</v>
      </c>
      <c r="J965" s="23"/>
      <c r="K965" s="26" t="s">
        <v>3443</v>
      </c>
      <c r="L965" s="23"/>
      <c r="M965" s="26" t="s">
        <v>3444</v>
      </c>
      <c r="N965" s="23"/>
      <c r="O965" s="34">
        <v>25</v>
      </c>
      <c r="P965" s="34" t="s">
        <v>3274</v>
      </c>
      <c r="Q965" s="23"/>
      <c r="R965" s="49" t="s">
        <v>19</v>
      </c>
      <c r="S965" s="36" t="s">
        <v>18</v>
      </c>
      <c r="T965" s="23"/>
      <c r="U965" s="49" t="s">
        <v>19</v>
      </c>
      <c r="V965" s="34" t="s">
        <v>17</v>
      </c>
      <c r="W965" s="23"/>
      <c r="X965" s="31">
        <f>SUMIF('[1]2022Fiyat Listesi-SAP'!A:A,I:I,'[1]2022Fiyat Listesi-SAP'!C:C)</f>
        <v>7.4750000000000005</v>
      </c>
      <c r="Y965" s="38" t="s">
        <v>1925</v>
      </c>
      <c r="Z965" s="23"/>
      <c r="AA965" s="33">
        <f t="shared" si="14"/>
        <v>0</v>
      </c>
      <c r="AB965" s="38" t="s">
        <v>20</v>
      </c>
    </row>
    <row r="966" spans="3:28" s="25" customFormat="1" x14ac:dyDescent="0.3">
      <c r="C966" s="22">
        <v>6900</v>
      </c>
      <c r="D966" s="23"/>
      <c r="E966" s="24">
        <v>392690979018</v>
      </c>
      <c r="G966" s="22" t="s">
        <v>3445</v>
      </c>
      <c r="H966" s="23"/>
      <c r="I966" s="26" t="s">
        <v>3446</v>
      </c>
      <c r="J966" s="23"/>
      <c r="K966" s="26" t="s">
        <v>3447</v>
      </c>
      <c r="L966" s="23"/>
      <c r="M966" s="26" t="s">
        <v>3448</v>
      </c>
      <c r="N966" s="23"/>
      <c r="O966" s="34">
        <v>25</v>
      </c>
      <c r="P966" s="34" t="s">
        <v>3274</v>
      </c>
      <c r="Q966" s="23"/>
      <c r="R966" s="49" t="s">
        <v>19</v>
      </c>
      <c r="S966" s="36" t="s">
        <v>18</v>
      </c>
      <c r="T966" s="23"/>
      <c r="U966" s="49" t="s">
        <v>19</v>
      </c>
      <c r="V966" s="34" t="s">
        <v>17</v>
      </c>
      <c r="W966" s="23"/>
      <c r="X966" s="31">
        <f>SUMIF('[1]2022Fiyat Listesi-SAP'!A:A,I:I,'[1]2022Fiyat Listesi-SAP'!C:C)</f>
        <v>8.7349999999999994</v>
      </c>
      <c r="Y966" s="38" t="s">
        <v>1925</v>
      </c>
      <c r="Z966" s="23"/>
      <c r="AA966" s="33">
        <f t="shared" si="14"/>
        <v>0</v>
      </c>
      <c r="AB966" s="38" t="s">
        <v>20</v>
      </c>
    </row>
    <row r="967" spans="3:28" s="25" customFormat="1" x14ac:dyDescent="0.3">
      <c r="C967" s="22">
        <v>6900</v>
      </c>
      <c r="D967" s="23"/>
      <c r="E967" s="24">
        <v>392690979018</v>
      </c>
      <c r="G967" s="22" t="s">
        <v>3449</v>
      </c>
      <c r="H967" s="23"/>
      <c r="I967" s="26" t="s">
        <v>3450</v>
      </c>
      <c r="J967" s="23"/>
      <c r="K967" s="26" t="s">
        <v>3451</v>
      </c>
      <c r="L967" s="23"/>
      <c r="M967" s="26" t="s">
        <v>3452</v>
      </c>
      <c r="N967" s="23"/>
      <c r="O967" s="34">
        <v>25</v>
      </c>
      <c r="P967" s="34" t="s">
        <v>3274</v>
      </c>
      <c r="Q967" s="23"/>
      <c r="R967" s="49" t="s">
        <v>19</v>
      </c>
      <c r="S967" s="36" t="s">
        <v>18</v>
      </c>
      <c r="T967" s="23"/>
      <c r="U967" s="49" t="s">
        <v>19</v>
      </c>
      <c r="V967" s="34" t="s">
        <v>17</v>
      </c>
      <c r="W967" s="23"/>
      <c r="X967" s="31">
        <f>SUMIF('[1]2022Fiyat Listesi-SAP'!A:A,I:I,'[1]2022Fiyat Listesi-SAP'!C:C)</f>
        <v>11.355</v>
      </c>
      <c r="Y967" s="38" t="s">
        <v>1925</v>
      </c>
      <c r="Z967" s="23"/>
      <c r="AA967" s="33">
        <f t="shared" si="14"/>
        <v>0</v>
      </c>
      <c r="AB967" s="38" t="s">
        <v>20</v>
      </c>
    </row>
    <row r="968" spans="3:28" s="25" customFormat="1" x14ac:dyDescent="0.3">
      <c r="C968" s="22">
        <v>6900</v>
      </c>
      <c r="D968" s="23"/>
      <c r="E968" s="24">
        <v>392690979018</v>
      </c>
      <c r="G968" s="22" t="s">
        <v>3453</v>
      </c>
      <c r="H968" s="23"/>
      <c r="I968" s="26" t="s">
        <v>3454</v>
      </c>
      <c r="J968" s="23"/>
      <c r="K968" s="26" t="s">
        <v>3455</v>
      </c>
      <c r="L968" s="23"/>
      <c r="M968" s="26" t="s">
        <v>3456</v>
      </c>
      <c r="N968" s="23"/>
      <c r="O968" s="34">
        <v>25</v>
      </c>
      <c r="P968" s="34" t="s">
        <v>3274</v>
      </c>
      <c r="Q968" s="23"/>
      <c r="R968" s="49" t="s">
        <v>19</v>
      </c>
      <c r="S968" s="36" t="s">
        <v>18</v>
      </c>
      <c r="T968" s="23"/>
      <c r="U968" s="49" t="s">
        <v>19</v>
      </c>
      <c r="V968" s="34" t="s">
        <v>17</v>
      </c>
      <c r="W968" s="23"/>
      <c r="X968" s="31">
        <f>SUMIF('[1]2022Fiyat Listesi-SAP'!A:A,I:I,'[1]2022Fiyat Listesi-SAP'!C:C)</f>
        <v>15.72</v>
      </c>
      <c r="Y968" s="38" t="s">
        <v>1925</v>
      </c>
      <c r="Z968" s="23"/>
      <c r="AA968" s="33">
        <f t="shared" si="14"/>
        <v>0</v>
      </c>
      <c r="AB968" s="38" t="s">
        <v>20</v>
      </c>
    </row>
    <row r="969" spans="3:28" s="25" customFormat="1" x14ac:dyDescent="0.3">
      <c r="C969" s="22">
        <v>6900</v>
      </c>
      <c r="D969" s="23"/>
      <c r="E969" s="24">
        <v>392690979018</v>
      </c>
      <c r="G969" s="22" t="s">
        <v>3457</v>
      </c>
      <c r="H969" s="23"/>
      <c r="I969" s="26" t="s">
        <v>3458</v>
      </c>
      <c r="J969" s="23"/>
      <c r="K969" s="26" t="s">
        <v>3459</v>
      </c>
      <c r="L969" s="23"/>
      <c r="M969" s="26" t="s">
        <v>3460</v>
      </c>
      <c r="N969" s="23"/>
      <c r="O969" s="34">
        <v>25</v>
      </c>
      <c r="P969" s="34" t="s">
        <v>3274</v>
      </c>
      <c r="Q969" s="23"/>
      <c r="R969" s="49" t="s">
        <v>19</v>
      </c>
      <c r="S969" s="36" t="s">
        <v>18</v>
      </c>
      <c r="T969" s="23"/>
      <c r="U969" s="49" t="s">
        <v>19</v>
      </c>
      <c r="V969" s="34" t="s">
        <v>17</v>
      </c>
      <c r="W969" s="23"/>
      <c r="X969" s="31">
        <f>SUMIF('[1]2022Fiyat Listesi-SAP'!A:A,I:I,'[1]2022Fiyat Listesi-SAP'!C:C)</f>
        <v>21.835000000000001</v>
      </c>
      <c r="Y969" s="38" t="s">
        <v>1925</v>
      </c>
      <c r="Z969" s="23"/>
      <c r="AA969" s="33">
        <f t="shared" si="14"/>
        <v>0</v>
      </c>
      <c r="AB969" s="38" t="s">
        <v>20</v>
      </c>
    </row>
    <row r="970" spans="3:28" s="25" customFormat="1" x14ac:dyDescent="0.3">
      <c r="C970" s="22">
        <v>6900</v>
      </c>
      <c r="D970" s="23"/>
      <c r="E970" s="24">
        <v>392690979018</v>
      </c>
      <c r="G970" s="22" t="s">
        <v>3461</v>
      </c>
      <c r="H970" s="23"/>
      <c r="I970" s="26" t="s">
        <v>3462</v>
      </c>
      <c r="J970" s="23"/>
      <c r="K970" s="26" t="s">
        <v>3463</v>
      </c>
      <c r="L970" s="23"/>
      <c r="M970" s="26" t="s">
        <v>3464</v>
      </c>
      <c r="N970" s="23"/>
      <c r="O970" s="34">
        <v>200</v>
      </c>
      <c r="P970" s="34" t="s">
        <v>3274</v>
      </c>
      <c r="Q970" s="23"/>
      <c r="R970" s="49" t="s">
        <v>19</v>
      </c>
      <c r="S970" s="36" t="s">
        <v>18</v>
      </c>
      <c r="T970" s="23"/>
      <c r="U970" s="49" t="s">
        <v>19</v>
      </c>
      <c r="V970" s="34" t="s">
        <v>17</v>
      </c>
      <c r="W970" s="23"/>
      <c r="X970" s="31">
        <f>SUMIF('[1]2022Fiyat Listesi-SAP'!A:A,I:I,'[1]2022Fiyat Listesi-SAP'!C:C)</f>
        <v>0.14499999999999999</v>
      </c>
      <c r="Y970" s="38" t="s">
        <v>1925</v>
      </c>
      <c r="Z970" s="23"/>
      <c r="AA970" s="33">
        <f t="shared" si="14"/>
        <v>0</v>
      </c>
      <c r="AB970" s="38" t="s">
        <v>20</v>
      </c>
    </row>
    <row r="971" spans="3:28" s="25" customFormat="1" x14ac:dyDescent="0.3">
      <c r="C971" s="22">
        <v>6900</v>
      </c>
      <c r="D971" s="23"/>
      <c r="E971" s="24">
        <v>392690979018</v>
      </c>
      <c r="G971" s="22" t="s">
        <v>3465</v>
      </c>
      <c r="H971" s="23"/>
      <c r="I971" s="26" t="s">
        <v>3466</v>
      </c>
      <c r="J971" s="23"/>
      <c r="K971" s="26" t="s">
        <v>3467</v>
      </c>
      <c r="L971" s="23"/>
      <c r="M971" s="26" t="s">
        <v>3468</v>
      </c>
      <c r="N971" s="23"/>
      <c r="O971" s="34">
        <v>200</v>
      </c>
      <c r="P971" s="34" t="s">
        <v>3274</v>
      </c>
      <c r="Q971" s="23"/>
      <c r="R971" s="49" t="s">
        <v>19</v>
      </c>
      <c r="S971" s="36" t="s">
        <v>18</v>
      </c>
      <c r="T971" s="23"/>
      <c r="U971" s="49" t="s">
        <v>19</v>
      </c>
      <c r="V971" s="34" t="s">
        <v>17</v>
      </c>
      <c r="W971" s="23"/>
      <c r="X971" s="31">
        <f>SUMIF('[1]2022Fiyat Listesi-SAP'!A:A,I:I,'[1]2022Fiyat Listesi-SAP'!C:C)</f>
        <v>8.5000000000000006E-2</v>
      </c>
      <c r="Y971" s="38" t="s">
        <v>1925</v>
      </c>
      <c r="Z971" s="23"/>
      <c r="AA971" s="33">
        <f t="shared" ref="AA971:AA1034" si="15">ROUNDUP((X971*$AC$9),3)</f>
        <v>0</v>
      </c>
      <c r="AB971" s="38" t="s">
        <v>20</v>
      </c>
    </row>
    <row r="972" spans="3:28" s="25" customFormat="1" x14ac:dyDescent="0.3">
      <c r="C972" s="22">
        <v>6900</v>
      </c>
      <c r="D972" s="23"/>
      <c r="E972" s="24">
        <v>392690979018</v>
      </c>
      <c r="G972" s="22" t="s">
        <v>3469</v>
      </c>
      <c r="H972" s="23"/>
      <c r="I972" s="26" t="s">
        <v>3470</v>
      </c>
      <c r="J972" s="23"/>
      <c r="K972" s="26" t="s">
        <v>3471</v>
      </c>
      <c r="L972" s="23"/>
      <c r="M972" s="26" t="s">
        <v>3472</v>
      </c>
      <c r="N972" s="23"/>
      <c r="O972" s="34">
        <v>200</v>
      </c>
      <c r="P972" s="34" t="s">
        <v>3274</v>
      </c>
      <c r="Q972" s="23"/>
      <c r="R972" s="49" t="s">
        <v>19</v>
      </c>
      <c r="S972" s="36" t="s">
        <v>18</v>
      </c>
      <c r="T972" s="23"/>
      <c r="U972" s="49" t="s">
        <v>19</v>
      </c>
      <c r="V972" s="34" t="s">
        <v>17</v>
      </c>
      <c r="W972" s="23"/>
      <c r="X972" s="31">
        <f>SUMIF('[1]2022Fiyat Listesi-SAP'!A:A,I:I,'[1]2022Fiyat Listesi-SAP'!C:C)</f>
        <v>9.5000000000000001E-2</v>
      </c>
      <c r="Y972" s="38" t="s">
        <v>1925</v>
      </c>
      <c r="Z972" s="23"/>
      <c r="AA972" s="33">
        <f t="shared" si="15"/>
        <v>0</v>
      </c>
      <c r="AB972" s="38" t="s">
        <v>20</v>
      </c>
    </row>
    <row r="973" spans="3:28" s="25" customFormat="1" x14ac:dyDescent="0.3">
      <c r="C973" s="22">
        <v>6900</v>
      </c>
      <c r="D973" s="23"/>
      <c r="E973" s="24">
        <v>392690979018</v>
      </c>
      <c r="G973" s="22" t="s">
        <v>3473</v>
      </c>
      <c r="H973" s="23"/>
      <c r="I973" s="26" t="s">
        <v>3474</v>
      </c>
      <c r="J973" s="23"/>
      <c r="K973" s="26" t="s">
        <v>3475</v>
      </c>
      <c r="L973" s="23"/>
      <c r="M973" s="26" t="s">
        <v>3476</v>
      </c>
      <c r="N973" s="23"/>
      <c r="O973" s="34">
        <v>200</v>
      </c>
      <c r="P973" s="34" t="s">
        <v>3274</v>
      </c>
      <c r="Q973" s="23"/>
      <c r="R973" s="49" t="s">
        <v>19</v>
      </c>
      <c r="S973" s="36" t="s">
        <v>18</v>
      </c>
      <c r="T973" s="23"/>
      <c r="U973" s="49" t="s">
        <v>19</v>
      </c>
      <c r="V973" s="34" t="s">
        <v>17</v>
      </c>
      <c r="W973" s="23"/>
      <c r="X973" s="31">
        <f>SUMIF('[1]2022Fiyat Listesi-SAP'!A:A,I:I,'[1]2022Fiyat Listesi-SAP'!C:C)</f>
        <v>0.105</v>
      </c>
      <c r="Y973" s="38" t="s">
        <v>1925</v>
      </c>
      <c r="Z973" s="23"/>
      <c r="AA973" s="33">
        <f t="shared" si="15"/>
        <v>0</v>
      </c>
      <c r="AB973" s="38" t="s">
        <v>20</v>
      </c>
    </row>
    <row r="974" spans="3:28" s="25" customFormat="1" x14ac:dyDescent="0.3">
      <c r="C974" s="22">
        <v>6900</v>
      </c>
      <c r="D974" s="23"/>
      <c r="E974" s="24">
        <v>392690979018</v>
      </c>
      <c r="G974" s="22" t="s">
        <v>3477</v>
      </c>
      <c r="H974" s="23"/>
      <c r="I974" s="26" t="s">
        <v>3478</v>
      </c>
      <c r="J974" s="23"/>
      <c r="K974" s="26" t="s">
        <v>3479</v>
      </c>
      <c r="L974" s="23"/>
      <c r="M974" s="26" t="s">
        <v>3480</v>
      </c>
      <c r="N974" s="23"/>
      <c r="O974" s="34">
        <v>200</v>
      </c>
      <c r="P974" s="34" t="s">
        <v>3274</v>
      </c>
      <c r="Q974" s="23"/>
      <c r="R974" s="49" t="s">
        <v>19</v>
      </c>
      <c r="S974" s="36" t="s">
        <v>18</v>
      </c>
      <c r="T974" s="23"/>
      <c r="U974" s="49" t="s">
        <v>19</v>
      </c>
      <c r="V974" s="34" t="s">
        <v>17</v>
      </c>
      <c r="W974" s="23"/>
      <c r="X974" s="31">
        <f>SUMIF('[1]2022Fiyat Listesi-SAP'!A:A,I:I,'[1]2022Fiyat Listesi-SAP'!C:C)</f>
        <v>0.13500000000000001</v>
      </c>
      <c r="Y974" s="38" t="s">
        <v>1925</v>
      </c>
      <c r="Z974" s="23"/>
      <c r="AA974" s="33">
        <f t="shared" si="15"/>
        <v>0</v>
      </c>
      <c r="AB974" s="38" t="s">
        <v>20</v>
      </c>
    </row>
    <row r="975" spans="3:28" s="25" customFormat="1" x14ac:dyDescent="0.3">
      <c r="C975" s="22">
        <v>6900</v>
      </c>
      <c r="D975" s="23"/>
      <c r="E975" s="24">
        <v>392690979018</v>
      </c>
      <c r="G975" s="22" t="s">
        <v>3481</v>
      </c>
      <c r="H975" s="23"/>
      <c r="I975" s="26" t="s">
        <v>3482</v>
      </c>
      <c r="J975" s="23"/>
      <c r="K975" s="26" t="s">
        <v>3483</v>
      </c>
      <c r="L975" s="23"/>
      <c r="M975" s="26" t="s">
        <v>3484</v>
      </c>
      <c r="N975" s="23"/>
      <c r="O975" s="34">
        <v>200</v>
      </c>
      <c r="P975" s="34" t="s">
        <v>3274</v>
      </c>
      <c r="Q975" s="23"/>
      <c r="R975" s="49" t="s">
        <v>19</v>
      </c>
      <c r="S975" s="36" t="s">
        <v>18</v>
      </c>
      <c r="T975" s="23"/>
      <c r="U975" s="49" t="s">
        <v>19</v>
      </c>
      <c r="V975" s="34" t="s">
        <v>17</v>
      </c>
      <c r="W975" s="23"/>
      <c r="X975" s="31">
        <f>SUMIF('[1]2022Fiyat Listesi-SAP'!A:A,I:I,'[1]2022Fiyat Listesi-SAP'!C:C)</f>
        <v>0.14499999999999999</v>
      </c>
      <c r="Y975" s="38" t="s">
        <v>1925</v>
      </c>
      <c r="Z975" s="23"/>
      <c r="AA975" s="33">
        <f t="shared" si="15"/>
        <v>0</v>
      </c>
      <c r="AB975" s="38" t="s">
        <v>20</v>
      </c>
    </row>
    <row r="976" spans="3:28" s="25" customFormat="1" x14ac:dyDescent="0.3">
      <c r="C976" s="22">
        <v>6900</v>
      </c>
      <c r="D976" s="23"/>
      <c r="E976" s="24">
        <v>392690979018</v>
      </c>
      <c r="G976" s="22" t="s">
        <v>3485</v>
      </c>
      <c r="H976" s="23"/>
      <c r="I976" s="26" t="s">
        <v>3486</v>
      </c>
      <c r="J976" s="23"/>
      <c r="K976" s="26" t="s">
        <v>3487</v>
      </c>
      <c r="L976" s="23"/>
      <c r="M976" s="26" t="s">
        <v>3488</v>
      </c>
      <c r="N976" s="23"/>
      <c r="O976" s="34">
        <v>200</v>
      </c>
      <c r="P976" s="34" t="s">
        <v>3274</v>
      </c>
      <c r="Q976" s="23"/>
      <c r="R976" s="49" t="s">
        <v>19</v>
      </c>
      <c r="S976" s="36" t="s">
        <v>18</v>
      </c>
      <c r="T976" s="23"/>
      <c r="U976" s="49" t="s">
        <v>19</v>
      </c>
      <c r="V976" s="34" t="s">
        <v>17</v>
      </c>
      <c r="W976" s="23"/>
      <c r="X976" s="31">
        <f>SUMIF('[1]2022Fiyat Listesi-SAP'!A:A,I:I,'[1]2022Fiyat Listesi-SAP'!C:C)</f>
        <v>0.15</v>
      </c>
      <c r="Y976" s="38" t="s">
        <v>1925</v>
      </c>
      <c r="Z976" s="23"/>
      <c r="AA976" s="33">
        <f t="shared" si="15"/>
        <v>0</v>
      </c>
      <c r="AB976" s="38" t="s">
        <v>20</v>
      </c>
    </row>
    <row r="977" spans="3:28" s="25" customFormat="1" x14ac:dyDescent="0.3">
      <c r="C977" s="22">
        <v>6900</v>
      </c>
      <c r="D977" s="23"/>
      <c r="E977" s="24">
        <v>392690979018</v>
      </c>
      <c r="G977" s="22" t="s">
        <v>3489</v>
      </c>
      <c r="H977" s="23"/>
      <c r="I977" s="26" t="s">
        <v>3490</v>
      </c>
      <c r="J977" s="23"/>
      <c r="K977" s="26" t="s">
        <v>3491</v>
      </c>
      <c r="L977" s="23"/>
      <c r="M977" s="26" t="s">
        <v>3492</v>
      </c>
      <c r="N977" s="23"/>
      <c r="O977" s="34">
        <v>200</v>
      </c>
      <c r="P977" s="34" t="s">
        <v>3274</v>
      </c>
      <c r="Q977" s="23"/>
      <c r="R977" s="49" t="s">
        <v>19</v>
      </c>
      <c r="S977" s="36" t="s">
        <v>18</v>
      </c>
      <c r="T977" s="23"/>
      <c r="U977" s="49" t="s">
        <v>19</v>
      </c>
      <c r="V977" s="34" t="s">
        <v>17</v>
      </c>
      <c r="W977" s="23"/>
      <c r="X977" s="31">
        <f>SUMIF('[1]2022Fiyat Listesi-SAP'!A:A,I:I,'[1]2022Fiyat Listesi-SAP'!C:C)</f>
        <v>0.185</v>
      </c>
      <c r="Y977" s="38" t="s">
        <v>1925</v>
      </c>
      <c r="Z977" s="23"/>
      <c r="AA977" s="33">
        <f t="shared" si="15"/>
        <v>0</v>
      </c>
      <c r="AB977" s="38" t="s">
        <v>20</v>
      </c>
    </row>
    <row r="978" spans="3:28" s="25" customFormat="1" x14ac:dyDescent="0.3">
      <c r="C978" s="22">
        <v>6900</v>
      </c>
      <c r="D978" s="23"/>
      <c r="E978" s="24">
        <v>392690979018</v>
      </c>
      <c r="G978" s="22" t="s">
        <v>3493</v>
      </c>
      <c r="H978" s="23"/>
      <c r="I978" s="26" t="s">
        <v>3494</v>
      </c>
      <c r="J978" s="23"/>
      <c r="K978" s="26" t="s">
        <v>3495</v>
      </c>
      <c r="L978" s="23"/>
      <c r="M978" s="26" t="s">
        <v>3496</v>
      </c>
      <c r="N978" s="23"/>
      <c r="O978" s="34">
        <v>100</v>
      </c>
      <c r="P978" s="34" t="s">
        <v>3274</v>
      </c>
      <c r="Q978" s="23"/>
      <c r="R978" s="49" t="s">
        <v>19</v>
      </c>
      <c r="S978" s="36" t="s">
        <v>18</v>
      </c>
      <c r="T978" s="23"/>
      <c r="U978" s="49" t="s">
        <v>19</v>
      </c>
      <c r="V978" s="34" t="s">
        <v>17</v>
      </c>
      <c r="W978" s="23"/>
      <c r="X978" s="31">
        <f>SUMIF('[1]2022Fiyat Listesi-SAP'!A:A,I:I,'[1]2022Fiyat Listesi-SAP'!C:C)</f>
        <v>0.20500000000000002</v>
      </c>
      <c r="Y978" s="38" t="s">
        <v>1925</v>
      </c>
      <c r="Z978" s="23"/>
      <c r="AA978" s="33">
        <f t="shared" si="15"/>
        <v>0</v>
      </c>
      <c r="AB978" s="38" t="s">
        <v>20</v>
      </c>
    </row>
    <row r="979" spans="3:28" s="25" customFormat="1" x14ac:dyDescent="0.3">
      <c r="C979" s="22">
        <v>6900</v>
      </c>
      <c r="D979" s="23"/>
      <c r="E979" s="24">
        <v>392690979018</v>
      </c>
      <c r="G979" s="22" t="s">
        <v>3497</v>
      </c>
      <c r="H979" s="23"/>
      <c r="I979" s="26" t="s">
        <v>3498</v>
      </c>
      <c r="J979" s="23"/>
      <c r="K979" s="26" t="s">
        <v>3499</v>
      </c>
      <c r="L979" s="23"/>
      <c r="M979" s="26" t="s">
        <v>3500</v>
      </c>
      <c r="N979" s="23"/>
      <c r="O979" s="34">
        <v>100</v>
      </c>
      <c r="P979" s="34" t="s">
        <v>3274</v>
      </c>
      <c r="Q979" s="23"/>
      <c r="R979" s="49" t="s">
        <v>19</v>
      </c>
      <c r="S979" s="36" t="s">
        <v>18</v>
      </c>
      <c r="T979" s="23"/>
      <c r="U979" s="49" t="s">
        <v>19</v>
      </c>
      <c r="V979" s="34" t="s">
        <v>17</v>
      </c>
      <c r="W979" s="23"/>
      <c r="X979" s="31">
        <f>SUMIF('[1]2022Fiyat Listesi-SAP'!A:A,I:I,'[1]2022Fiyat Listesi-SAP'!C:C)</f>
        <v>0.22500000000000001</v>
      </c>
      <c r="Y979" s="38" t="s">
        <v>1925</v>
      </c>
      <c r="Z979" s="23"/>
      <c r="AA979" s="33">
        <f t="shared" si="15"/>
        <v>0</v>
      </c>
      <c r="AB979" s="38" t="s">
        <v>20</v>
      </c>
    </row>
    <row r="980" spans="3:28" s="25" customFormat="1" x14ac:dyDescent="0.3">
      <c r="C980" s="22">
        <v>6900</v>
      </c>
      <c r="D980" s="23"/>
      <c r="E980" s="24">
        <v>392690979018</v>
      </c>
      <c r="G980" s="22" t="s">
        <v>3501</v>
      </c>
      <c r="H980" s="23"/>
      <c r="I980" s="26" t="s">
        <v>3502</v>
      </c>
      <c r="J980" s="23"/>
      <c r="K980" s="26" t="s">
        <v>3503</v>
      </c>
      <c r="L980" s="23"/>
      <c r="M980" s="26" t="s">
        <v>3504</v>
      </c>
      <c r="N980" s="23"/>
      <c r="O980" s="34">
        <v>100</v>
      </c>
      <c r="P980" s="34" t="s">
        <v>3274</v>
      </c>
      <c r="Q980" s="23"/>
      <c r="R980" s="49" t="s">
        <v>19</v>
      </c>
      <c r="S980" s="36" t="s">
        <v>18</v>
      </c>
      <c r="T980" s="23"/>
      <c r="U980" s="49" t="s">
        <v>19</v>
      </c>
      <c r="V980" s="34" t="s">
        <v>17</v>
      </c>
      <c r="W980" s="23"/>
      <c r="X980" s="31">
        <f>SUMIF('[1]2022Fiyat Listesi-SAP'!A:A,I:I,'[1]2022Fiyat Listesi-SAP'!C:C)</f>
        <v>0.255</v>
      </c>
      <c r="Y980" s="38" t="s">
        <v>1925</v>
      </c>
      <c r="Z980" s="23"/>
      <c r="AA980" s="33">
        <f t="shared" si="15"/>
        <v>0</v>
      </c>
      <c r="AB980" s="38" t="s">
        <v>20</v>
      </c>
    </row>
    <row r="981" spans="3:28" s="25" customFormat="1" x14ac:dyDescent="0.3">
      <c r="C981" s="22">
        <v>6900</v>
      </c>
      <c r="D981" s="23"/>
      <c r="E981" s="24">
        <v>392690979018</v>
      </c>
      <c r="G981" s="22" t="s">
        <v>3505</v>
      </c>
      <c r="H981" s="23"/>
      <c r="I981" s="26" t="s">
        <v>3506</v>
      </c>
      <c r="J981" s="23"/>
      <c r="K981" s="26" t="s">
        <v>3507</v>
      </c>
      <c r="L981" s="23"/>
      <c r="M981" s="26" t="s">
        <v>3508</v>
      </c>
      <c r="N981" s="23"/>
      <c r="O981" s="34">
        <v>100</v>
      </c>
      <c r="P981" s="34" t="s">
        <v>3274</v>
      </c>
      <c r="Q981" s="23"/>
      <c r="R981" s="49" t="s">
        <v>19</v>
      </c>
      <c r="S981" s="36" t="s">
        <v>18</v>
      </c>
      <c r="T981" s="23"/>
      <c r="U981" s="49" t="s">
        <v>19</v>
      </c>
      <c r="V981" s="34" t="s">
        <v>17</v>
      </c>
      <c r="W981" s="23"/>
      <c r="X981" s="31">
        <f>SUMIF('[1]2022Fiyat Listesi-SAP'!A:A,I:I,'[1]2022Fiyat Listesi-SAP'!C:C)</f>
        <v>0.27</v>
      </c>
      <c r="Y981" s="38" t="s">
        <v>1925</v>
      </c>
      <c r="Z981" s="23"/>
      <c r="AA981" s="33">
        <f t="shared" si="15"/>
        <v>0</v>
      </c>
      <c r="AB981" s="38" t="s">
        <v>20</v>
      </c>
    </row>
    <row r="982" spans="3:28" s="25" customFormat="1" x14ac:dyDescent="0.3">
      <c r="C982" s="22">
        <v>6900</v>
      </c>
      <c r="D982" s="23"/>
      <c r="E982" s="24">
        <v>392690979018</v>
      </c>
      <c r="G982" s="22" t="s">
        <v>3509</v>
      </c>
      <c r="H982" s="23"/>
      <c r="I982" s="26" t="s">
        <v>3510</v>
      </c>
      <c r="J982" s="23"/>
      <c r="K982" s="26" t="s">
        <v>3511</v>
      </c>
      <c r="L982" s="23"/>
      <c r="M982" s="26" t="s">
        <v>3512</v>
      </c>
      <c r="N982" s="23"/>
      <c r="O982" s="34">
        <v>100</v>
      </c>
      <c r="P982" s="34" t="s">
        <v>3274</v>
      </c>
      <c r="Q982" s="23"/>
      <c r="R982" s="49" t="s">
        <v>19</v>
      </c>
      <c r="S982" s="36" t="s">
        <v>18</v>
      </c>
      <c r="T982" s="23"/>
      <c r="U982" s="49" t="s">
        <v>19</v>
      </c>
      <c r="V982" s="34" t="s">
        <v>17</v>
      </c>
      <c r="W982" s="23"/>
      <c r="X982" s="31">
        <f>SUMIF('[1]2022Fiyat Listesi-SAP'!A:A,I:I,'[1]2022Fiyat Listesi-SAP'!C:C)</f>
        <v>0.28999999999999998</v>
      </c>
      <c r="Y982" s="38" t="s">
        <v>1925</v>
      </c>
      <c r="Z982" s="23"/>
      <c r="AA982" s="33">
        <f t="shared" si="15"/>
        <v>0</v>
      </c>
      <c r="AB982" s="38" t="s">
        <v>20</v>
      </c>
    </row>
    <row r="983" spans="3:28" s="25" customFormat="1" x14ac:dyDescent="0.3">
      <c r="C983" s="22">
        <v>6900</v>
      </c>
      <c r="D983" s="23"/>
      <c r="E983" s="24">
        <v>392690979018</v>
      </c>
      <c r="G983" s="22" t="s">
        <v>3513</v>
      </c>
      <c r="H983" s="23"/>
      <c r="I983" s="26" t="s">
        <v>3514</v>
      </c>
      <c r="J983" s="23"/>
      <c r="K983" s="26" t="s">
        <v>3515</v>
      </c>
      <c r="L983" s="23"/>
      <c r="M983" s="26" t="s">
        <v>3516</v>
      </c>
      <c r="N983" s="23"/>
      <c r="O983" s="34">
        <v>100</v>
      </c>
      <c r="P983" s="34" t="s">
        <v>3274</v>
      </c>
      <c r="Q983" s="23"/>
      <c r="R983" s="49" t="s">
        <v>19</v>
      </c>
      <c r="S983" s="36" t="s">
        <v>18</v>
      </c>
      <c r="T983" s="23"/>
      <c r="U983" s="49" t="s">
        <v>19</v>
      </c>
      <c r="V983" s="34" t="s">
        <v>17</v>
      </c>
      <c r="W983" s="23"/>
      <c r="X983" s="31">
        <f>SUMIF('[1]2022Fiyat Listesi-SAP'!A:A,I:I,'[1]2022Fiyat Listesi-SAP'!C:C)</f>
        <v>0.32</v>
      </c>
      <c r="Y983" s="38" t="s">
        <v>1925</v>
      </c>
      <c r="Z983" s="23"/>
      <c r="AA983" s="33">
        <f t="shared" si="15"/>
        <v>0</v>
      </c>
      <c r="AB983" s="38" t="s">
        <v>20</v>
      </c>
    </row>
    <row r="984" spans="3:28" s="25" customFormat="1" x14ac:dyDescent="0.3">
      <c r="C984" s="22">
        <v>6900</v>
      </c>
      <c r="D984" s="23"/>
      <c r="E984" s="24">
        <v>392690979018</v>
      </c>
      <c r="G984" s="22" t="s">
        <v>3517</v>
      </c>
      <c r="H984" s="23"/>
      <c r="I984" s="26" t="s">
        <v>3518</v>
      </c>
      <c r="J984" s="23"/>
      <c r="K984" s="26" t="s">
        <v>3519</v>
      </c>
      <c r="L984" s="23"/>
      <c r="M984" s="26" t="s">
        <v>3520</v>
      </c>
      <c r="N984" s="23"/>
      <c r="O984" s="34">
        <v>100</v>
      </c>
      <c r="P984" s="34" t="s">
        <v>3274</v>
      </c>
      <c r="Q984" s="23"/>
      <c r="R984" s="49" t="s">
        <v>19</v>
      </c>
      <c r="S984" s="36" t="s">
        <v>18</v>
      </c>
      <c r="T984" s="23"/>
      <c r="U984" s="49" t="s">
        <v>19</v>
      </c>
      <c r="V984" s="34" t="s">
        <v>17</v>
      </c>
      <c r="W984" s="23"/>
      <c r="X984" s="31">
        <f>SUMIF('[1]2022Fiyat Listesi-SAP'!A:A,I:I,'[1]2022Fiyat Listesi-SAP'!C:C)</f>
        <v>0.35000000000000003</v>
      </c>
      <c r="Y984" s="38" t="s">
        <v>1925</v>
      </c>
      <c r="Z984" s="23"/>
      <c r="AA984" s="33">
        <f t="shared" si="15"/>
        <v>0</v>
      </c>
      <c r="AB984" s="38" t="s">
        <v>20</v>
      </c>
    </row>
    <row r="985" spans="3:28" s="25" customFormat="1" x14ac:dyDescent="0.3">
      <c r="C985" s="22">
        <v>6900</v>
      </c>
      <c r="D985" s="23"/>
      <c r="E985" s="24">
        <v>392690979018</v>
      </c>
      <c r="G985" s="22" t="s">
        <v>3521</v>
      </c>
      <c r="H985" s="23"/>
      <c r="I985" s="26" t="s">
        <v>3522</v>
      </c>
      <c r="J985" s="23"/>
      <c r="K985" s="26" t="s">
        <v>3523</v>
      </c>
      <c r="L985" s="23"/>
      <c r="M985" s="26" t="s">
        <v>3524</v>
      </c>
      <c r="N985" s="23"/>
      <c r="O985" s="34">
        <v>100</v>
      </c>
      <c r="P985" s="34" t="s">
        <v>3274</v>
      </c>
      <c r="Q985" s="23"/>
      <c r="R985" s="49" t="s">
        <v>19</v>
      </c>
      <c r="S985" s="36" t="s">
        <v>18</v>
      </c>
      <c r="T985" s="23"/>
      <c r="U985" s="49" t="s">
        <v>19</v>
      </c>
      <c r="V985" s="34" t="s">
        <v>17</v>
      </c>
      <c r="W985" s="23"/>
      <c r="X985" s="31">
        <f>SUMIF('[1]2022Fiyat Listesi-SAP'!A:A,I:I,'[1]2022Fiyat Listesi-SAP'!C:C)</f>
        <v>0.4</v>
      </c>
      <c r="Y985" s="38" t="s">
        <v>1925</v>
      </c>
      <c r="Z985" s="23"/>
      <c r="AA985" s="33">
        <f t="shared" si="15"/>
        <v>0</v>
      </c>
      <c r="AB985" s="38" t="s">
        <v>20</v>
      </c>
    </row>
    <row r="986" spans="3:28" s="25" customFormat="1" x14ac:dyDescent="0.3">
      <c r="C986" s="22">
        <v>6900</v>
      </c>
      <c r="D986" s="23"/>
      <c r="E986" s="24">
        <v>392690979018</v>
      </c>
      <c r="G986" s="22" t="s">
        <v>3525</v>
      </c>
      <c r="H986" s="23"/>
      <c r="I986" s="26" t="s">
        <v>3526</v>
      </c>
      <c r="J986" s="23"/>
      <c r="K986" s="26" t="s">
        <v>3527</v>
      </c>
      <c r="L986" s="23"/>
      <c r="M986" s="26" t="s">
        <v>3528</v>
      </c>
      <c r="N986" s="23"/>
      <c r="O986" s="34">
        <v>100</v>
      </c>
      <c r="P986" s="34" t="s">
        <v>3274</v>
      </c>
      <c r="Q986" s="23"/>
      <c r="R986" s="49" t="s">
        <v>19</v>
      </c>
      <c r="S986" s="36" t="s">
        <v>18</v>
      </c>
      <c r="T986" s="23"/>
      <c r="U986" s="49" t="s">
        <v>19</v>
      </c>
      <c r="V986" s="34" t="s">
        <v>17</v>
      </c>
      <c r="W986" s="23"/>
      <c r="X986" s="31">
        <f>SUMIF('[1]2022Fiyat Listesi-SAP'!A:A,I:I,'[1]2022Fiyat Listesi-SAP'!C:C)</f>
        <v>0.44</v>
      </c>
      <c r="Y986" s="38" t="s">
        <v>1925</v>
      </c>
      <c r="Z986" s="23"/>
      <c r="AA986" s="33">
        <f t="shared" si="15"/>
        <v>0</v>
      </c>
      <c r="AB986" s="38" t="s">
        <v>20</v>
      </c>
    </row>
    <row r="987" spans="3:28" s="25" customFormat="1" x14ac:dyDescent="0.3">
      <c r="C987" s="22">
        <v>6900</v>
      </c>
      <c r="D987" s="23"/>
      <c r="E987" s="24">
        <v>392690979018</v>
      </c>
      <c r="G987" s="22" t="s">
        <v>3529</v>
      </c>
      <c r="H987" s="23"/>
      <c r="I987" s="26" t="s">
        <v>3530</v>
      </c>
      <c r="J987" s="23"/>
      <c r="K987" s="26" t="s">
        <v>3531</v>
      </c>
      <c r="L987" s="23"/>
      <c r="M987" s="26" t="s">
        <v>3532</v>
      </c>
      <c r="N987" s="23"/>
      <c r="O987" s="34">
        <v>100</v>
      </c>
      <c r="P987" s="34" t="s">
        <v>3274</v>
      </c>
      <c r="Q987" s="23"/>
      <c r="R987" s="49" t="s">
        <v>19</v>
      </c>
      <c r="S987" s="36" t="s">
        <v>18</v>
      </c>
      <c r="T987" s="23"/>
      <c r="U987" s="49" t="s">
        <v>19</v>
      </c>
      <c r="V987" s="34" t="s">
        <v>17</v>
      </c>
      <c r="W987" s="23"/>
      <c r="X987" s="31">
        <f>SUMIF('[1]2022Fiyat Listesi-SAP'!A:A,I:I,'[1]2022Fiyat Listesi-SAP'!C:C)</f>
        <v>0.51</v>
      </c>
      <c r="Y987" s="38" t="s">
        <v>1925</v>
      </c>
      <c r="Z987" s="23"/>
      <c r="AA987" s="33">
        <f t="shared" si="15"/>
        <v>0</v>
      </c>
      <c r="AB987" s="38" t="s">
        <v>20</v>
      </c>
    </row>
    <row r="988" spans="3:28" s="25" customFormat="1" x14ac:dyDescent="0.3">
      <c r="C988" s="22">
        <v>6900</v>
      </c>
      <c r="D988" s="23"/>
      <c r="E988" s="24">
        <v>392690979018</v>
      </c>
      <c r="G988" s="22" t="s">
        <v>3533</v>
      </c>
      <c r="H988" s="23"/>
      <c r="I988" s="26" t="s">
        <v>3534</v>
      </c>
      <c r="J988" s="23"/>
      <c r="K988" s="26" t="s">
        <v>3535</v>
      </c>
      <c r="L988" s="23"/>
      <c r="M988" s="26" t="s">
        <v>3536</v>
      </c>
      <c r="N988" s="23"/>
      <c r="O988" s="34">
        <v>100</v>
      </c>
      <c r="P988" s="34" t="s">
        <v>3274</v>
      </c>
      <c r="Q988" s="23"/>
      <c r="R988" s="49" t="s">
        <v>19</v>
      </c>
      <c r="S988" s="36" t="s">
        <v>18</v>
      </c>
      <c r="T988" s="23"/>
      <c r="U988" s="49" t="s">
        <v>19</v>
      </c>
      <c r="V988" s="34" t="s">
        <v>17</v>
      </c>
      <c r="W988" s="23"/>
      <c r="X988" s="31">
        <f>SUMIF('[1]2022Fiyat Listesi-SAP'!A:A,I:I,'[1]2022Fiyat Listesi-SAP'!C:C)</f>
        <v>0.59</v>
      </c>
      <c r="Y988" s="38" t="s">
        <v>1925</v>
      </c>
      <c r="Z988" s="23"/>
      <c r="AA988" s="33">
        <f t="shared" si="15"/>
        <v>0</v>
      </c>
      <c r="AB988" s="38" t="s">
        <v>20</v>
      </c>
    </row>
    <row r="989" spans="3:28" s="25" customFormat="1" x14ac:dyDescent="0.3">
      <c r="C989" s="22">
        <v>6900</v>
      </c>
      <c r="D989" s="23"/>
      <c r="E989" s="24">
        <v>392690979018</v>
      </c>
      <c r="G989" s="22" t="s">
        <v>3537</v>
      </c>
      <c r="H989" s="23"/>
      <c r="I989" s="26" t="s">
        <v>3538</v>
      </c>
      <c r="J989" s="23"/>
      <c r="K989" s="26" t="s">
        <v>3539</v>
      </c>
      <c r="L989" s="23"/>
      <c r="M989" s="26" t="s">
        <v>3540</v>
      </c>
      <c r="N989" s="23"/>
      <c r="O989" s="34">
        <v>100</v>
      </c>
      <c r="P989" s="34" t="s">
        <v>3274</v>
      </c>
      <c r="Q989" s="23"/>
      <c r="R989" s="49" t="s">
        <v>19</v>
      </c>
      <c r="S989" s="36" t="s">
        <v>18</v>
      </c>
      <c r="T989" s="23"/>
      <c r="U989" s="49" t="s">
        <v>19</v>
      </c>
      <c r="V989" s="34" t="s">
        <v>17</v>
      </c>
      <c r="W989" s="23"/>
      <c r="X989" s="31">
        <f>SUMIF('[1]2022Fiyat Listesi-SAP'!A:A,I:I,'[1]2022Fiyat Listesi-SAP'!C:C)</f>
        <v>0.69000000000000006</v>
      </c>
      <c r="Y989" s="38" t="s">
        <v>1925</v>
      </c>
      <c r="Z989" s="23"/>
      <c r="AA989" s="33">
        <f t="shared" si="15"/>
        <v>0</v>
      </c>
      <c r="AB989" s="38" t="s">
        <v>20</v>
      </c>
    </row>
    <row r="990" spans="3:28" s="25" customFormat="1" x14ac:dyDescent="0.3">
      <c r="C990" s="22">
        <v>6900</v>
      </c>
      <c r="D990" s="23"/>
      <c r="E990" s="24">
        <v>392690979018</v>
      </c>
      <c r="G990" s="22" t="s">
        <v>3541</v>
      </c>
      <c r="H990" s="23"/>
      <c r="I990" s="26" t="s">
        <v>3542</v>
      </c>
      <c r="J990" s="23"/>
      <c r="K990" s="26" t="s">
        <v>3543</v>
      </c>
      <c r="L990" s="23"/>
      <c r="M990" s="26" t="s">
        <v>3544</v>
      </c>
      <c r="N990" s="23"/>
      <c r="O990" s="34">
        <v>100</v>
      </c>
      <c r="P990" s="34" t="s">
        <v>3274</v>
      </c>
      <c r="Q990" s="23"/>
      <c r="R990" s="49" t="s">
        <v>19</v>
      </c>
      <c r="S990" s="36" t="s">
        <v>18</v>
      </c>
      <c r="T990" s="23"/>
      <c r="U990" s="49" t="s">
        <v>19</v>
      </c>
      <c r="V990" s="34" t="s">
        <v>17</v>
      </c>
      <c r="W990" s="23"/>
      <c r="X990" s="31">
        <f>SUMIF('[1]2022Fiyat Listesi-SAP'!A:A,I:I,'[1]2022Fiyat Listesi-SAP'!C:C)</f>
        <v>0.89500000000000002</v>
      </c>
      <c r="Y990" s="38" t="s">
        <v>1925</v>
      </c>
      <c r="Z990" s="23"/>
      <c r="AA990" s="33">
        <f t="shared" si="15"/>
        <v>0</v>
      </c>
      <c r="AB990" s="38" t="s">
        <v>20</v>
      </c>
    </row>
    <row r="991" spans="3:28" s="25" customFormat="1" x14ac:dyDescent="0.3">
      <c r="C991" s="22">
        <v>6900</v>
      </c>
      <c r="D991" s="23"/>
      <c r="E991" s="24">
        <v>392690979018</v>
      </c>
      <c r="G991" s="22" t="s">
        <v>3545</v>
      </c>
      <c r="H991" s="23"/>
      <c r="I991" s="26" t="s">
        <v>3546</v>
      </c>
      <c r="J991" s="23"/>
      <c r="K991" s="26" t="s">
        <v>3547</v>
      </c>
      <c r="L991" s="23"/>
      <c r="M991" s="26" t="s">
        <v>3548</v>
      </c>
      <c r="N991" s="23"/>
      <c r="O991" s="34">
        <v>100</v>
      </c>
      <c r="P991" s="34" t="s">
        <v>3274</v>
      </c>
      <c r="Q991" s="23"/>
      <c r="R991" s="49" t="s">
        <v>19</v>
      </c>
      <c r="S991" s="36" t="s">
        <v>18</v>
      </c>
      <c r="T991" s="23"/>
      <c r="U991" s="49" t="s">
        <v>19</v>
      </c>
      <c r="V991" s="34" t="s">
        <v>17</v>
      </c>
      <c r="W991" s="23"/>
      <c r="X991" s="31">
        <f>SUMIF('[1]2022Fiyat Listesi-SAP'!A:A,I:I,'[1]2022Fiyat Listesi-SAP'!C:C)</f>
        <v>1.125</v>
      </c>
      <c r="Y991" s="38" t="s">
        <v>1925</v>
      </c>
      <c r="Z991" s="23"/>
      <c r="AA991" s="33">
        <f t="shared" si="15"/>
        <v>0</v>
      </c>
      <c r="AB991" s="38" t="s">
        <v>20</v>
      </c>
    </row>
    <row r="992" spans="3:28" s="25" customFormat="1" x14ac:dyDescent="0.3">
      <c r="C992" s="22">
        <v>6900</v>
      </c>
      <c r="D992" s="23"/>
      <c r="E992" s="24">
        <v>392690979018</v>
      </c>
      <c r="G992" s="22" t="s">
        <v>3549</v>
      </c>
      <c r="H992" s="23"/>
      <c r="I992" s="26" t="s">
        <v>3550</v>
      </c>
      <c r="J992" s="23"/>
      <c r="K992" s="26" t="s">
        <v>3547</v>
      </c>
      <c r="L992" s="23"/>
      <c r="M992" s="26" t="s">
        <v>3548</v>
      </c>
      <c r="N992" s="23"/>
      <c r="O992" s="34">
        <v>100</v>
      </c>
      <c r="P992" s="34" t="s">
        <v>3274</v>
      </c>
      <c r="Q992" s="23"/>
      <c r="R992" s="49" t="s">
        <v>19</v>
      </c>
      <c r="S992" s="36" t="s">
        <v>18</v>
      </c>
      <c r="T992" s="23"/>
      <c r="U992" s="49" t="s">
        <v>19</v>
      </c>
      <c r="V992" s="34" t="s">
        <v>17</v>
      </c>
      <c r="W992" s="23"/>
      <c r="X992" s="31">
        <f>SUMIF('[1]2022Fiyat Listesi-SAP'!A:A,I:I,'[1]2022Fiyat Listesi-SAP'!C:C)</f>
        <v>1.375</v>
      </c>
      <c r="Y992" s="38" t="s">
        <v>1925</v>
      </c>
      <c r="Z992" s="23"/>
      <c r="AA992" s="33">
        <f t="shared" si="15"/>
        <v>0</v>
      </c>
      <c r="AB992" s="38" t="s">
        <v>20</v>
      </c>
    </row>
    <row r="993" spans="3:28" s="25" customFormat="1" x14ac:dyDescent="0.3">
      <c r="C993" s="22">
        <v>6900</v>
      </c>
      <c r="D993" s="23"/>
      <c r="E993" s="24">
        <v>392690979018</v>
      </c>
      <c r="G993" s="22" t="s">
        <v>3551</v>
      </c>
      <c r="H993" s="23"/>
      <c r="I993" s="26" t="s">
        <v>3552</v>
      </c>
      <c r="J993" s="23"/>
      <c r="K993" s="26" t="s">
        <v>3553</v>
      </c>
      <c r="L993" s="23"/>
      <c r="M993" s="26" t="s">
        <v>3554</v>
      </c>
      <c r="N993" s="23"/>
      <c r="O993" s="34">
        <v>50</v>
      </c>
      <c r="P993" s="34" t="s">
        <v>3274</v>
      </c>
      <c r="Q993" s="23"/>
      <c r="R993" s="49" t="s">
        <v>19</v>
      </c>
      <c r="S993" s="36" t="s">
        <v>18</v>
      </c>
      <c r="T993" s="23"/>
      <c r="U993" s="49" t="s">
        <v>19</v>
      </c>
      <c r="V993" s="34" t="s">
        <v>17</v>
      </c>
      <c r="W993" s="23"/>
      <c r="X993" s="31">
        <f>SUMIF('[1]2022Fiyat Listesi-SAP'!A:A,I:I,'[1]2022Fiyat Listesi-SAP'!C:C)</f>
        <v>1.48</v>
      </c>
      <c r="Y993" s="38" t="s">
        <v>1925</v>
      </c>
      <c r="Z993" s="23"/>
      <c r="AA993" s="33">
        <f t="shared" si="15"/>
        <v>0</v>
      </c>
      <c r="AB993" s="38" t="s">
        <v>20</v>
      </c>
    </row>
    <row r="994" spans="3:28" s="25" customFormat="1" x14ac:dyDescent="0.3">
      <c r="C994" s="22">
        <v>6900</v>
      </c>
      <c r="D994" s="23"/>
      <c r="E994" s="24">
        <v>392690979018</v>
      </c>
      <c r="G994" s="22" t="s">
        <v>3555</v>
      </c>
      <c r="H994" s="23"/>
      <c r="I994" s="26" t="s">
        <v>3556</v>
      </c>
      <c r="J994" s="23"/>
      <c r="K994" s="26" t="s">
        <v>3557</v>
      </c>
      <c r="L994" s="23"/>
      <c r="M994" s="26" t="s">
        <v>3558</v>
      </c>
      <c r="N994" s="23"/>
      <c r="O994" s="34">
        <v>50</v>
      </c>
      <c r="P994" s="34" t="s">
        <v>3274</v>
      </c>
      <c r="Q994" s="23"/>
      <c r="R994" s="49" t="s">
        <v>19</v>
      </c>
      <c r="S994" s="36" t="s">
        <v>18</v>
      </c>
      <c r="T994" s="23"/>
      <c r="U994" s="49" t="s">
        <v>19</v>
      </c>
      <c r="V994" s="34" t="s">
        <v>17</v>
      </c>
      <c r="W994" s="23"/>
      <c r="X994" s="31">
        <f>SUMIF('[1]2022Fiyat Listesi-SAP'!A:A,I:I,'[1]2022Fiyat Listesi-SAP'!C:C)</f>
        <v>1.8</v>
      </c>
      <c r="Y994" s="38" t="s">
        <v>1925</v>
      </c>
      <c r="Z994" s="23"/>
      <c r="AA994" s="33">
        <f t="shared" si="15"/>
        <v>0</v>
      </c>
      <c r="AB994" s="38" t="s">
        <v>20</v>
      </c>
    </row>
    <row r="995" spans="3:28" s="25" customFormat="1" x14ac:dyDescent="0.3">
      <c r="C995" s="22">
        <v>6900</v>
      </c>
      <c r="D995" s="23"/>
      <c r="E995" s="24">
        <v>392690979018</v>
      </c>
      <c r="G995" s="22" t="s">
        <v>3559</v>
      </c>
      <c r="H995" s="23"/>
      <c r="I995" s="26" t="s">
        <v>3560</v>
      </c>
      <c r="J995" s="23"/>
      <c r="K995" s="26" t="s">
        <v>3561</v>
      </c>
      <c r="L995" s="23"/>
      <c r="M995" s="26" t="s">
        <v>3562</v>
      </c>
      <c r="N995" s="23"/>
      <c r="O995" s="34">
        <v>50</v>
      </c>
      <c r="P995" s="34" t="s">
        <v>3274</v>
      </c>
      <c r="Q995" s="23"/>
      <c r="R995" s="49" t="s">
        <v>19</v>
      </c>
      <c r="S995" s="36" t="s">
        <v>18</v>
      </c>
      <c r="T995" s="23"/>
      <c r="U995" s="49" t="s">
        <v>19</v>
      </c>
      <c r="V995" s="34" t="s">
        <v>17</v>
      </c>
      <c r="W995" s="23"/>
      <c r="X995" s="31">
        <f>SUMIF('[1]2022Fiyat Listesi-SAP'!A:A,I:I,'[1]2022Fiyat Listesi-SAP'!C:C)</f>
        <v>1.925</v>
      </c>
      <c r="Y995" s="38" t="s">
        <v>1925</v>
      </c>
      <c r="Z995" s="23"/>
      <c r="AA995" s="33">
        <f t="shared" si="15"/>
        <v>0</v>
      </c>
      <c r="AB995" s="38" t="s">
        <v>20</v>
      </c>
    </row>
    <row r="996" spans="3:28" s="25" customFormat="1" x14ac:dyDescent="0.3">
      <c r="C996" s="22">
        <v>6900</v>
      </c>
      <c r="D996" s="23"/>
      <c r="E996" s="24">
        <v>392690979018</v>
      </c>
      <c r="G996" s="22" t="s">
        <v>3563</v>
      </c>
      <c r="H996" s="23"/>
      <c r="I996" s="26" t="s">
        <v>3564</v>
      </c>
      <c r="J996" s="23"/>
      <c r="K996" s="26" t="s">
        <v>3565</v>
      </c>
      <c r="L996" s="23"/>
      <c r="M996" s="26" t="s">
        <v>3566</v>
      </c>
      <c r="N996" s="23"/>
      <c r="O996" s="34">
        <v>50</v>
      </c>
      <c r="P996" s="34" t="s">
        <v>3274</v>
      </c>
      <c r="Q996" s="23"/>
      <c r="R996" s="49" t="s">
        <v>19</v>
      </c>
      <c r="S996" s="36" t="s">
        <v>18</v>
      </c>
      <c r="T996" s="23"/>
      <c r="U996" s="49" t="s">
        <v>19</v>
      </c>
      <c r="V996" s="34" t="s">
        <v>17</v>
      </c>
      <c r="W996" s="23"/>
      <c r="X996" s="31">
        <f>SUMIF('[1]2022Fiyat Listesi-SAP'!A:A,I:I,'[1]2022Fiyat Listesi-SAP'!C:C)</f>
        <v>2.4250000000000003</v>
      </c>
      <c r="Y996" s="38" t="s">
        <v>1925</v>
      </c>
      <c r="Z996" s="23"/>
      <c r="AA996" s="33">
        <f t="shared" si="15"/>
        <v>0</v>
      </c>
      <c r="AB996" s="38" t="s">
        <v>20</v>
      </c>
    </row>
    <row r="997" spans="3:28" s="25" customFormat="1" x14ac:dyDescent="0.3">
      <c r="C997" s="22">
        <v>6900</v>
      </c>
      <c r="D997" s="23"/>
      <c r="E997" s="24">
        <v>392690979018</v>
      </c>
      <c r="G997" s="22" t="s">
        <v>3567</v>
      </c>
      <c r="H997" s="23"/>
      <c r="I997" s="26" t="s">
        <v>3568</v>
      </c>
      <c r="J997" s="23"/>
      <c r="K997" s="26" t="s">
        <v>3569</v>
      </c>
      <c r="L997" s="23"/>
      <c r="M997" s="26" t="s">
        <v>3570</v>
      </c>
      <c r="N997" s="23"/>
      <c r="O997" s="34">
        <v>50</v>
      </c>
      <c r="P997" s="34" t="s">
        <v>3274</v>
      </c>
      <c r="Q997" s="23"/>
      <c r="R997" s="49" t="s">
        <v>19</v>
      </c>
      <c r="S997" s="36" t="s">
        <v>18</v>
      </c>
      <c r="T997" s="23"/>
      <c r="U997" s="49" t="s">
        <v>19</v>
      </c>
      <c r="V997" s="34" t="s">
        <v>17</v>
      </c>
      <c r="W997" s="23"/>
      <c r="X997" s="31">
        <f>SUMIF('[1]2022Fiyat Listesi-SAP'!A:A,I:I,'[1]2022Fiyat Listesi-SAP'!C:C)</f>
        <v>2.72</v>
      </c>
      <c r="Y997" s="38" t="s">
        <v>1925</v>
      </c>
      <c r="Z997" s="23"/>
      <c r="AA997" s="33">
        <f t="shared" si="15"/>
        <v>0</v>
      </c>
      <c r="AB997" s="38" t="s">
        <v>20</v>
      </c>
    </row>
    <row r="998" spans="3:28" s="25" customFormat="1" x14ac:dyDescent="0.3">
      <c r="C998" s="22">
        <v>6900</v>
      </c>
      <c r="D998" s="23"/>
      <c r="E998" s="24">
        <v>392690979018</v>
      </c>
      <c r="G998" s="22" t="s">
        <v>3571</v>
      </c>
      <c r="H998" s="23"/>
      <c r="I998" s="26" t="s">
        <v>3572</v>
      </c>
      <c r="J998" s="23"/>
      <c r="K998" s="26" t="s">
        <v>3573</v>
      </c>
      <c r="L998" s="23"/>
      <c r="M998" s="26" t="s">
        <v>3574</v>
      </c>
      <c r="N998" s="23"/>
      <c r="O998" s="34">
        <v>25</v>
      </c>
      <c r="P998" s="34" t="s">
        <v>3274</v>
      </c>
      <c r="Q998" s="23"/>
      <c r="R998" s="49" t="s">
        <v>19</v>
      </c>
      <c r="S998" s="36" t="s">
        <v>18</v>
      </c>
      <c r="T998" s="23"/>
      <c r="U998" s="49" t="s">
        <v>19</v>
      </c>
      <c r="V998" s="34" t="s">
        <v>17</v>
      </c>
      <c r="W998" s="23"/>
      <c r="X998" s="31">
        <f>SUMIF('[1]2022Fiyat Listesi-SAP'!A:A,I:I,'[1]2022Fiyat Listesi-SAP'!C:C)</f>
        <v>3.0100000000000002</v>
      </c>
      <c r="Y998" s="38" t="s">
        <v>1925</v>
      </c>
      <c r="Z998" s="23"/>
      <c r="AA998" s="33">
        <f t="shared" si="15"/>
        <v>0</v>
      </c>
      <c r="AB998" s="38" t="s">
        <v>20</v>
      </c>
    </row>
    <row r="999" spans="3:28" s="25" customFormat="1" x14ac:dyDescent="0.3">
      <c r="C999" s="22">
        <v>6900</v>
      </c>
      <c r="D999" s="23"/>
      <c r="E999" s="24">
        <v>392690979018</v>
      </c>
      <c r="G999" s="22" t="s">
        <v>3575</v>
      </c>
      <c r="H999" s="23"/>
      <c r="I999" s="26" t="s">
        <v>3576</v>
      </c>
      <c r="J999" s="23"/>
      <c r="K999" s="26" t="s">
        <v>3577</v>
      </c>
      <c r="L999" s="23"/>
      <c r="M999" s="26" t="s">
        <v>3578</v>
      </c>
      <c r="N999" s="23"/>
      <c r="O999" s="34">
        <v>25</v>
      </c>
      <c r="P999" s="34" t="s">
        <v>3274</v>
      </c>
      <c r="Q999" s="23"/>
      <c r="R999" s="49" t="s">
        <v>19</v>
      </c>
      <c r="S999" s="36" t="s">
        <v>18</v>
      </c>
      <c r="T999" s="23"/>
      <c r="U999" s="49" t="s">
        <v>19</v>
      </c>
      <c r="V999" s="34" t="s">
        <v>17</v>
      </c>
      <c r="W999" s="23"/>
      <c r="X999" s="31">
        <f>SUMIF('[1]2022Fiyat Listesi-SAP'!A:A,I:I,'[1]2022Fiyat Listesi-SAP'!C:C)</f>
        <v>3.3000000000000003</v>
      </c>
      <c r="Y999" s="38" t="s">
        <v>1925</v>
      </c>
      <c r="Z999" s="23"/>
      <c r="AA999" s="33">
        <f t="shared" si="15"/>
        <v>0</v>
      </c>
      <c r="AB999" s="38" t="s">
        <v>20</v>
      </c>
    </row>
    <row r="1000" spans="3:28" s="25" customFormat="1" x14ac:dyDescent="0.3">
      <c r="C1000" s="22">
        <v>6900</v>
      </c>
      <c r="D1000" s="23"/>
      <c r="E1000" s="24">
        <v>392690979018</v>
      </c>
      <c r="G1000" s="22" t="s">
        <v>3579</v>
      </c>
      <c r="H1000" s="23"/>
      <c r="I1000" s="26" t="s">
        <v>3580</v>
      </c>
      <c r="J1000" s="23"/>
      <c r="K1000" s="26" t="s">
        <v>3581</v>
      </c>
      <c r="L1000" s="23"/>
      <c r="M1000" s="26" t="s">
        <v>3582</v>
      </c>
      <c r="N1000" s="23"/>
      <c r="O1000" s="34">
        <v>25</v>
      </c>
      <c r="P1000" s="34" t="s">
        <v>3274</v>
      </c>
      <c r="Q1000" s="23"/>
      <c r="R1000" s="49" t="s">
        <v>19</v>
      </c>
      <c r="S1000" s="36" t="s">
        <v>18</v>
      </c>
      <c r="T1000" s="23"/>
      <c r="U1000" s="49" t="s">
        <v>19</v>
      </c>
      <c r="V1000" s="34" t="s">
        <v>17</v>
      </c>
      <c r="W1000" s="23"/>
      <c r="X1000" s="31">
        <f>SUMIF('[1]2022Fiyat Listesi-SAP'!A:A,I:I,'[1]2022Fiyat Listesi-SAP'!C:C)</f>
        <v>4.375</v>
      </c>
      <c r="Y1000" s="38" t="s">
        <v>1925</v>
      </c>
      <c r="Z1000" s="23"/>
      <c r="AA1000" s="33">
        <f t="shared" si="15"/>
        <v>0</v>
      </c>
      <c r="AB1000" s="38" t="s">
        <v>20</v>
      </c>
    </row>
    <row r="1001" spans="3:28" s="25" customFormat="1" x14ac:dyDescent="0.3">
      <c r="C1001" s="22">
        <v>6900</v>
      </c>
      <c r="D1001" s="23"/>
      <c r="E1001" s="24">
        <v>392690979018</v>
      </c>
      <c r="G1001" s="22" t="s">
        <v>3583</v>
      </c>
      <c r="H1001" s="23"/>
      <c r="I1001" s="26" t="s">
        <v>3584</v>
      </c>
      <c r="J1001" s="23"/>
      <c r="K1001" s="26" t="s">
        <v>3585</v>
      </c>
      <c r="L1001" s="23"/>
      <c r="M1001" s="26" t="s">
        <v>3586</v>
      </c>
      <c r="N1001" s="23"/>
      <c r="O1001" s="34">
        <v>25</v>
      </c>
      <c r="P1001" s="34" t="s">
        <v>3274</v>
      </c>
      <c r="Q1001" s="23"/>
      <c r="R1001" s="49" t="s">
        <v>19</v>
      </c>
      <c r="S1001" s="36" t="s">
        <v>18</v>
      </c>
      <c r="T1001" s="23"/>
      <c r="U1001" s="49" t="s">
        <v>19</v>
      </c>
      <c r="V1001" s="34" t="s">
        <v>17</v>
      </c>
      <c r="W1001" s="23"/>
      <c r="X1001" s="31">
        <f>SUMIF('[1]2022Fiyat Listesi-SAP'!A:A,I:I,'[1]2022Fiyat Listesi-SAP'!C:C)</f>
        <v>5.53</v>
      </c>
      <c r="Y1001" s="38" t="s">
        <v>1925</v>
      </c>
      <c r="Z1001" s="23"/>
      <c r="AA1001" s="33">
        <f t="shared" si="15"/>
        <v>0</v>
      </c>
      <c r="AB1001" s="38" t="s">
        <v>20</v>
      </c>
    </row>
    <row r="1002" spans="3:28" s="25" customFormat="1" x14ac:dyDescent="0.3">
      <c r="C1002" s="22">
        <v>6900</v>
      </c>
      <c r="D1002" s="23"/>
      <c r="E1002" s="24">
        <v>392690979018</v>
      </c>
      <c r="G1002" s="22" t="s">
        <v>3587</v>
      </c>
      <c r="H1002" s="23"/>
      <c r="I1002" s="26" t="s">
        <v>3588</v>
      </c>
      <c r="J1002" s="23"/>
      <c r="K1002" s="26" t="s">
        <v>3589</v>
      </c>
      <c r="L1002" s="23"/>
      <c r="M1002" s="26" t="s">
        <v>3590</v>
      </c>
      <c r="N1002" s="23"/>
      <c r="O1002" s="34">
        <v>25</v>
      </c>
      <c r="P1002" s="34" t="s">
        <v>3274</v>
      </c>
      <c r="Q1002" s="23"/>
      <c r="R1002" s="49" t="s">
        <v>19</v>
      </c>
      <c r="S1002" s="36" t="s">
        <v>18</v>
      </c>
      <c r="T1002" s="23"/>
      <c r="U1002" s="49" t="s">
        <v>19</v>
      </c>
      <c r="V1002" s="34" t="s">
        <v>17</v>
      </c>
      <c r="W1002" s="23"/>
      <c r="X1002" s="31">
        <f>SUMIF('[1]2022Fiyat Listesi-SAP'!A:A,I:I,'[1]2022Fiyat Listesi-SAP'!C:C)</f>
        <v>6.1150000000000002</v>
      </c>
      <c r="Y1002" s="38" t="s">
        <v>1925</v>
      </c>
      <c r="Z1002" s="23"/>
      <c r="AA1002" s="33">
        <f t="shared" si="15"/>
        <v>0</v>
      </c>
      <c r="AB1002" s="38" t="s">
        <v>20</v>
      </c>
    </row>
    <row r="1003" spans="3:28" s="25" customFormat="1" x14ac:dyDescent="0.3">
      <c r="C1003" s="22">
        <v>6900</v>
      </c>
      <c r="D1003" s="23"/>
      <c r="E1003" s="24">
        <v>392690979018</v>
      </c>
      <c r="G1003" s="22" t="s">
        <v>3591</v>
      </c>
      <c r="H1003" s="23"/>
      <c r="I1003" s="26" t="s">
        <v>3592</v>
      </c>
      <c r="J1003" s="23"/>
      <c r="K1003" s="26" t="s">
        <v>3593</v>
      </c>
      <c r="L1003" s="23"/>
      <c r="M1003" s="26" t="s">
        <v>3594</v>
      </c>
      <c r="N1003" s="23"/>
      <c r="O1003" s="34">
        <v>25</v>
      </c>
      <c r="P1003" s="34" t="s">
        <v>3274</v>
      </c>
      <c r="Q1003" s="23"/>
      <c r="R1003" s="49" t="s">
        <v>19</v>
      </c>
      <c r="S1003" s="36" t="s">
        <v>18</v>
      </c>
      <c r="T1003" s="23"/>
      <c r="U1003" s="49" t="s">
        <v>19</v>
      </c>
      <c r="V1003" s="34" t="s">
        <v>17</v>
      </c>
      <c r="W1003" s="23"/>
      <c r="X1003" s="31">
        <f>SUMIF('[1]2022Fiyat Listesi-SAP'!A:A,I:I,'[1]2022Fiyat Listesi-SAP'!C:C)</f>
        <v>7.4750000000000005</v>
      </c>
      <c r="Y1003" s="38" t="s">
        <v>1925</v>
      </c>
      <c r="Z1003" s="23"/>
      <c r="AA1003" s="33">
        <f t="shared" si="15"/>
        <v>0</v>
      </c>
      <c r="AB1003" s="38" t="s">
        <v>20</v>
      </c>
    </row>
    <row r="1004" spans="3:28" s="25" customFormat="1" x14ac:dyDescent="0.3">
      <c r="C1004" s="22">
        <v>6900</v>
      </c>
      <c r="D1004" s="23"/>
      <c r="E1004" s="24">
        <v>392690979018</v>
      </c>
      <c r="G1004" s="22" t="s">
        <v>3595</v>
      </c>
      <c r="H1004" s="23"/>
      <c r="I1004" s="26" t="s">
        <v>3596</v>
      </c>
      <c r="J1004" s="23"/>
      <c r="K1004" s="26" t="s">
        <v>3597</v>
      </c>
      <c r="L1004" s="23"/>
      <c r="M1004" s="26" t="s">
        <v>3598</v>
      </c>
      <c r="N1004" s="23"/>
      <c r="O1004" s="34">
        <v>25</v>
      </c>
      <c r="P1004" s="34" t="s">
        <v>3274</v>
      </c>
      <c r="Q1004" s="23"/>
      <c r="R1004" s="49" t="s">
        <v>19</v>
      </c>
      <c r="S1004" s="36" t="s">
        <v>18</v>
      </c>
      <c r="T1004" s="23"/>
      <c r="U1004" s="49" t="s">
        <v>19</v>
      </c>
      <c r="V1004" s="34" t="s">
        <v>17</v>
      </c>
      <c r="W1004" s="23"/>
      <c r="X1004" s="31">
        <f>SUMIF('[1]2022Fiyat Listesi-SAP'!A:A,I:I,'[1]2022Fiyat Listesi-SAP'!C:C)</f>
        <v>8.7349999999999994</v>
      </c>
      <c r="Y1004" s="38" t="s">
        <v>1925</v>
      </c>
      <c r="Z1004" s="23"/>
      <c r="AA1004" s="33">
        <f t="shared" si="15"/>
        <v>0</v>
      </c>
      <c r="AB1004" s="38" t="s">
        <v>20</v>
      </c>
    </row>
    <row r="1005" spans="3:28" s="25" customFormat="1" x14ac:dyDescent="0.3">
      <c r="C1005" s="22">
        <v>6900</v>
      </c>
      <c r="D1005" s="23"/>
      <c r="E1005" s="24">
        <v>392690979018</v>
      </c>
      <c r="G1005" s="22" t="s">
        <v>3599</v>
      </c>
      <c r="H1005" s="23"/>
      <c r="I1005" s="26" t="s">
        <v>3600</v>
      </c>
      <c r="J1005" s="23"/>
      <c r="K1005" s="26" t="s">
        <v>3601</v>
      </c>
      <c r="L1005" s="23"/>
      <c r="M1005" s="26" t="s">
        <v>3602</v>
      </c>
      <c r="N1005" s="23"/>
      <c r="O1005" s="34">
        <v>25</v>
      </c>
      <c r="P1005" s="34" t="s">
        <v>3274</v>
      </c>
      <c r="Q1005" s="23"/>
      <c r="R1005" s="49" t="s">
        <v>19</v>
      </c>
      <c r="S1005" s="36" t="s">
        <v>18</v>
      </c>
      <c r="T1005" s="23"/>
      <c r="U1005" s="49" t="s">
        <v>19</v>
      </c>
      <c r="V1005" s="34" t="s">
        <v>17</v>
      </c>
      <c r="W1005" s="23"/>
      <c r="X1005" s="31">
        <f>SUMIF('[1]2022Fiyat Listesi-SAP'!A:A,I:I,'[1]2022Fiyat Listesi-SAP'!C:C)</f>
        <v>11.355</v>
      </c>
      <c r="Y1005" s="38" t="s">
        <v>1925</v>
      </c>
      <c r="Z1005" s="23"/>
      <c r="AA1005" s="33">
        <f t="shared" si="15"/>
        <v>0</v>
      </c>
      <c r="AB1005" s="38" t="s">
        <v>20</v>
      </c>
    </row>
    <row r="1006" spans="3:28" s="25" customFormat="1" x14ac:dyDescent="0.3">
      <c r="C1006" s="22">
        <v>6900</v>
      </c>
      <c r="D1006" s="23"/>
      <c r="E1006" s="24">
        <v>392690979018</v>
      </c>
      <c r="G1006" s="22" t="s">
        <v>3603</v>
      </c>
      <c r="H1006" s="23"/>
      <c r="I1006" s="26" t="s">
        <v>3604</v>
      </c>
      <c r="J1006" s="23"/>
      <c r="K1006" s="26" t="s">
        <v>3605</v>
      </c>
      <c r="L1006" s="23"/>
      <c r="M1006" s="26" t="s">
        <v>3606</v>
      </c>
      <c r="N1006" s="23"/>
      <c r="O1006" s="34">
        <v>25</v>
      </c>
      <c r="P1006" s="34" t="s">
        <v>3274</v>
      </c>
      <c r="Q1006" s="23"/>
      <c r="R1006" s="49" t="s">
        <v>19</v>
      </c>
      <c r="S1006" s="36" t="s">
        <v>18</v>
      </c>
      <c r="T1006" s="23"/>
      <c r="U1006" s="49" t="s">
        <v>19</v>
      </c>
      <c r="V1006" s="34" t="s">
        <v>17</v>
      </c>
      <c r="W1006" s="23"/>
      <c r="X1006" s="31">
        <f>SUMIF('[1]2022Fiyat Listesi-SAP'!A:A,I:I,'[1]2022Fiyat Listesi-SAP'!C:C)</f>
        <v>15.72</v>
      </c>
      <c r="Y1006" s="38" t="s">
        <v>1925</v>
      </c>
      <c r="Z1006" s="23"/>
      <c r="AA1006" s="33">
        <f t="shared" si="15"/>
        <v>0</v>
      </c>
      <c r="AB1006" s="38" t="s">
        <v>20</v>
      </c>
    </row>
    <row r="1007" spans="3:28" s="25" customFormat="1" x14ac:dyDescent="0.3">
      <c r="C1007" s="22">
        <v>6900</v>
      </c>
      <c r="D1007" s="23"/>
      <c r="E1007" s="24">
        <v>392690979018</v>
      </c>
      <c r="G1007" s="22" t="s">
        <v>3607</v>
      </c>
      <c r="H1007" s="23"/>
      <c r="I1007" s="26" t="s">
        <v>3608</v>
      </c>
      <c r="J1007" s="23"/>
      <c r="K1007" s="26" t="s">
        <v>3609</v>
      </c>
      <c r="L1007" s="23"/>
      <c r="M1007" s="26" t="s">
        <v>3610</v>
      </c>
      <c r="N1007" s="23"/>
      <c r="O1007" s="34">
        <v>25</v>
      </c>
      <c r="P1007" s="34" t="s">
        <v>3274</v>
      </c>
      <c r="Q1007" s="23"/>
      <c r="R1007" s="49" t="s">
        <v>19</v>
      </c>
      <c r="S1007" s="36" t="s">
        <v>18</v>
      </c>
      <c r="T1007" s="23"/>
      <c r="U1007" s="49" t="s">
        <v>19</v>
      </c>
      <c r="V1007" s="34" t="s">
        <v>17</v>
      </c>
      <c r="W1007" s="23"/>
      <c r="X1007" s="31">
        <f>SUMIF('[1]2022Fiyat Listesi-SAP'!A:A,I:I,'[1]2022Fiyat Listesi-SAP'!C:C)</f>
        <v>21.835000000000001</v>
      </c>
      <c r="Y1007" s="38" t="s">
        <v>1925</v>
      </c>
      <c r="Z1007" s="23"/>
      <c r="AA1007" s="33">
        <f t="shared" si="15"/>
        <v>0</v>
      </c>
      <c r="AB1007" s="38" t="s">
        <v>20</v>
      </c>
    </row>
    <row r="1008" spans="3:28" s="25" customFormat="1" x14ac:dyDescent="0.3">
      <c r="C1008" s="22">
        <v>6900</v>
      </c>
      <c r="D1008" s="23"/>
      <c r="E1008" s="24">
        <v>392690979018</v>
      </c>
      <c r="G1008" s="22" t="s">
        <v>3611</v>
      </c>
      <c r="H1008" s="23"/>
      <c r="I1008" s="26" t="s">
        <v>3612</v>
      </c>
      <c r="J1008" s="23"/>
      <c r="K1008" s="26" t="s">
        <v>3613</v>
      </c>
      <c r="L1008" s="23"/>
      <c r="M1008" s="26" t="s">
        <v>3614</v>
      </c>
      <c r="N1008" s="23"/>
      <c r="O1008" s="34">
        <v>200</v>
      </c>
      <c r="P1008" s="34" t="s">
        <v>3274</v>
      </c>
      <c r="Q1008" s="23"/>
      <c r="R1008" s="49" t="s">
        <v>19</v>
      </c>
      <c r="S1008" s="36" t="s">
        <v>18</v>
      </c>
      <c r="T1008" s="23"/>
      <c r="U1008" s="49" t="s">
        <v>19</v>
      </c>
      <c r="V1008" s="34" t="s">
        <v>17</v>
      </c>
      <c r="W1008" s="23"/>
      <c r="X1008" s="31">
        <f>SUMIF('[1]2022Fiyat Listesi-SAP'!A:A,I:I,'[1]2022Fiyat Listesi-SAP'!C:C)</f>
        <v>0.115</v>
      </c>
      <c r="Y1008" s="38" t="s">
        <v>1925</v>
      </c>
      <c r="Z1008" s="23"/>
      <c r="AA1008" s="33">
        <f t="shared" si="15"/>
        <v>0</v>
      </c>
      <c r="AB1008" s="38" t="s">
        <v>20</v>
      </c>
    </row>
    <row r="1009" spans="3:28" s="25" customFormat="1" x14ac:dyDescent="0.3">
      <c r="C1009" s="22">
        <v>6900</v>
      </c>
      <c r="D1009" s="23"/>
      <c r="E1009" s="24">
        <v>392690979018</v>
      </c>
      <c r="G1009" s="22" t="s">
        <v>3615</v>
      </c>
      <c r="H1009" s="23"/>
      <c r="I1009" s="26" t="s">
        <v>3616</v>
      </c>
      <c r="J1009" s="23"/>
      <c r="K1009" s="26" t="s">
        <v>3617</v>
      </c>
      <c r="L1009" s="23"/>
      <c r="M1009" s="26" t="s">
        <v>3618</v>
      </c>
      <c r="N1009" s="23"/>
      <c r="O1009" s="34">
        <v>200</v>
      </c>
      <c r="P1009" s="34" t="s">
        <v>3274</v>
      </c>
      <c r="Q1009" s="23"/>
      <c r="R1009" s="49" t="s">
        <v>19</v>
      </c>
      <c r="S1009" s="36" t="s">
        <v>18</v>
      </c>
      <c r="T1009" s="23"/>
      <c r="U1009" s="49" t="s">
        <v>19</v>
      </c>
      <c r="V1009" s="34" t="s">
        <v>17</v>
      </c>
      <c r="W1009" s="23"/>
      <c r="X1009" s="31">
        <f>SUMIF('[1]2022Fiyat Listesi-SAP'!A:A,I:I,'[1]2022Fiyat Listesi-SAP'!C:C)</f>
        <v>0.16</v>
      </c>
      <c r="Y1009" s="38" t="s">
        <v>1925</v>
      </c>
      <c r="Z1009" s="23"/>
      <c r="AA1009" s="33">
        <f t="shared" si="15"/>
        <v>0</v>
      </c>
      <c r="AB1009" s="38" t="s">
        <v>20</v>
      </c>
    </row>
    <row r="1010" spans="3:28" s="25" customFormat="1" x14ac:dyDescent="0.3">
      <c r="C1010" s="22">
        <v>6900</v>
      </c>
      <c r="D1010" s="23"/>
      <c r="E1010" s="24">
        <v>392690979018</v>
      </c>
      <c r="G1010" s="22" t="s">
        <v>3619</v>
      </c>
      <c r="H1010" s="23"/>
      <c r="I1010" s="26" t="s">
        <v>3620</v>
      </c>
      <c r="J1010" s="23"/>
      <c r="K1010" s="26" t="s">
        <v>3621</v>
      </c>
      <c r="L1010" s="23"/>
      <c r="M1010" s="26" t="s">
        <v>3622</v>
      </c>
      <c r="N1010" s="23"/>
      <c r="O1010" s="34">
        <v>200</v>
      </c>
      <c r="P1010" s="34" t="s">
        <v>3274</v>
      </c>
      <c r="Q1010" s="23"/>
      <c r="R1010" s="49" t="s">
        <v>19</v>
      </c>
      <c r="S1010" s="36" t="s">
        <v>18</v>
      </c>
      <c r="T1010" s="23"/>
      <c r="U1010" s="49" t="s">
        <v>19</v>
      </c>
      <c r="V1010" s="34" t="s">
        <v>17</v>
      </c>
      <c r="W1010" s="23"/>
      <c r="X1010" s="31">
        <f>SUMIF('[1]2022Fiyat Listesi-SAP'!A:A,I:I,'[1]2022Fiyat Listesi-SAP'!C:C)</f>
        <v>0.17500000000000002</v>
      </c>
      <c r="Y1010" s="38" t="s">
        <v>1925</v>
      </c>
      <c r="Z1010" s="23"/>
      <c r="AA1010" s="33">
        <f t="shared" si="15"/>
        <v>0</v>
      </c>
      <c r="AB1010" s="38" t="s">
        <v>20</v>
      </c>
    </row>
    <row r="1011" spans="3:28" s="25" customFormat="1" x14ac:dyDescent="0.3">
      <c r="C1011" s="22">
        <v>6900</v>
      </c>
      <c r="D1011" s="23"/>
      <c r="E1011" s="24">
        <v>392690979018</v>
      </c>
      <c r="G1011" s="22" t="s">
        <v>3623</v>
      </c>
      <c r="H1011" s="23"/>
      <c r="I1011" s="26" t="s">
        <v>3624</v>
      </c>
      <c r="J1011" s="23"/>
      <c r="K1011" s="26" t="s">
        <v>3625</v>
      </c>
      <c r="L1011" s="23"/>
      <c r="M1011" s="26" t="s">
        <v>3626</v>
      </c>
      <c r="N1011" s="23"/>
      <c r="O1011" s="34">
        <v>100</v>
      </c>
      <c r="P1011" s="34" t="s">
        <v>3274</v>
      </c>
      <c r="Q1011" s="23"/>
      <c r="R1011" s="49" t="s">
        <v>19</v>
      </c>
      <c r="S1011" s="36" t="s">
        <v>18</v>
      </c>
      <c r="T1011" s="23"/>
      <c r="U1011" s="49" t="s">
        <v>19</v>
      </c>
      <c r="V1011" s="34" t="s">
        <v>17</v>
      </c>
      <c r="W1011" s="23"/>
      <c r="X1011" s="31">
        <f>SUMIF('[1]2022Fiyat Listesi-SAP'!A:A,I:I,'[1]2022Fiyat Listesi-SAP'!C:C)</f>
        <v>0.245</v>
      </c>
      <c r="Y1011" s="38" t="s">
        <v>1925</v>
      </c>
      <c r="Z1011" s="23"/>
      <c r="AA1011" s="33">
        <f t="shared" si="15"/>
        <v>0</v>
      </c>
      <c r="AB1011" s="38" t="s">
        <v>20</v>
      </c>
    </row>
    <row r="1012" spans="3:28" s="25" customFormat="1" x14ac:dyDescent="0.3">
      <c r="C1012" s="22">
        <v>6900</v>
      </c>
      <c r="D1012" s="23"/>
      <c r="E1012" s="24">
        <v>392690979018</v>
      </c>
      <c r="G1012" s="22" t="s">
        <v>3627</v>
      </c>
      <c r="H1012" s="23"/>
      <c r="I1012" s="26" t="s">
        <v>3628</v>
      </c>
      <c r="J1012" s="23"/>
      <c r="K1012" s="26" t="s">
        <v>3629</v>
      </c>
      <c r="L1012" s="23"/>
      <c r="M1012" s="26" t="s">
        <v>3630</v>
      </c>
      <c r="N1012" s="23"/>
      <c r="O1012" s="34">
        <v>100</v>
      </c>
      <c r="P1012" s="34" t="s">
        <v>3274</v>
      </c>
      <c r="Q1012" s="23"/>
      <c r="R1012" s="49" t="s">
        <v>19</v>
      </c>
      <c r="S1012" s="36" t="s">
        <v>18</v>
      </c>
      <c r="T1012" s="23"/>
      <c r="U1012" s="49" t="s">
        <v>19</v>
      </c>
      <c r="V1012" s="34" t="s">
        <v>17</v>
      </c>
      <c r="W1012" s="23"/>
      <c r="X1012" s="31">
        <f>SUMIF('[1]2022Fiyat Listesi-SAP'!A:A,I:I,'[1]2022Fiyat Listesi-SAP'!C:C)</f>
        <v>0.28000000000000003</v>
      </c>
      <c r="Y1012" s="38" t="s">
        <v>1925</v>
      </c>
      <c r="Z1012" s="23"/>
      <c r="AA1012" s="33">
        <f t="shared" si="15"/>
        <v>0</v>
      </c>
      <c r="AB1012" s="38" t="s">
        <v>20</v>
      </c>
    </row>
    <row r="1013" spans="3:28" s="25" customFormat="1" x14ac:dyDescent="0.3">
      <c r="C1013" s="22">
        <v>6900</v>
      </c>
      <c r="D1013" s="23"/>
      <c r="E1013" s="24">
        <v>392690979018</v>
      </c>
      <c r="G1013" s="22" t="s">
        <v>3631</v>
      </c>
      <c r="H1013" s="23"/>
      <c r="I1013" s="26" t="s">
        <v>3632</v>
      </c>
      <c r="J1013" s="23"/>
      <c r="K1013" s="26" t="s">
        <v>3633</v>
      </c>
      <c r="L1013" s="23"/>
      <c r="M1013" s="26" t="s">
        <v>3634</v>
      </c>
      <c r="N1013" s="23"/>
      <c r="O1013" s="34">
        <v>100</v>
      </c>
      <c r="P1013" s="34" t="s">
        <v>3274</v>
      </c>
      <c r="Q1013" s="23"/>
      <c r="R1013" s="49" t="s">
        <v>19</v>
      </c>
      <c r="S1013" s="36" t="s">
        <v>18</v>
      </c>
      <c r="T1013" s="23"/>
      <c r="U1013" s="49" t="s">
        <v>19</v>
      </c>
      <c r="V1013" s="34" t="s">
        <v>17</v>
      </c>
      <c r="W1013" s="23"/>
      <c r="X1013" s="31">
        <f>SUMIF('[1]2022Fiyat Listesi-SAP'!A:A,I:I,'[1]2022Fiyat Listesi-SAP'!C:C)</f>
        <v>0.32</v>
      </c>
      <c r="Y1013" s="38" t="s">
        <v>1925</v>
      </c>
      <c r="Z1013" s="23"/>
      <c r="AA1013" s="33">
        <f t="shared" si="15"/>
        <v>0</v>
      </c>
      <c r="AB1013" s="38" t="s">
        <v>20</v>
      </c>
    </row>
    <row r="1014" spans="3:28" s="25" customFormat="1" x14ac:dyDescent="0.3">
      <c r="C1014" s="22">
        <v>6900</v>
      </c>
      <c r="D1014" s="23"/>
      <c r="E1014" s="24">
        <v>392690979018</v>
      </c>
      <c r="G1014" s="22" t="s">
        <v>3635</v>
      </c>
      <c r="H1014" s="23"/>
      <c r="I1014" s="26" t="s">
        <v>3636</v>
      </c>
      <c r="J1014" s="23"/>
      <c r="K1014" s="26" t="s">
        <v>3637</v>
      </c>
      <c r="L1014" s="23"/>
      <c r="M1014" s="26" t="s">
        <v>3638</v>
      </c>
      <c r="N1014" s="23"/>
      <c r="O1014" s="34">
        <v>100</v>
      </c>
      <c r="P1014" s="34" t="s">
        <v>3274</v>
      </c>
      <c r="Q1014" s="23"/>
      <c r="R1014" s="49" t="s">
        <v>19</v>
      </c>
      <c r="S1014" s="36" t="s">
        <v>18</v>
      </c>
      <c r="T1014" s="23"/>
      <c r="U1014" s="49" t="s">
        <v>19</v>
      </c>
      <c r="V1014" s="34" t="s">
        <v>17</v>
      </c>
      <c r="W1014" s="23"/>
      <c r="X1014" s="31">
        <f>SUMIF('[1]2022Fiyat Listesi-SAP'!A:A,I:I,'[1]2022Fiyat Listesi-SAP'!C:C)</f>
        <v>0.32</v>
      </c>
      <c r="Y1014" s="38" t="s">
        <v>1925</v>
      </c>
      <c r="Z1014" s="23"/>
      <c r="AA1014" s="33">
        <f t="shared" si="15"/>
        <v>0</v>
      </c>
      <c r="AB1014" s="38" t="s">
        <v>20</v>
      </c>
    </row>
    <row r="1015" spans="3:28" s="25" customFormat="1" x14ac:dyDescent="0.3">
      <c r="C1015" s="22">
        <v>6900</v>
      </c>
      <c r="D1015" s="23"/>
      <c r="E1015" s="24">
        <v>392690979018</v>
      </c>
      <c r="G1015" s="22" t="s">
        <v>3639</v>
      </c>
      <c r="H1015" s="23"/>
      <c r="I1015" s="26" t="s">
        <v>3640</v>
      </c>
      <c r="J1015" s="23"/>
      <c r="K1015" s="26" t="s">
        <v>3641</v>
      </c>
      <c r="L1015" s="23"/>
      <c r="M1015" s="26" t="s">
        <v>3642</v>
      </c>
      <c r="N1015" s="23"/>
      <c r="O1015" s="34">
        <v>100</v>
      </c>
      <c r="P1015" s="34" t="s">
        <v>3274</v>
      </c>
      <c r="Q1015" s="23"/>
      <c r="R1015" s="49" t="s">
        <v>19</v>
      </c>
      <c r="S1015" s="36" t="s">
        <v>18</v>
      </c>
      <c r="T1015" s="23"/>
      <c r="U1015" s="49" t="s">
        <v>19</v>
      </c>
      <c r="V1015" s="34" t="s">
        <v>17</v>
      </c>
      <c r="W1015" s="23"/>
      <c r="X1015" s="31">
        <f>SUMIF('[1]2022Fiyat Listesi-SAP'!A:A,I:I,'[1]2022Fiyat Listesi-SAP'!C:C)</f>
        <v>0.39500000000000002</v>
      </c>
      <c r="Y1015" s="38" t="s">
        <v>1925</v>
      </c>
      <c r="Z1015" s="23"/>
      <c r="AA1015" s="33">
        <f t="shared" si="15"/>
        <v>0</v>
      </c>
      <c r="AB1015" s="38" t="s">
        <v>20</v>
      </c>
    </row>
    <row r="1016" spans="3:28" s="25" customFormat="1" x14ac:dyDescent="0.3">
      <c r="C1016" s="22">
        <v>6900</v>
      </c>
      <c r="D1016" s="23"/>
      <c r="E1016" s="24">
        <v>392690979018</v>
      </c>
      <c r="G1016" s="22" t="s">
        <v>3643</v>
      </c>
      <c r="H1016" s="23"/>
      <c r="I1016" s="26" t="s">
        <v>3644</v>
      </c>
      <c r="J1016" s="23"/>
      <c r="K1016" s="26" t="s">
        <v>3645</v>
      </c>
      <c r="L1016" s="23"/>
      <c r="M1016" s="26" t="s">
        <v>3646</v>
      </c>
      <c r="N1016" s="23"/>
      <c r="O1016" s="34">
        <v>100</v>
      </c>
      <c r="P1016" s="34" t="s">
        <v>3274</v>
      </c>
      <c r="Q1016" s="23"/>
      <c r="R1016" s="49" t="s">
        <v>19</v>
      </c>
      <c r="S1016" s="36" t="s">
        <v>18</v>
      </c>
      <c r="T1016" s="23"/>
      <c r="U1016" s="49" t="s">
        <v>19</v>
      </c>
      <c r="V1016" s="34" t="s">
        <v>17</v>
      </c>
      <c r="W1016" s="23"/>
      <c r="X1016" s="31">
        <f>SUMIF('[1]2022Fiyat Listesi-SAP'!A:A,I:I,'[1]2022Fiyat Listesi-SAP'!C:C)</f>
        <v>0.495</v>
      </c>
      <c r="Y1016" s="38" t="s">
        <v>1925</v>
      </c>
      <c r="Z1016" s="23"/>
      <c r="AA1016" s="33">
        <f t="shared" si="15"/>
        <v>0</v>
      </c>
      <c r="AB1016" s="38" t="s">
        <v>20</v>
      </c>
    </row>
    <row r="1017" spans="3:28" s="25" customFormat="1" x14ac:dyDescent="0.3">
      <c r="C1017" s="22">
        <v>6900</v>
      </c>
      <c r="D1017" s="23"/>
      <c r="E1017" s="24">
        <v>392690979018</v>
      </c>
      <c r="G1017" s="22" t="s">
        <v>3647</v>
      </c>
      <c r="H1017" s="23"/>
      <c r="I1017" s="26" t="s">
        <v>3648</v>
      </c>
      <c r="J1017" s="23"/>
      <c r="K1017" s="26" t="s">
        <v>3649</v>
      </c>
      <c r="L1017" s="23"/>
      <c r="M1017" s="26" t="s">
        <v>3650</v>
      </c>
      <c r="N1017" s="23"/>
      <c r="O1017" s="34">
        <v>100</v>
      </c>
      <c r="P1017" s="34" t="s">
        <v>3274</v>
      </c>
      <c r="Q1017" s="23"/>
      <c r="R1017" s="49" t="s">
        <v>19</v>
      </c>
      <c r="S1017" s="36" t="s">
        <v>18</v>
      </c>
      <c r="T1017" s="23"/>
      <c r="U1017" s="49" t="s">
        <v>19</v>
      </c>
      <c r="V1017" s="34" t="s">
        <v>17</v>
      </c>
      <c r="W1017" s="23"/>
      <c r="X1017" s="31">
        <f>SUMIF('[1]2022Fiyat Listesi-SAP'!A:A,I:I,'[1]2022Fiyat Listesi-SAP'!C:C)</f>
        <v>0.53500000000000003</v>
      </c>
      <c r="Y1017" s="38" t="s">
        <v>1925</v>
      </c>
      <c r="Z1017" s="23"/>
      <c r="AA1017" s="33">
        <f t="shared" si="15"/>
        <v>0</v>
      </c>
      <c r="AB1017" s="38" t="s">
        <v>20</v>
      </c>
    </row>
    <row r="1018" spans="3:28" s="25" customFormat="1" x14ac:dyDescent="0.3">
      <c r="C1018" s="22">
        <v>6900</v>
      </c>
      <c r="D1018" s="23"/>
      <c r="E1018" s="24">
        <v>392690979018</v>
      </c>
      <c r="G1018" s="22" t="s">
        <v>3651</v>
      </c>
      <c r="H1018" s="23"/>
      <c r="I1018" s="26" t="s">
        <v>3652</v>
      </c>
      <c r="J1018" s="23"/>
      <c r="K1018" s="26" t="s">
        <v>3653</v>
      </c>
      <c r="L1018" s="23"/>
      <c r="M1018" s="26" t="s">
        <v>3654</v>
      </c>
      <c r="N1018" s="23"/>
      <c r="O1018" s="34">
        <v>100</v>
      </c>
      <c r="P1018" s="34" t="s">
        <v>3274</v>
      </c>
      <c r="Q1018" s="23"/>
      <c r="R1018" s="49" t="s">
        <v>19</v>
      </c>
      <c r="S1018" s="36" t="s">
        <v>18</v>
      </c>
      <c r="T1018" s="23"/>
      <c r="U1018" s="49" t="s">
        <v>19</v>
      </c>
      <c r="V1018" s="34" t="s">
        <v>17</v>
      </c>
      <c r="W1018" s="23"/>
      <c r="X1018" s="31">
        <f>SUMIF('[1]2022Fiyat Listesi-SAP'!A:A,I:I,'[1]2022Fiyat Listesi-SAP'!C:C)</f>
        <v>0.83000000000000007</v>
      </c>
      <c r="Y1018" s="38" t="s">
        <v>1925</v>
      </c>
      <c r="Z1018" s="23"/>
      <c r="AA1018" s="33">
        <f t="shared" si="15"/>
        <v>0</v>
      </c>
      <c r="AB1018" s="38" t="s">
        <v>20</v>
      </c>
    </row>
    <row r="1019" spans="3:28" s="25" customFormat="1" x14ac:dyDescent="0.3">
      <c r="C1019" s="22">
        <v>6900</v>
      </c>
      <c r="D1019" s="23"/>
      <c r="E1019" s="24">
        <v>392690979018</v>
      </c>
      <c r="G1019" s="22" t="s">
        <v>3655</v>
      </c>
      <c r="H1019" s="23"/>
      <c r="I1019" s="26" t="s">
        <v>3656</v>
      </c>
      <c r="J1019" s="23"/>
      <c r="K1019" s="26" t="s">
        <v>3657</v>
      </c>
      <c r="L1019" s="23"/>
      <c r="M1019" s="26" t="s">
        <v>3658</v>
      </c>
      <c r="N1019" s="23"/>
      <c r="O1019" s="34">
        <v>100</v>
      </c>
      <c r="P1019" s="34" t="s">
        <v>3274</v>
      </c>
      <c r="Q1019" s="23"/>
      <c r="R1019" s="49" t="s">
        <v>19</v>
      </c>
      <c r="S1019" s="36" t="s">
        <v>18</v>
      </c>
      <c r="T1019" s="23"/>
      <c r="U1019" s="49" t="s">
        <v>19</v>
      </c>
      <c r="V1019" s="34" t="s">
        <v>17</v>
      </c>
      <c r="W1019" s="23"/>
      <c r="X1019" s="31">
        <f>SUMIF('[1]2022Fiyat Listesi-SAP'!A:A,I:I,'[1]2022Fiyat Listesi-SAP'!C:C)</f>
        <v>1.36</v>
      </c>
      <c r="Y1019" s="38" t="s">
        <v>1925</v>
      </c>
      <c r="Z1019" s="23"/>
      <c r="AA1019" s="33">
        <f t="shared" si="15"/>
        <v>0</v>
      </c>
      <c r="AB1019" s="38" t="s">
        <v>20</v>
      </c>
    </row>
    <row r="1020" spans="3:28" s="25" customFormat="1" x14ac:dyDescent="0.3">
      <c r="C1020" s="22">
        <v>6900</v>
      </c>
      <c r="D1020" s="23"/>
      <c r="E1020" s="24">
        <v>392690979018</v>
      </c>
      <c r="G1020" s="22" t="s">
        <v>3659</v>
      </c>
      <c r="H1020" s="23"/>
      <c r="I1020" s="26" t="s">
        <v>3660</v>
      </c>
      <c r="J1020" s="23"/>
      <c r="K1020" s="26" t="s">
        <v>3661</v>
      </c>
      <c r="L1020" s="23"/>
      <c r="M1020" s="26" t="s">
        <v>3662</v>
      </c>
      <c r="N1020" s="23"/>
      <c r="O1020" s="34">
        <v>50</v>
      </c>
      <c r="P1020" s="34" t="s">
        <v>3274</v>
      </c>
      <c r="Q1020" s="23"/>
      <c r="R1020" s="49" t="s">
        <v>19</v>
      </c>
      <c r="S1020" s="36" t="s">
        <v>18</v>
      </c>
      <c r="T1020" s="23"/>
      <c r="U1020" s="49" t="s">
        <v>19</v>
      </c>
      <c r="V1020" s="34" t="s">
        <v>17</v>
      </c>
      <c r="W1020" s="23"/>
      <c r="X1020" s="31">
        <f>SUMIF('[1]2022Fiyat Listesi-SAP'!A:A,I:I,'[1]2022Fiyat Listesi-SAP'!C:C)</f>
        <v>1.7850000000000001</v>
      </c>
      <c r="Y1020" s="38" t="s">
        <v>1925</v>
      </c>
      <c r="Z1020" s="23"/>
      <c r="AA1020" s="33">
        <f t="shared" si="15"/>
        <v>0</v>
      </c>
      <c r="AB1020" s="38" t="s">
        <v>20</v>
      </c>
    </row>
    <row r="1021" spans="3:28" s="25" customFormat="1" x14ac:dyDescent="0.3">
      <c r="C1021" s="22">
        <v>6900</v>
      </c>
      <c r="D1021" s="23"/>
      <c r="E1021" s="24">
        <v>392690979018</v>
      </c>
      <c r="G1021" s="22" t="s">
        <v>3663</v>
      </c>
      <c r="H1021" s="23"/>
      <c r="I1021" s="26" t="s">
        <v>3664</v>
      </c>
      <c r="J1021" s="23"/>
      <c r="K1021" s="26" t="s">
        <v>3665</v>
      </c>
      <c r="L1021" s="23"/>
      <c r="M1021" s="26" t="s">
        <v>3666</v>
      </c>
      <c r="N1021" s="23"/>
      <c r="O1021" s="34">
        <v>50</v>
      </c>
      <c r="P1021" s="34" t="s">
        <v>3274</v>
      </c>
      <c r="Q1021" s="23"/>
      <c r="R1021" s="49" t="s">
        <v>19</v>
      </c>
      <c r="S1021" s="36" t="s">
        <v>18</v>
      </c>
      <c r="T1021" s="23"/>
      <c r="U1021" s="49" t="s">
        <v>19</v>
      </c>
      <c r="V1021" s="34" t="s">
        <v>17</v>
      </c>
      <c r="W1021" s="23"/>
      <c r="X1021" s="31">
        <f>SUMIF('[1]2022Fiyat Listesi-SAP'!A:A,I:I,'[1]2022Fiyat Listesi-SAP'!C:C)</f>
        <v>2.3250000000000002</v>
      </c>
      <c r="Y1021" s="38" t="s">
        <v>1925</v>
      </c>
      <c r="Z1021" s="23"/>
      <c r="AA1021" s="33">
        <f t="shared" si="15"/>
        <v>0</v>
      </c>
      <c r="AB1021" s="38" t="s">
        <v>20</v>
      </c>
    </row>
    <row r="1022" spans="3:28" s="25" customFormat="1" x14ac:dyDescent="0.3">
      <c r="C1022" s="22">
        <v>6900</v>
      </c>
      <c r="D1022" s="23"/>
      <c r="E1022" s="24">
        <v>392690979018</v>
      </c>
      <c r="G1022" s="22" t="s">
        <v>3667</v>
      </c>
      <c r="H1022" s="23"/>
      <c r="I1022" s="26" t="s">
        <v>3668</v>
      </c>
      <c r="J1022" s="23"/>
      <c r="K1022" s="26" t="s">
        <v>3669</v>
      </c>
      <c r="L1022" s="23"/>
      <c r="M1022" s="26" t="s">
        <v>3670</v>
      </c>
      <c r="N1022" s="23"/>
      <c r="O1022" s="34">
        <v>50</v>
      </c>
      <c r="P1022" s="34" t="s">
        <v>3274</v>
      </c>
      <c r="Q1022" s="23"/>
      <c r="R1022" s="49" t="s">
        <v>19</v>
      </c>
      <c r="S1022" s="36" t="s">
        <v>18</v>
      </c>
      <c r="T1022" s="23"/>
      <c r="U1022" s="49" t="s">
        <v>19</v>
      </c>
      <c r="V1022" s="34" t="s">
        <v>17</v>
      </c>
      <c r="W1022" s="23"/>
      <c r="X1022" s="31">
        <f>SUMIF('[1]2022Fiyat Listesi-SAP'!A:A,I:I,'[1]2022Fiyat Listesi-SAP'!C:C)</f>
        <v>2.9350000000000001</v>
      </c>
      <c r="Y1022" s="38" t="s">
        <v>1925</v>
      </c>
      <c r="Z1022" s="23"/>
      <c r="AA1022" s="33">
        <f t="shared" si="15"/>
        <v>0</v>
      </c>
      <c r="AB1022" s="38" t="s">
        <v>20</v>
      </c>
    </row>
    <row r="1023" spans="3:28" s="25" customFormat="1" x14ac:dyDescent="0.3">
      <c r="C1023" s="22">
        <v>6900</v>
      </c>
      <c r="D1023" s="23"/>
      <c r="E1023" s="24">
        <v>392690979018</v>
      </c>
      <c r="G1023" s="22" t="s">
        <v>3671</v>
      </c>
      <c r="H1023" s="23"/>
      <c r="I1023" s="26" t="s">
        <v>3672</v>
      </c>
      <c r="J1023" s="23"/>
      <c r="K1023" s="26" t="s">
        <v>3673</v>
      </c>
      <c r="L1023" s="23"/>
      <c r="M1023" s="26" t="s">
        <v>3674</v>
      </c>
      <c r="N1023" s="23"/>
      <c r="O1023" s="34">
        <v>50</v>
      </c>
      <c r="P1023" s="34" t="s">
        <v>3274</v>
      </c>
      <c r="Q1023" s="23"/>
      <c r="R1023" s="49" t="s">
        <v>19</v>
      </c>
      <c r="S1023" s="36" t="s">
        <v>18</v>
      </c>
      <c r="T1023" s="23"/>
      <c r="U1023" s="49" t="s">
        <v>19</v>
      </c>
      <c r="V1023" s="34" t="s">
        <v>17</v>
      </c>
      <c r="W1023" s="23"/>
      <c r="X1023" s="31">
        <f>SUMIF('[1]2022Fiyat Listesi-SAP'!A:A,I:I,'[1]2022Fiyat Listesi-SAP'!C:C)</f>
        <v>3.29</v>
      </c>
      <c r="Y1023" s="38" t="s">
        <v>1925</v>
      </c>
      <c r="Z1023" s="23"/>
      <c r="AA1023" s="33">
        <f t="shared" si="15"/>
        <v>0</v>
      </c>
      <c r="AB1023" s="38" t="s">
        <v>20</v>
      </c>
    </row>
    <row r="1024" spans="3:28" s="25" customFormat="1" x14ac:dyDescent="0.3">
      <c r="C1024" s="22">
        <v>6900</v>
      </c>
      <c r="D1024" s="23"/>
      <c r="E1024" s="24">
        <v>392690979018</v>
      </c>
      <c r="G1024" s="22" t="s">
        <v>3675</v>
      </c>
      <c r="H1024" s="23"/>
      <c r="I1024" s="26" t="s">
        <v>3676</v>
      </c>
      <c r="J1024" s="23"/>
      <c r="K1024" s="26" t="s">
        <v>3677</v>
      </c>
      <c r="L1024" s="23"/>
      <c r="M1024" s="26" t="s">
        <v>3678</v>
      </c>
      <c r="N1024" s="23"/>
      <c r="O1024" s="34">
        <v>25</v>
      </c>
      <c r="P1024" s="34" t="s">
        <v>3274</v>
      </c>
      <c r="Q1024" s="23"/>
      <c r="R1024" s="49" t="s">
        <v>19</v>
      </c>
      <c r="S1024" s="36" t="s">
        <v>18</v>
      </c>
      <c r="T1024" s="23"/>
      <c r="U1024" s="49" t="s">
        <v>19</v>
      </c>
      <c r="V1024" s="34" t="s">
        <v>17</v>
      </c>
      <c r="W1024" s="23"/>
      <c r="X1024" s="31">
        <f>SUMIF('[1]2022Fiyat Listesi-SAP'!A:A,I:I,'[1]2022Fiyat Listesi-SAP'!C:C)</f>
        <v>3.9950000000000001</v>
      </c>
      <c r="Y1024" s="38" t="s">
        <v>1925</v>
      </c>
      <c r="Z1024" s="23"/>
      <c r="AA1024" s="33">
        <f t="shared" si="15"/>
        <v>0</v>
      </c>
      <c r="AB1024" s="38" t="s">
        <v>20</v>
      </c>
    </row>
    <row r="1025" spans="3:28" s="25" customFormat="1" x14ac:dyDescent="0.3">
      <c r="C1025" s="22">
        <v>6900</v>
      </c>
      <c r="D1025" s="23"/>
      <c r="E1025" s="24">
        <v>392690979018</v>
      </c>
      <c r="G1025" s="22" t="s">
        <v>3679</v>
      </c>
      <c r="H1025" s="23"/>
      <c r="I1025" s="26" t="s">
        <v>3680</v>
      </c>
      <c r="J1025" s="23"/>
      <c r="K1025" s="26" t="s">
        <v>3681</v>
      </c>
      <c r="L1025" s="23"/>
      <c r="M1025" s="26" t="s">
        <v>3682</v>
      </c>
      <c r="N1025" s="23"/>
      <c r="O1025" s="34">
        <v>25</v>
      </c>
      <c r="P1025" s="34" t="s">
        <v>3274</v>
      </c>
      <c r="Q1025" s="23"/>
      <c r="R1025" s="49" t="s">
        <v>19</v>
      </c>
      <c r="S1025" s="36" t="s">
        <v>18</v>
      </c>
      <c r="T1025" s="23"/>
      <c r="U1025" s="49" t="s">
        <v>19</v>
      </c>
      <c r="V1025" s="34" t="s">
        <v>17</v>
      </c>
      <c r="W1025" s="23"/>
      <c r="X1025" s="31">
        <f>SUMIF('[1]2022Fiyat Listesi-SAP'!A:A,I:I,'[1]2022Fiyat Listesi-SAP'!C:C)</f>
        <v>5.2850000000000001</v>
      </c>
      <c r="Y1025" s="38" t="s">
        <v>1925</v>
      </c>
      <c r="Z1025" s="23"/>
      <c r="AA1025" s="33">
        <f t="shared" si="15"/>
        <v>0</v>
      </c>
      <c r="AB1025" s="38" t="s">
        <v>20</v>
      </c>
    </row>
    <row r="1026" spans="3:28" s="25" customFormat="1" x14ac:dyDescent="0.3">
      <c r="C1026" s="22">
        <v>6900</v>
      </c>
      <c r="D1026" s="23"/>
      <c r="E1026" s="24">
        <v>392690979018</v>
      </c>
      <c r="G1026" s="22" t="s">
        <v>3683</v>
      </c>
      <c r="H1026" s="23"/>
      <c r="I1026" s="26" t="s">
        <v>3684</v>
      </c>
      <c r="J1026" s="23"/>
      <c r="K1026" s="26" t="s">
        <v>3685</v>
      </c>
      <c r="L1026" s="23"/>
      <c r="M1026" s="26" t="s">
        <v>3686</v>
      </c>
      <c r="N1026" s="23"/>
      <c r="O1026" s="34">
        <v>25</v>
      </c>
      <c r="P1026" s="34" t="s">
        <v>3274</v>
      </c>
      <c r="Q1026" s="23"/>
      <c r="R1026" s="49" t="s">
        <v>19</v>
      </c>
      <c r="S1026" s="36" t="s">
        <v>18</v>
      </c>
      <c r="T1026" s="23"/>
      <c r="U1026" s="49" t="s">
        <v>19</v>
      </c>
      <c r="V1026" s="34" t="s">
        <v>17</v>
      </c>
      <c r="W1026" s="23"/>
      <c r="X1026" s="31">
        <f>SUMIF('[1]2022Fiyat Listesi-SAP'!A:A,I:I,'[1]2022Fiyat Listesi-SAP'!C:C)</f>
        <v>6.6950000000000003</v>
      </c>
      <c r="Y1026" s="38" t="s">
        <v>1925</v>
      </c>
      <c r="Z1026" s="23"/>
      <c r="AA1026" s="33">
        <f t="shared" si="15"/>
        <v>0</v>
      </c>
      <c r="AB1026" s="38" t="s">
        <v>20</v>
      </c>
    </row>
    <row r="1027" spans="3:28" s="25" customFormat="1" x14ac:dyDescent="0.3">
      <c r="C1027" s="22">
        <v>6900</v>
      </c>
      <c r="D1027" s="23"/>
      <c r="E1027" s="24">
        <v>392690979018</v>
      </c>
      <c r="G1027" s="22" t="s">
        <v>3687</v>
      </c>
      <c r="H1027" s="23"/>
      <c r="I1027" s="26" t="s">
        <v>3688</v>
      </c>
      <c r="J1027" s="23"/>
      <c r="K1027" s="26" t="s">
        <v>3689</v>
      </c>
      <c r="L1027" s="23"/>
      <c r="M1027" s="26" t="s">
        <v>3690</v>
      </c>
      <c r="N1027" s="23"/>
      <c r="O1027" s="34">
        <v>25</v>
      </c>
      <c r="P1027" s="34" t="s">
        <v>3274</v>
      </c>
      <c r="Q1027" s="23"/>
      <c r="R1027" s="49" t="s">
        <v>19</v>
      </c>
      <c r="S1027" s="36" t="s">
        <v>18</v>
      </c>
      <c r="T1027" s="23"/>
      <c r="U1027" s="49" t="s">
        <v>19</v>
      </c>
      <c r="V1027" s="34" t="s">
        <v>17</v>
      </c>
      <c r="W1027" s="23"/>
      <c r="X1027" s="31">
        <f>SUMIF('[1]2022Fiyat Listesi-SAP'!A:A,I:I,'[1]2022Fiyat Listesi-SAP'!C:C)</f>
        <v>7.4050000000000002</v>
      </c>
      <c r="Y1027" s="38" t="s">
        <v>1925</v>
      </c>
      <c r="Z1027" s="23"/>
      <c r="AA1027" s="33">
        <f t="shared" si="15"/>
        <v>0</v>
      </c>
      <c r="AB1027" s="38" t="s">
        <v>20</v>
      </c>
    </row>
    <row r="1028" spans="3:28" s="25" customFormat="1" x14ac:dyDescent="0.3">
      <c r="C1028" s="22">
        <v>6900</v>
      </c>
      <c r="D1028" s="23"/>
      <c r="E1028" s="24">
        <v>392690979018</v>
      </c>
      <c r="G1028" s="22" t="s">
        <v>3691</v>
      </c>
      <c r="H1028" s="23"/>
      <c r="I1028" s="26" t="s">
        <v>3692</v>
      </c>
      <c r="J1028" s="23"/>
      <c r="K1028" s="26" t="s">
        <v>3693</v>
      </c>
      <c r="L1028" s="23"/>
      <c r="M1028" s="26" t="s">
        <v>3694</v>
      </c>
      <c r="N1028" s="23"/>
      <c r="O1028" s="34">
        <v>25</v>
      </c>
      <c r="P1028" s="34" t="s">
        <v>3274</v>
      </c>
      <c r="Q1028" s="23"/>
      <c r="R1028" s="49" t="s">
        <v>19</v>
      </c>
      <c r="S1028" s="36" t="s">
        <v>18</v>
      </c>
      <c r="T1028" s="23"/>
      <c r="U1028" s="49" t="s">
        <v>19</v>
      </c>
      <c r="V1028" s="34" t="s">
        <v>17</v>
      </c>
      <c r="W1028" s="23"/>
      <c r="X1028" s="31">
        <f>SUMIF('[1]2022Fiyat Listesi-SAP'!A:A,I:I,'[1]2022Fiyat Listesi-SAP'!C:C)</f>
        <v>10.565</v>
      </c>
      <c r="Y1028" s="38" t="s">
        <v>1925</v>
      </c>
      <c r="Z1028" s="23"/>
      <c r="AA1028" s="33">
        <f t="shared" si="15"/>
        <v>0</v>
      </c>
      <c r="AB1028" s="38" t="s">
        <v>20</v>
      </c>
    </row>
    <row r="1029" spans="3:28" s="25" customFormat="1" x14ac:dyDescent="0.3">
      <c r="C1029" s="22">
        <v>6900</v>
      </c>
      <c r="D1029" s="23"/>
      <c r="E1029" s="24">
        <v>392690979018</v>
      </c>
      <c r="G1029" s="22" t="s">
        <v>3695</v>
      </c>
      <c r="H1029" s="23"/>
      <c r="I1029" s="26" t="s">
        <v>3696</v>
      </c>
      <c r="J1029" s="23"/>
      <c r="K1029" s="26" t="s">
        <v>3697</v>
      </c>
      <c r="L1029" s="23"/>
      <c r="M1029" s="26" t="s">
        <v>3698</v>
      </c>
      <c r="N1029" s="23"/>
      <c r="O1029" s="34">
        <v>25</v>
      </c>
      <c r="P1029" s="34" t="s">
        <v>3274</v>
      </c>
      <c r="Q1029" s="23"/>
      <c r="R1029" s="49" t="s">
        <v>19</v>
      </c>
      <c r="S1029" s="36" t="s">
        <v>18</v>
      </c>
      <c r="T1029" s="23"/>
      <c r="U1029" s="49" t="s">
        <v>19</v>
      </c>
      <c r="V1029" s="34" t="s">
        <v>17</v>
      </c>
      <c r="W1029" s="23"/>
      <c r="X1029" s="31">
        <f>SUMIF('[1]2022Fiyat Listesi-SAP'!A:A,I:I,'[1]2022Fiyat Listesi-SAP'!C:C)</f>
        <v>13.74</v>
      </c>
      <c r="Y1029" s="38" t="s">
        <v>1925</v>
      </c>
      <c r="Z1029" s="23"/>
      <c r="AA1029" s="33">
        <f t="shared" si="15"/>
        <v>0</v>
      </c>
      <c r="AB1029" s="38" t="s">
        <v>20</v>
      </c>
    </row>
    <row r="1030" spans="3:28" s="25" customFormat="1" x14ac:dyDescent="0.3">
      <c r="C1030" s="22">
        <v>6900</v>
      </c>
      <c r="D1030" s="23"/>
      <c r="E1030" s="24">
        <v>392690979018</v>
      </c>
      <c r="G1030" s="22" t="s">
        <v>3699</v>
      </c>
      <c r="H1030" s="23"/>
      <c r="I1030" s="26" t="s">
        <v>3700</v>
      </c>
      <c r="J1030" s="23"/>
      <c r="K1030" s="26" t="s">
        <v>3701</v>
      </c>
      <c r="L1030" s="23"/>
      <c r="M1030" s="26" t="s">
        <v>3702</v>
      </c>
      <c r="N1030" s="23"/>
      <c r="O1030" s="34">
        <v>200</v>
      </c>
      <c r="P1030" s="34" t="s">
        <v>3274</v>
      </c>
      <c r="Q1030" s="23"/>
      <c r="R1030" s="49" t="s">
        <v>19</v>
      </c>
      <c r="S1030" s="36" t="s">
        <v>18</v>
      </c>
      <c r="T1030" s="23"/>
      <c r="U1030" s="49" t="s">
        <v>19</v>
      </c>
      <c r="V1030" s="34" t="s">
        <v>17</v>
      </c>
      <c r="W1030" s="23"/>
      <c r="X1030" s="31">
        <f>SUMIF('[1]2022Fiyat Listesi-SAP'!A:A,I:I,'[1]2022Fiyat Listesi-SAP'!C:C)</f>
        <v>0.115</v>
      </c>
      <c r="Y1030" s="38" t="s">
        <v>1925</v>
      </c>
      <c r="Z1030" s="23"/>
      <c r="AA1030" s="33">
        <f t="shared" si="15"/>
        <v>0</v>
      </c>
      <c r="AB1030" s="38" t="s">
        <v>20</v>
      </c>
    </row>
    <row r="1031" spans="3:28" s="25" customFormat="1" x14ac:dyDescent="0.3">
      <c r="C1031" s="22">
        <v>6900</v>
      </c>
      <c r="D1031" s="23"/>
      <c r="E1031" s="24">
        <v>392690979018</v>
      </c>
      <c r="G1031" s="22" t="s">
        <v>3703</v>
      </c>
      <c r="H1031" s="23"/>
      <c r="I1031" s="26" t="s">
        <v>3704</v>
      </c>
      <c r="J1031" s="23"/>
      <c r="K1031" s="26" t="s">
        <v>3705</v>
      </c>
      <c r="L1031" s="23"/>
      <c r="M1031" s="26" t="s">
        <v>3706</v>
      </c>
      <c r="N1031" s="23"/>
      <c r="O1031" s="34">
        <v>200</v>
      </c>
      <c r="P1031" s="34" t="s">
        <v>3274</v>
      </c>
      <c r="Q1031" s="23"/>
      <c r="R1031" s="49" t="s">
        <v>19</v>
      </c>
      <c r="S1031" s="36" t="s">
        <v>18</v>
      </c>
      <c r="T1031" s="23"/>
      <c r="U1031" s="49" t="s">
        <v>19</v>
      </c>
      <c r="V1031" s="34" t="s">
        <v>17</v>
      </c>
      <c r="W1031" s="23"/>
      <c r="X1031" s="31">
        <f>SUMIF('[1]2022Fiyat Listesi-SAP'!A:A,I:I,'[1]2022Fiyat Listesi-SAP'!C:C)</f>
        <v>0.16</v>
      </c>
      <c r="Y1031" s="38" t="s">
        <v>1925</v>
      </c>
      <c r="Z1031" s="23"/>
      <c r="AA1031" s="33">
        <f t="shared" si="15"/>
        <v>0</v>
      </c>
      <c r="AB1031" s="38" t="s">
        <v>20</v>
      </c>
    </row>
    <row r="1032" spans="3:28" s="25" customFormat="1" x14ac:dyDescent="0.3">
      <c r="C1032" s="22">
        <v>6900</v>
      </c>
      <c r="D1032" s="23"/>
      <c r="E1032" s="24">
        <v>392690979018</v>
      </c>
      <c r="G1032" s="22" t="s">
        <v>3707</v>
      </c>
      <c r="H1032" s="23"/>
      <c r="I1032" s="26" t="s">
        <v>3708</v>
      </c>
      <c r="J1032" s="23"/>
      <c r="K1032" s="26" t="s">
        <v>3709</v>
      </c>
      <c r="L1032" s="23"/>
      <c r="M1032" s="26" t="s">
        <v>3710</v>
      </c>
      <c r="N1032" s="23"/>
      <c r="O1032" s="34">
        <v>200</v>
      </c>
      <c r="P1032" s="34" t="s">
        <v>3274</v>
      </c>
      <c r="Q1032" s="23"/>
      <c r="R1032" s="49" t="s">
        <v>19</v>
      </c>
      <c r="S1032" s="36" t="s">
        <v>18</v>
      </c>
      <c r="T1032" s="23"/>
      <c r="U1032" s="49" t="s">
        <v>19</v>
      </c>
      <c r="V1032" s="34" t="s">
        <v>17</v>
      </c>
      <c r="W1032" s="23"/>
      <c r="X1032" s="31">
        <f>SUMIF('[1]2022Fiyat Listesi-SAP'!A:A,I:I,'[1]2022Fiyat Listesi-SAP'!C:C)</f>
        <v>0.17500000000000002</v>
      </c>
      <c r="Y1032" s="38" t="s">
        <v>1925</v>
      </c>
      <c r="Z1032" s="23"/>
      <c r="AA1032" s="33">
        <f t="shared" si="15"/>
        <v>0</v>
      </c>
      <c r="AB1032" s="38" t="s">
        <v>20</v>
      </c>
    </row>
    <row r="1033" spans="3:28" s="25" customFormat="1" x14ac:dyDescent="0.3">
      <c r="C1033" s="22">
        <v>6900</v>
      </c>
      <c r="D1033" s="23"/>
      <c r="E1033" s="24">
        <v>392690979018</v>
      </c>
      <c r="G1033" s="22">
        <v>8680734744276</v>
      </c>
      <c r="H1033" s="23"/>
      <c r="I1033" s="26" t="s">
        <v>3711</v>
      </c>
      <c r="J1033" s="23"/>
      <c r="K1033" s="26" t="s">
        <v>3712</v>
      </c>
      <c r="L1033" s="23"/>
      <c r="M1033" s="26" t="s">
        <v>3713</v>
      </c>
      <c r="N1033" s="23"/>
      <c r="O1033" s="34">
        <v>100</v>
      </c>
      <c r="P1033" s="34" t="s">
        <v>3274</v>
      </c>
      <c r="Q1033" s="23"/>
      <c r="R1033" s="49" t="s">
        <v>19</v>
      </c>
      <c r="S1033" s="36" t="s">
        <v>18</v>
      </c>
      <c r="T1033" s="23"/>
      <c r="U1033" s="49" t="s">
        <v>19</v>
      </c>
      <c r="V1033" s="34" t="s">
        <v>17</v>
      </c>
      <c r="W1033" s="23"/>
      <c r="X1033" s="31">
        <f>SUMIF('[1]2022Fiyat Listesi-SAP'!A:A,I:I,'[1]2022Fiyat Listesi-SAP'!C:C)</f>
        <v>0.245</v>
      </c>
      <c r="Y1033" s="38" t="s">
        <v>1925</v>
      </c>
      <c r="Z1033" s="23"/>
      <c r="AA1033" s="33">
        <f t="shared" si="15"/>
        <v>0</v>
      </c>
      <c r="AB1033" s="38" t="s">
        <v>20</v>
      </c>
    </row>
    <row r="1034" spans="3:28" s="25" customFormat="1" x14ac:dyDescent="0.3">
      <c r="C1034" s="22">
        <v>6900</v>
      </c>
      <c r="D1034" s="23"/>
      <c r="E1034" s="24">
        <v>392690979018</v>
      </c>
      <c r="G1034" s="22" t="s">
        <v>3714</v>
      </c>
      <c r="H1034" s="23"/>
      <c r="I1034" s="26" t="s">
        <v>3715</v>
      </c>
      <c r="J1034" s="23"/>
      <c r="K1034" s="26" t="s">
        <v>3716</v>
      </c>
      <c r="L1034" s="23"/>
      <c r="M1034" s="26" t="s">
        <v>3717</v>
      </c>
      <c r="N1034" s="23"/>
      <c r="O1034" s="34">
        <v>100</v>
      </c>
      <c r="P1034" s="34" t="s">
        <v>3274</v>
      </c>
      <c r="Q1034" s="23"/>
      <c r="R1034" s="49" t="s">
        <v>19</v>
      </c>
      <c r="S1034" s="36" t="s">
        <v>18</v>
      </c>
      <c r="T1034" s="23"/>
      <c r="U1034" s="49" t="s">
        <v>19</v>
      </c>
      <c r="V1034" s="34" t="s">
        <v>17</v>
      </c>
      <c r="W1034" s="23"/>
      <c r="X1034" s="31">
        <f>SUMIF('[1]2022Fiyat Listesi-SAP'!A:A,I:I,'[1]2022Fiyat Listesi-SAP'!C:C)</f>
        <v>0.28000000000000003</v>
      </c>
      <c r="Y1034" s="38" t="s">
        <v>1925</v>
      </c>
      <c r="Z1034" s="23"/>
      <c r="AA1034" s="33">
        <f t="shared" si="15"/>
        <v>0</v>
      </c>
      <c r="AB1034" s="38" t="s">
        <v>20</v>
      </c>
    </row>
    <row r="1035" spans="3:28" s="25" customFormat="1" x14ac:dyDescent="0.3">
      <c r="C1035" s="22">
        <v>6900</v>
      </c>
      <c r="D1035" s="23"/>
      <c r="E1035" s="24">
        <v>392690979018</v>
      </c>
      <c r="G1035" s="22" t="s">
        <v>3718</v>
      </c>
      <c r="H1035" s="23"/>
      <c r="I1035" s="26" t="s">
        <v>3719</v>
      </c>
      <c r="J1035" s="23"/>
      <c r="K1035" s="26" t="s">
        <v>3720</v>
      </c>
      <c r="L1035" s="23"/>
      <c r="M1035" s="26" t="s">
        <v>3721</v>
      </c>
      <c r="N1035" s="23"/>
      <c r="O1035" s="34">
        <v>100</v>
      </c>
      <c r="P1035" s="34" t="s">
        <v>3274</v>
      </c>
      <c r="Q1035" s="23"/>
      <c r="R1035" s="49" t="s">
        <v>19</v>
      </c>
      <c r="S1035" s="36" t="s">
        <v>18</v>
      </c>
      <c r="T1035" s="23"/>
      <c r="U1035" s="49" t="s">
        <v>19</v>
      </c>
      <c r="V1035" s="34" t="s">
        <v>17</v>
      </c>
      <c r="W1035" s="23"/>
      <c r="X1035" s="31">
        <f>SUMIF('[1]2022Fiyat Listesi-SAP'!A:A,I:I,'[1]2022Fiyat Listesi-SAP'!C:C)</f>
        <v>0.32</v>
      </c>
      <c r="Y1035" s="38" t="s">
        <v>1925</v>
      </c>
      <c r="Z1035" s="23"/>
      <c r="AA1035" s="33">
        <f t="shared" ref="AA1035:AA1098" si="16">ROUNDUP((X1035*$AC$9),3)</f>
        <v>0</v>
      </c>
      <c r="AB1035" s="38" t="s">
        <v>20</v>
      </c>
    </row>
    <row r="1036" spans="3:28" s="25" customFormat="1" x14ac:dyDescent="0.3">
      <c r="C1036" s="22">
        <v>6900</v>
      </c>
      <c r="D1036" s="23"/>
      <c r="E1036" s="24">
        <v>392690979018</v>
      </c>
      <c r="G1036" s="22" t="s">
        <v>3722</v>
      </c>
      <c r="H1036" s="23"/>
      <c r="I1036" s="26" t="s">
        <v>3723</v>
      </c>
      <c r="J1036" s="23"/>
      <c r="K1036" s="26" t="s">
        <v>3724</v>
      </c>
      <c r="L1036" s="23"/>
      <c r="M1036" s="26" t="s">
        <v>3725</v>
      </c>
      <c r="N1036" s="23"/>
      <c r="O1036" s="34">
        <v>100</v>
      </c>
      <c r="P1036" s="34" t="s">
        <v>3274</v>
      </c>
      <c r="Q1036" s="23"/>
      <c r="R1036" s="49" t="s">
        <v>19</v>
      </c>
      <c r="S1036" s="36" t="s">
        <v>18</v>
      </c>
      <c r="T1036" s="23"/>
      <c r="U1036" s="49" t="s">
        <v>19</v>
      </c>
      <c r="V1036" s="34" t="s">
        <v>17</v>
      </c>
      <c r="W1036" s="23"/>
      <c r="X1036" s="31">
        <f>SUMIF('[1]2022Fiyat Listesi-SAP'!A:A,I:I,'[1]2022Fiyat Listesi-SAP'!C:C)</f>
        <v>0.32</v>
      </c>
      <c r="Y1036" s="38" t="s">
        <v>1925</v>
      </c>
      <c r="Z1036" s="23"/>
      <c r="AA1036" s="33">
        <f t="shared" si="16"/>
        <v>0</v>
      </c>
      <c r="AB1036" s="38" t="s">
        <v>20</v>
      </c>
    </row>
    <row r="1037" spans="3:28" s="25" customFormat="1" x14ac:dyDescent="0.3">
      <c r="C1037" s="22">
        <v>6900</v>
      </c>
      <c r="D1037" s="23"/>
      <c r="E1037" s="24">
        <v>392690979018</v>
      </c>
      <c r="G1037" s="22" t="s">
        <v>3726</v>
      </c>
      <c r="H1037" s="23"/>
      <c r="I1037" s="26" t="s">
        <v>3727</v>
      </c>
      <c r="J1037" s="23"/>
      <c r="K1037" s="26" t="s">
        <v>3728</v>
      </c>
      <c r="L1037" s="23"/>
      <c r="M1037" s="26" t="s">
        <v>3729</v>
      </c>
      <c r="N1037" s="23"/>
      <c r="O1037" s="34">
        <v>100</v>
      </c>
      <c r="P1037" s="34" t="s">
        <v>3274</v>
      </c>
      <c r="Q1037" s="23"/>
      <c r="R1037" s="49" t="s">
        <v>19</v>
      </c>
      <c r="S1037" s="36" t="s">
        <v>18</v>
      </c>
      <c r="T1037" s="23"/>
      <c r="U1037" s="49" t="s">
        <v>19</v>
      </c>
      <c r="V1037" s="34" t="s">
        <v>17</v>
      </c>
      <c r="W1037" s="23"/>
      <c r="X1037" s="31">
        <f>SUMIF('[1]2022Fiyat Listesi-SAP'!A:A,I:I,'[1]2022Fiyat Listesi-SAP'!C:C)</f>
        <v>0.39500000000000002</v>
      </c>
      <c r="Y1037" s="38" t="s">
        <v>1925</v>
      </c>
      <c r="Z1037" s="23"/>
      <c r="AA1037" s="33">
        <f t="shared" si="16"/>
        <v>0</v>
      </c>
      <c r="AB1037" s="38" t="s">
        <v>20</v>
      </c>
    </row>
    <row r="1038" spans="3:28" s="25" customFormat="1" x14ac:dyDescent="0.3">
      <c r="C1038" s="22">
        <v>6900</v>
      </c>
      <c r="D1038" s="23"/>
      <c r="E1038" s="24">
        <v>392690979018</v>
      </c>
      <c r="G1038" s="22" t="s">
        <v>3730</v>
      </c>
      <c r="H1038" s="23"/>
      <c r="I1038" s="26" t="s">
        <v>3731</v>
      </c>
      <c r="J1038" s="23"/>
      <c r="K1038" s="26" t="s">
        <v>3732</v>
      </c>
      <c r="L1038" s="23"/>
      <c r="M1038" s="26" t="s">
        <v>3733</v>
      </c>
      <c r="N1038" s="23"/>
      <c r="O1038" s="34">
        <v>100</v>
      </c>
      <c r="P1038" s="34" t="s">
        <v>3274</v>
      </c>
      <c r="Q1038" s="23"/>
      <c r="R1038" s="49" t="s">
        <v>19</v>
      </c>
      <c r="S1038" s="36" t="s">
        <v>18</v>
      </c>
      <c r="T1038" s="23"/>
      <c r="U1038" s="49" t="s">
        <v>19</v>
      </c>
      <c r="V1038" s="34" t="s">
        <v>17</v>
      </c>
      <c r="W1038" s="23"/>
      <c r="X1038" s="31">
        <f>SUMIF('[1]2022Fiyat Listesi-SAP'!A:A,I:I,'[1]2022Fiyat Listesi-SAP'!C:C)</f>
        <v>0.495</v>
      </c>
      <c r="Y1038" s="38" t="s">
        <v>1925</v>
      </c>
      <c r="Z1038" s="23"/>
      <c r="AA1038" s="33">
        <f t="shared" si="16"/>
        <v>0</v>
      </c>
      <c r="AB1038" s="38" t="s">
        <v>20</v>
      </c>
    </row>
    <row r="1039" spans="3:28" s="25" customFormat="1" x14ac:dyDescent="0.3">
      <c r="C1039" s="22">
        <v>6900</v>
      </c>
      <c r="D1039" s="23"/>
      <c r="E1039" s="24">
        <v>392690979018</v>
      </c>
      <c r="G1039" s="22" t="s">
        <v>3734</v>
      </c>
      <c r="H1039" s="23"/>
      <c r="I1039" s="26" t="s">
        <v>3735</v>
      </c>
      <c r="J1039" s="23"/>
      <c r="K1039" s="26" t="s">
        <v>3736</v>
      </c>
      <c r="L1039" s="23"/>
      <c r="M1039" s="26" t="s">
        <v>3737</v>
      </c>
      <c r="N1039" s="23"/>
      <c r="O1039" s="34">
        <v>100</v>
      </c>
      <c r="P1039" s="34" t="s">
        <v>3274</v>
      </c>
      <c r="Q1039" s="23"/>
      <c r="R1039" s="49" t="s">
        <v>19</v>
      </c>
      <c r="S1039" s="36" t="s">
        <v>18</v>
      </c>
      <c r="T1039" s="23"/>
      <c r="U1039" s="49" t="s">
        <v>19</v>
      </c>
      <c r="V1039" s="34" t="s">
        <v>17</v>
      </c>
      <c r="W1039" s="23"/>
      <c r="X1039" s="31">
        <f>SUMIF('[1]2022Fiyat Listesi-SAP'!A:A,I:I,'[1]2022Fiyat Listesi-SAP'!C:C)</f>
        <v>0.53500000000000003</v>
      </c>
      <c r="Y1039" s="38" t="s">
        <v>1925</v>
      </c>
      <c r="Z1039" s="23"/>
      <c r="AA1039" s="33">
        <f t="shared" si="16"/>
        <v>0</v>
      </c>
      <c r="AB1039" s="38" t="s">
        <v>20</v>
      </c>
    </row>
    <row r="1040" spans="3:28" s="25" customFormat="1" x14ac:dyDescent="0.3">
      <c r="C1040" s="22">
        <v>6900</v>
      </c>
      <c r="D1040" s="23"/>
      <c r="E1040" s="24">
        <v>392690979018</v>
      </c>
      <c r="G1040" s="22" t="s">
        <v>3738</v>
      </c>
      <c r="H1040" s="23"/>
      <c r="I1040" s="26" t="s">
        <v>3739</v>
      </c>
      <c r="J1040" s="23"/>
      <c r="K1040" s="26" t="s">
        <v>3740</v>
      </c>
      <c r="L1040" s="23"/>
      <c r="M1040" s="26" t="s">
        <v>3741</v>
      </c>
      <c r="N1040" s="23"/>
      <c r="O1040" s="34">
        <v>100</v>
      </c>
      <c r="P1040" s="34" t="s">
        <v>3274</v>
      </c>
      <c r="Q1040" s="23"/>
      <c r="R1040" s="49" t="s">
        <v>19</v>
      </c>
      <c r="S1040" s="36" t="s">
        <v>18</v>
      </c>
      <c r="T1040" s="23"/>
      <c r="U1040" s="49" t="s">
        <v>19</v>
      </c>
      <c r="V1040" s="34" t="s">
        <v>17</v>
      </c>
      <c r="W1040" s="23"/>
      <c r="X1040" s="31">
        <f>SUMIF('[1]2022Fiyat Listesi-SAP'!A:A,I:I,'[1]2022Fiyat Listesi-SAP'!C:C)</f>
        <v>0.83000000000000007</v>
      </c>
      <c r="Y1040" s="38" t="s">
        <v>1925</v>
      </c>
      <c r="Z1040" s="23"/>
      <c r="AA1040" s="33">
        <f t="shared" si="16"/>
        <v>0</v>
      </c>
      <c r="AB1040" s="38" t="s">
        <v>20</v>
      </c>
    </row>
    <row r="1041" spans="3:28" s="25" customFormat="1" x14ac:dyDescent="0.3">
      <c r="C1041" s="22">
        <v>6900</v>
      </c>
      <c r="D1041" s="23"/>
      <c r="E1041" s="24">
        <v>392690979018</v>
      </c>
      <c r="G1041" s="22" t="s">
        <v>3742</v>
      </c>
      <c r="H1041" s="23"/>
      <c r="I1041" s="26" t="s">
        <v>3743</v>
      </c>
      <c r="J1041" s="23"/>
      <c r="K1041" s="26" t="s">
        <v>3744</v>
      </c>
      <c r="L1041" s="23"/>
      <c r="M1041" s="26" t="s">
        <v>3745</v>
      </c>
      <c r="N1041" s="23"/>
      <c r="O1041" s="34">
        <v>100</v>
      </c>
      <c r="P1041" s="34" t="s">
        <v>3274</v>
      </c>
      <c r="Q1041" s="23"/>
      <c r="R1041" s="49" t="s">
        <v>19</v>
      </c>
      <c r="S1041" s="36" t="s">
        <v>18</v>
      </c>
      <c r="T1041" s="23"/>
      <c r="U1041" s="49" t="s">
        <v>19</v>
      </c>
      <c r="V1041" s="34" t="s">
        <v>17</v>
      </c>
      <c r="W1041" s="23"/>
      <c r="X1041" s="31">
        <f>SUMIF('[1]2022Fiyat Listesi-SAP'!A:A,I:I,'[1]2022Fiyat Listesi-SAP'!C:C)</f>
        <v>1.36</v>
      </c>
      <c r="Y1041" s="38" t="s">
        <v>1925</v>
      </c>
      <c r="Z1041" s="23"/>
      <c r="AA1041" s="33">
        <f t="shared" si="16"/>
        <v>0</v>
      </c>
      <c r="AB1041" s="38" t="s">
        <v>20</v>
      </c>
    </row>
    <row r="1042" spans="3:28" s="25" customFormat="1" x14ac:dyDescent="0.3">
      <c r="C1042" s="22">
        <v>6900</v>
      </c>
      <c r="D1042" s="23"/>
      <c r="E1042" s="24">
        <v>392690979018</v>
      </c>
      <c r="G1042" s="22" t="s">
        <v>3746</v>
      </c>
      <c r="H1042" s="23"/>
      <c r="I1042" s="26" t="s">
        <v>3747</v>
      </c>
      <c r="J1042" s="23"/>
      <c r="K1042" s="26" t="s">
        <v>3748</v>
      </c>
      <c r="L1042" s="23"/>
      <c r="M1042" s="26" t="s">
        <v>3749</v>
      </c>
      <c r="N1042" s="23"/>
      <c r="O1042" s="34">
        <v>50</v>
      </c>
      <c r="P1042" s="34" t="s">
        <v>3274</v>
      </c>
      <c r="Q1042" s="23"/>
      <c r="R1042" s="49" t="s">
        <v>19</v>
      </c>
      <c r="S1042" s="36" t="s">
        <v>18</v>
      </c>
      <c r="T1042" s="23"/>
      <c r="U1042" s="49" t="s">
        <v>19</v>
      </c>
      <c r="V1042" s="34" t="s">
        <v>17</v>
      </c>
      <c r="W1042" s="23"/>
      <c r="X1042" s="31">
        <f>SUMIF('[1]2022Fiyat Listesi-SAP'!A:A,I:I,'[1]2022Fiyat Listesi-SAP'!C:C)</f>
        <v>1.7850000000000001</v>
      </c>
      <c r="Y1042" s="38" t="s">
        <v>1925</v>
      </c>
      <c r="Z1042" s="23"/>
      <c r="AA1042" s="33">
        <f t="shared" si="16"/>
        <v>0</v>
      </c>
      <c r="AB1042" s="38" t="s">
        <v>20</v>
      </c>
    </row>
    <row r="1043" spans="3:28" s="25" customFormat="1" x14ac:dyDescent="0.3">
      <c r="C1043" s="22">
        <v>6900</v>
      </c>
      <c r="D1043" s="23"/>
      <c r="E1043" s="24">
        <v>392690979018</v>
      </c>
      <c r="G1043" s="22" t="s">
        <v>3750</v>
      </c>
      <c r="H1043" s="23"/>
      <c r="I1043" s="26" t="s">
        <v>3751</v>
      </c>
      <c r="J1043" s="23"/>
      <c r="K1043" s="26" t="s">
        <v>3752</v>
      </c>
      <c r="L1043" s="23"/>
      <c r="M1043" s="26" t="s">
        <v>3753</v>
      </c>
      <c r="N1043" s="23"/>
      <c r="O1043" s="34">
        <v>50</v>
      </c>
      <c r="P1043" s="34" t="s">
        <v>3274</v>
      </c>
      <c r="Q1043" s="23"/>
      <c r="R1043" s="49" t="s">
        <v>19</v>
      </c>
      <c r="S1043" s="36" t="s">
        <v>18</v>
      </c>
      <c r="T1043" s="23"/>
      <c r="U1043" s="49" t="s">
        <v>19</v>
      </c>
      <c r="V1043" s="34" t="s">
        <v>17</v>
      </c>
      <c r="W1043" s="23"/>
      <c r="X1043" s="31">
        <f>SUMIF('[1]2022Fiyat Listesi-SAP'!A:A,I:I,'[1]2022Fiyat Listesi-SAP'!C:C)</f>
        <v>2.3250000000000002</v>
      </c>
      <c r="Y1043" s="38" t="s">
        <v>1925</v>
      </c>
      <c r="Z1043" s="23"/>
      <c r="AA1043" s="33">
        <f t="shared" si="16"/>
        <v>0</v>
      </c>
      <c r="AB1043" s="38" t="s">
        <v>20</v>
      </c>
    </row>
    <row r="1044" spans="3:28" s="25" customFormat="1" x14ac:dyDescent="0.3">
      <c r="C1044" s="22">
        <v>6900</v>
      </c>
      <c r="D1044" s="23"/>
      <c r="E1044" s="24">
        <v>392690979018</v>
      </c>
      <c r="G1044" s="22" t="s">
        <v>3754</v>
      </c>
      <c r="H1044" s="23"/>
      <c r="I1044" s="26" t="s">
        <v>3755</v>
      </c>
      <c r="J1044" s="23"/>
      <c r="K1044" s="26" t="s">
        <v>3756</v>
      </c>
      <c r="L1044" s="23"/>
      <c r="M1044" s="26" t="s">
        <v>3757</v>
      </c>
      <c r="N1044" s="23"/>
      <c r="O1044" s="34">
        <v>50</v>
      </c>
      <c r="P1044" s="34" t="s">
        <v>3274</v>
      </c>
      <c r="Q1044" s="23"/>
      <c r="R1044" s="49" t="s">
        <v>19</v>
      </c>
      <c r="S1044" s="36" t="s">
        <v>18</v>
      </c>
      <c r="T1044" s="23"/>
      <c r="U1044" s="49" t="s">
        <v>19</v>
      </c>
      <c r="V1044" s="34" t="s">
        <v>17</v>
      </c>
      <c r="W1044" s="23"/>
      <c r="X1044" s="31">
        <f>SUMIF('[1]2022Fiyat Listesi-SAP'!A:A,I:I,'[1]2022Fiyat Listesi-SAP'!C:C)</f>
        <v>2.9350000000000001</v>
      </c>
      <c r="Y1044" s="38" t="s">
        <v>1925</v>
      </c>
      <c r="Z1044" s="23"/>
      <c r="AA1044" s="33">
        <f t="shared" si="16"/>
        <v>0</v>
      </c>
      <c r="AB1044" s="38" t="s">
        <v>20</v>
      </c>
    </row>
    <row r="1045" spans="3:28" s="25" customFormat="1" x14ac:dyDescent="0.3">
      <c r="C1045" s="22">
        <v>6900</v>
      </c>
      <c r="D1045" s="23"/>
      <c r="E1045" s="24">
        <v>392690979018</v>
      </c>
      <c r="G1045" s="22" t="s">
        <v>3758</v>
      </c>
      <c r="H1045" s="23"/>
      <c r="I1045" s="26" t="s">
        <v>3759</v>
      </c>
      <c r="J1045" s="23"/>
      <c r="K1045" s="26" t="s">
        <v>3760</v>
      </c>
      <c r="L1045" s="23"/>
      <c r="M1045" s="26" t="s">
        <v>3761</v>
      </c>
      <c r="N1045" s="23"/>
      <c r="O1045" s="34">
        <v>50</v>
      </c>
      <c r="P1045" s="34" t="s">
        <v>3274</v>
      </c>
      <c r="Q1045" s="23"/>
      <c r="R1045" s="49" t="s">
        <v>19</v>
      </c>
      <c r="S1045" s="36" t="s">
        <v>18</v>
      </c>
      <c r="T1045" s="23"/>
      <c r="U1045" s="49" t="s">
        <v>19</v>
      </c>
      <c r="V1045" s="34" t="s">
        <v>17</v>
      </c>
      <c r="W1045" s="23"/>
      <c r="X1045" s="31">
        <f>SUMIF('[1]2022Fiyat Listesi-SAP'!A:A,I:I,'[1]2022Fiyat Listesi-SAP'!C:C)</f>
        <v>3.29</v>
      </c>
      <c r="Y1045" s="38" t="s">
        <v>1925</v>
      </c>
      <c r="Z1045" s="23"/>
      <c r="AA1045" s="33">
        <f t="shared" si="16"/>
        <v>0</v>
      </c>
      <c r="AB1045" s="38" t="s">
        <v>20</v>
      </c>
    </row>
    <row r="1046" spans="3:28" s="25" customFormat="1" x14ac:dyDescent="0.3">
      <c r="C1046" s="22">
        <v>6900</v>
      </c>
      <c r="D1046" s="23"/>
      <c r="E1046" s="24">
        <v>392690979018</v>
      </c>
      <c r="G1046" s="22" t="s">
        <v>3762</v>
      </c>
      <c r="H1046" s="23"/>
      <c r="I1046" s="26" t="s">
        <v>3763</v>
      </c>
      <c r="J1046" s="23"/>
      <c r="K1046" s="26" t="s">
        <v>3764</v>
      </c>
      <c r="L1046" s="23"/>
      <c r="M1046" s="26" t="s">
        <v>3765</v>
      </c>
      <c r="N1046" s="23"/>
      <c r="O1046" s="34">
        <v>25</v>
      </c>
      <c r="P1046" s="34" t="s">
        <v>3274</v>
      </c>
      <c r="Q1046" s="23"/>
      <c r="R1046" s="49" t="s">
        <v>19</v>
      </c>
      <c r="S1046" s="36" t="s">
        <v>18</v>
      </c>
      <c r="T1046" s="23"/>
      <c r="U1046" s="49" t="s">
        <v>19</v>
      </c>
      <c r="V1046" s="34" t="s">
        <v>17</v>
      </c>
      <c r="W1046" s="23"/>
      <c r="X1046" s="31">
        <f>SUMIF('[1]2022Fiyat Listesi-SAP'!A:A,I:I,'[1]2022Fiyat Listesi-SAP'!C:C)</f>
        <v>3.9950000000000001</v>
      </c>
      <c r="Y1046" s="38" t="s">
        <v>1925</v>
      </c>
      <c r="Z1046" s="23"/>
      <c r="AA1046" s="33">
        <f t="shared" si="16"/>
        <v>0</v>
      </c>
      <c r="AB1046" s="38" t="s">
        <v>20</v>
      </c>
    </row>
    <row r="1047" spans="3:28" s="25" customFormat="1" x14ac:dyDescent="0.3">
      <c r="C1047" s="22">
        <v>6900</v>
      </c>
      <c r="D1047" s="23"/>
      <c r="E1047" s="24">
        <v>392690979018</v>
      </c>
      <c r="G1047" s="22" t="s">
        <v>3766</v>
      </c>
      <c r="H1047" s="23"/>
      <c r="I1047" s="26" t="s">
        <v>3767</v>
      </c>
      <c r="J1047" s="23"/>
      <c r="K1047" s="26" t="s">
        <v>3768</v>
      </c>
      <c r="L1047" s="23"/>
      <c r="M1047" s="26" t="s">
        <v>3769</v>
      </c>
      <c r="N1047" s="23"/>
      <c r="O1047" s="34">
        <v>25</v>
      </c>
      <c r="P1047" s="34" t="s">
        <v>3274</v>
      </c>
      <c r="Q1047" s="23"/>
      <c r="R1047" s="49" t="s">
        <v>19</v>
      </c>
      <c r="S1047" s="36" t="s">
        <v>18</v>
      </c>
      <c r="T1047" s="23"/>
      <c r="U1047" s="49" t="s">
        <v>19</v>
      </c>
      <c r="V1047" s="34" t="s">
        <v>17</v>
      </c>
      <c r="W1047" s="23"/>
      <c r="X1047" s="31">
        <f>SUMIF('[1]2022Fiyat Listesi-SAP'!A:A,I:I,'[1]2022Fiyat Listesi-SAP'!C:C)</f>
        <v>5.2850000000000001</v>
      </c>
      <c r="Y1047" s="38" t="s">
        <v>1925</v>
      </c>
      <c r="Z1047" s="23"/>
      <c r="AA1047" s="33">
        <f t="shared" si="16"/>
        <v>0</v>
      </c>
      <c r="AB1047" s="38" t="s">
        <v>20</v>
      </c>
    </row>
    <row r="1048" spans="3:28" s="25" customFormat="1" x14ac:dyDescent="0.3">
      <c r="C1048" s="22">
        <v>6900</v>
      </c>
      <c r="D1048" s="23"/>
      <c r="E1048" s="24">
        <v>392690979018</v>
      </c>
      <c r="G1048" s="22" t="s">
        <v>3770</v>
      </c>
      <c r="H1048" s="23"/>
      <c r="I1048" s="26" t="s">
        <v>3771</v>
      </c>
      <c r="J1048" s="23"/>
      <c r="K1048" s="26" t="s">
        <v>3772</v>
      </c>
      <c r="L1048" s="23"/>
      <c r="M1048" s="26" t="s">
        <v>3773</v>
      </c>
      <c r="N1048" s="23"/>
      <c r="O1048" s="34">
        <v>25</v>
      </c>
      <c r="P1048" s="34" t="s">
        <v>3274</v>
      </c>
      <c r="Q1048" s="23"/>
      <c r="R1048" s="49" t="s">
        <v>19</v>
      </c>
      <c r="S1048" s="36" t="s">
        <v>18</v>
      </c>
      <c r="T1048" s="23"/>
      <c r="U1048" s="49" t="s">
        <v>19</v>
      </c>
      <c r="V1048" s="34" t="s">
        <v>17</v>
      </c>
      <c r="W1048" s="23"/>
      <c r="X1048" s="31">
        <f>SUMIF('[1]2022Fiyat Listesi-SAP'!A:A,I:I,'[1]2022Fiyat Listesi-SAP'!C:C)</f>
        <v>6.6950000000000003</v>
      </c>
      <c r="Y1048" s="38" t="s">
        <v>1925</v>
      </c>
      <c r="Z1048" s="23"/>
      <c r="AA1048" s="33">
        <f t="shared" si="16"/>
        <v>0</v>
      </c>
      <c r="AB1048" s="38" t="s">
        <v>20</v>
      </c>
    </row>
    <row r="1049" spans="3:28" s="25" customFormat="1" x14ac:dyDescent="0.3">
      <c r="C1049" s="22">
        <v>6900</v>
      </c>
      <c r="D1049" s="23"/>
      <c r="E1049" s="24">
        <v>392690979018</v>
      </c>
      <c r="G1049" s="22" t="s">
        <v>3774</v>
      </c>
      <c r="H1049" s="23"/>
      <c r="I1049" s="26" t="s">
        <v>3775</v>
      </c>
      <c r="J1049" s="23"/>
      <c r="K1049" s="26" t="s">
        <v>3776</v>
      </c>
      <c r="L1049" s="23"/>
      <c r="M1049" s="26" t="s">
        <v>3777</v>
      </c>
      <c r="N1049" s="23"/>
      <c r="O1049" s="34">
        <v>25</v>
      </c>
      <c r="P1049" s="34" t="s">
        <v>3274</v>
      </c>
      <c r="Q1049" s="23"/>
      <c r="R1049" s="49" t="s">
        <v>19</v>
      </c>
      <c r="S1049" s="36" t="s">
        <v>18</v>
      </c>
      <c r="T1049" s="23"/>
      <c r="U1049" s="49" t="s">
        <v>19</v>
      </c>
      <c r="V1049" s="34" t="s">
        <v>17</v>
      </c>
      <c r="W1049" s="23"/>
      <c r="X1049" s="31">
        <f>SUMIF('[1]2022Fiyat Listesi-SAP'!A:A,I:I,'[1]2022Fiyat Listesi-SAP'!C:C)</f>
        <v>7.4050000000000002</v>
      </c>
      <c r="Y1049" s="38" t="s">
        <v>1925</v>
      </c>
      <c r="Z1049" s="23"/>
      <c r="AA1049" s="33">
        <f t="shared" si="16"/>
        <v>0</v>
      </c>
      <c r="AB1049" s="38" t="s">
        <v>20</v>
      </c>
    </row>
    <row r="1050" spans="3:28" s="25" customFormat="1" x14ac:dyDescent="0.3">
      <c r="C1050" s="22">
        <v>6900</v>
      </c>
      <c r="D1050" s="23"/>
      <c r="E1050" s="24">
        <v>392690979018</v>
      </c>
      <c r="G1050" s="22" t="s">
        <v>3778</v>
      </c>
      <c r="H1050" s="23"/>
      <c r="I1050" s="26" t="s">
        <v>3779</v>
      </c>
      <c r="J1050" s="23"/>
      <c r="K1050" s="26" t="s">
        <v>3780</v>
      </c>
      <c r="L1050" s="23"/>
      <c r="M1050" s="26" t="s">
        <v>3781</v>
      </c>
      <c r="N1050" s="23"/>
      <c r="O1050" s="34">
        <v>25</v>
      </c>
      <c r="P1050" s="34" t="s">
        <v>3274</v>
      </c>
      <c r="Q1050" s="23"/>
      <c r="R1050" s="49" t="s">
        <v>19</v>
      </c>
      <c r="S1050" s="36" t="s">
        <v>18</v>
      </c>
      <c r="T1050" s="23"/>
      <c r="U1050" s="49" t="s">
        <v>19</v>
      </c>
      <c r="V1050" s="34" t="s">
        <v>17</v>
      </c>
      <c r="W1050" s="23"/>
      <c r="X1050" s="31">
        <f>SUMIF('[1]2022Fiyat Listesi-SAP'!A:A,I:I,'[1]2022Fiyat Listesi-SAP'!C:C)</f>
        <v>10.565</v>
      </c>
      <c r="Y1050" s="38" t="s">
        <v>1925</v>
      </c>
      <c r="Z1050" s="23"/>
      <c r="AA1050" s="33">
        <f t="shared" si="16"/>
        <v>0</v>
      </c>
      <c r="AB1050" s="38" t="s">
        <v>20</v>
      </c>
    </row>
    <row r="1051" spans="3:28" s="25" customFormat="1" x14ac:dyDescent="0.3">
      <c r="C1051" s="22">
        <v>6900</v>
      </c>
      <c r="D1051" s="23"/>
      <c r="E1051" s="24">
        <v>392690979018</v>
      </c>
      <c r="G1051" s="22" t="s">
        <v>3782</v>
      </c>
      <c r="H1051" s="23"/>
      <c r="I1051" s="26" t="s">
        <v>3783</v>
      </c>
      <c r="J1051" s="23"/>
      <c r="K1051" s="26" t="s">
        <v>3784</v>
      </c>
      <c r="L1051" s="23"/>
      <c r="M1051" s="26" t="s">
        <v>3785</v>
      </c>
      <c r="N1051" s="23"/>
      <c r="O1051" s="34">
        <v>25</v>
      </c>
      <c r="P1051" s="34" t="s">
        <v>3274</v>
      </c>
      <c r="Q1051" s="23"/>
      <c r="R1051" s="49" t="s">
        <v>19</v>
      </c>
      <c r="S1051" s="36" t="s">
        <v>18</v>
      </c>
      <c r="T1051" s="23"/>
      <c r="U1051" s="49" t="s">
        <v>19</v>
      </c>
      <c r="V1051" s="34" t="s">
        <v>17</v>
      </c>
      <c r="W1051" s="23"/>
      <c r="X1051" s="31">
        <f>SUMIF('[1]2022Fiyat Listesi-SAP'!A:A,I:I,'[1]2022Fiyat Listesi-SAP'!C:C)</f>
        <v>13.74</v>
      </c>
      <c r="Y1051" s="38" t="s">
        <v>1925</v>
      </c>
      <c r="Z1051" s="23"/>
      <c r="AA1051" s="33">
        <f t="shared" si="16"/>
        <v>0</v>
      </c>
      <c r="AB1051" s="38" t="s">
        <v>20</v>
      </c>
    </row>
    <row r="1052" spans="3:28" s="25" customFormat="1" x14ac:dyDescent="0.3">
      <c r="C1052" s="22">
        <v>6900</v>
      </c>
      <c r="D1052" s="23"/>
      <c r="E1052" s="24">
        <v>392690979018</v>
      </c>
      <c r="G1052" s="22" t="s">
        <v>3786</v>
      </c>
      <c r="H1052" s="23"/>
      <c r="I1052" s="26" t="s">
        <v>3787</v>
      </c>
      <c r="J1052" s="23"/>
      <c r="K1052" s="26" t="s">
        <v>3788</v>
      </c>
      <c r="L1052" s="23"/>
      <c r="M1052" s="26" t="s">
        <v>3789</v>
      </c>
      <c r="N1052" s="23"/>
      <c r="O1052" s="34">
        <v>200</v>
      </c>
      <c r="P1052" s="34" t="s">
        <v>3274</v>
      </c>
      <c r="Q1052" s="23"/>
      <c r="R1052" s="49" t="s">
        <v>19</v>
      </c>
      <c r="S1052" s="36" t="s">
        <v>18</v>
      </c>
      <c r="T1052" s="23"/>
      <c r="U1052" s="49" t="s">
        <v>19</v>
      </c>
      <c r="V1052" s="34" t="s">
        <v>17</v>
      </c>
      <c r="W1052" s="23"/>
      <c r="X1052" s="31">
        <f>SUMIF('[1]2022Fiyat Listesi-SAP'!A:A,I:I,'[1]2022Fiyat Listesi-SAP'!C:C)</f>
        <v>0.115</v>
      </c>
      <c r="Y1052" s="38" t="s">
        <v>1925</v>
      </c>
      <c r="Z1052" s="23"/>
      <c r="AA1052" s="33">
        <f t="shared" si="16"/>
        <v>0</v>
      </c>
      <c r="AB1052" s="38" t="s">
        <v>20</v>
      </c>
    </row>
    <row r="1053" spans="3:28" s="25" customFormat="1" x14ac:dyDescent="0.3">
      <c r="C1053" s="22">
        <v>6900</v>
      </c>
      <c r="D1053" s="23"/>
      <c r="E1053" s="24">
        <v>392690979018</v>
      </c>
      <c r="G1053" s="22" t="s">
        <v>3790</v>
      </c>
      <c r="H1053" s="23"/>
      <c r="I1053" s="26" t="s">
        <v>3791</v>
      </c>
      <c r="J1053" s="23"/>
      <c r="K1053" s="26" t="s">
        <v>3792</v>
      </c>
      <c r="L1053" s="23"/>
      <c r="M1053" s="26" t="s">
        <v>3793</v>
      </c>
      <c r="N1053" s="23"/>
      <c r="O1053" s="34">
        <v>200</v>
      </c>
      <c r="P1053" s="34" t="s">
        <v>3274</v>
      </c>
      <c r="Q1053" s="23"/>
      <c r="R1053" s="49" t="s">
        <v>19</v>
      </c>
      <c r="S1053" s="36" t="s">
        <v>18</v>
      </c>
      <c r="T1053" s="23"/>
      <c r="U1053" s="49" t="s">
        <v>19</v>
      </c>
      <c r="V1053" s="34" t="s">
        <v>17</v>
      </c>
      <c r="W1053" s="23"/>
      <c r="X1053" s="31">
        <f>SUMIF('[1]2022Fiyat Listesi-SAP'!A:A,I:I,'[1]2022Fiyat Listesi-SAP'!C:C)</f>
        <v>0.16</v>
      </c>
      <c r="Y1053" s="38" t="s">
        <v>1925</v>
      </c>
      <c r="Z1053" s="23"/>
      <c r="AA1053" s="33">
        <f t="shared" si="16"/>
        <v>0</v>
      </c>
      <c r="AB1053" s="38" t="s">
        <v>20</v>
      </c>
    </row>
    <row r="1054" spans="3:28" s="25" customFormat="1" x14ac:dyDescent="0.3">
      <c r="C1054" s="22">
        <v>6900</v>
      </c>
      <c r="D1054" s="23"/>
      <c r="E1054" s="24">
        <v>392690979018</v>
      </c>
      <c r="G1054" s="22" t="s">
        <v>3794</v>
      </c>
      <c r="H1054" s="23"/>
      <c r="I1054" s="26" t="s">
        <v>3795</v>
      </c>
      <c r="J1054" s="23"/>
      <c r="K1054" s="26" t="s">
        <v>3796</v>
      </c>
      <c r="L1054" s="23"/>
      <c r="M1054" s="26" t="s">
        <v>3797</v>
      </c>
      <c r="N1054" s="23"/>
      <c r="O1054" s="34">
        <v>200</v>
      </c>
      <c r="P1054" s="34" t="s">
        <v>3274</v>
      </c>
      <c r="Q1054" s="23"/>
      <c r="R1054" s="49" t="s">
        <v>19</v>
      </c>
      <c r="S1054" s="36" t="s">
        <v>18</v>
      </c>
      <c r="T1054" s="23"/>
      <c r="U1054" s="49" t="s">
        <v>19</v>
      </c>
      <c r="V1054" s="34" t="s">
        <v>17</v>
      </c>
      <c r="W1054" s="23"/>
      <c r="X1054" s="31">
        <f>SUMIF('[1]2022Fiyat Listesi-SAP'!A:A,I:I,'[1]2022Fiyat Listesi-SAP'!C:C)</f>
        <v>0.17500000000000002</v>
      </c>
      <c r="Y1054" s="38" t="s">
        <v>1925</v>
      </c>
      <c r="Z1054" s="23"/>
      <c r="AA1054" s="33">
        <f t="shared" si="16"/>
        <v>0</v>
      </c>
      <c r="AB1054" s="38" t="s">
        <v>20</v>
      </c>
    </row>
    <row r="1055" spans="3:28" s="25" customFormat="1" x14ac:dyDescent="0.3">
      <c r="C1055" s="22">
        <v>6900</v>
      </c>
      <c r="D1055" s="23"/>
      <c r="E1055" s="24">
        <v>392690979018</v>
      </c>
      <c r="G1055" s="22" t="s">
        <v>3798</v>
      </c>
      <c r="H1055" s="23"/>
      <c r="I1055" s="26" t="s">
        <v>3799</v>
      </c>
      <c r="J1055" s="23"/>
      <c r="K1055" s="26" t="s">
        <v>3800</v>
      </c>
      <c r="L1055" s="23"/>
      <c r="M1055" s="26" t="s">
        <v>3801</v>
      </c>
      <c r="N1055" s="23"/>
      <c r="O1055" s="34">
        <v>100</v>
      </c>
      <c r="P1055" s="34" t="s">
        <v>3274</v>
      </c>
      <c r="Q1055" s="23"/>
      <c r="R1055" s="49" t="s">
        <v>19</v>
      </c>
      <c r="S1055" s="36" t="s">
        <v>18</v>
      </c>
      <c r="T1055" s="23"/>
      <c r="U1055" s="49" t="s">
        <v>19</v>
      </c>
      <c r="V1055" s="34" t="s">
        <v>17</v>
      </c>
      <c r="W1055" s="23"/>
      <c r="X1055" s="31">
        <f>SUMIF('[1]2022Fiyat Listesi-SAP'!A:A,I:I,'[1]2022Fiyat Listesi-SAP'!C:C)</f>
        <v>0.245</v>
      </c>
      <c r="Y1055" s="38" t="s">
        <v>1925</v>
      </c>
      <c r="Z1055" s="23"/>
      <c r="AA1055" s="33">
        <f t="shared" si="16"/>
        <v>0</v>
      </c>
      <c r="AB1055" s="38" t="s">
        <v>20</v>
      </c>
    </row>
    <row r="1056" spans="3:28" s="25" customFormat="1" x14ac:dyDescent="0.3">
      <c r="C1056" s="22">
        <v>6900</v>
      </c>
      <c r="D1056" s="23"/>
      <c r="E1056" s="24">
        <v>392690979018</v>
      </c>
      <c r="G1056" s="22" t="s">
        <v>3802</v>
      </c>
      <c r="H1056" s="23"/>
      <c r="I1056" s="26" t="s">
        <v>3803</v>
      </c>
      <c r="J1056" s="23"/>
      <c r="K1056" s="26" t="s">
        <v>3804</v>
      </c>
      <c r="L1056" s="23"/>
      <c r="M1056" s="26" t="s">
        <v>3805</v>
      </c>
      <c r="N1056" s="23"/>
      <c r="O1056" s="34">
        <v>100</v>
      </c>
      <c r="P1056" s="34" t="s">
        <v>3274</v>
      </c>
      <c r="Q1056" s="23"/>
      <c r="R1056" s="49" t="s">
        <v>19</v>
      </c>
      <c r="S1056" s="36" t="s">
        <v>18</v>
      </c>
      <c r="T1056" s="23"/>
      <c r="U1056" s="49" t="s">
        <v>19</v>
      </c>
      <c r="V1056" s="34" t="s">
        <v>17</v>
      </c>
      <c r="W1056" s="23"/>
      <c r="X1056" s="31">
        <f>SUMIF('[1]2022Fiyat Listesi-SAP'!A:A,I:I,'[1]2022Fiyat Listesi-SAP'!C:C)</f>
        <v>0.28000000000000003</v>
      </c>
      <c r="Y1056" s="38" t="s">
        <v>1925</v>
      </c>
      <c r="Z1056" s="23"/>
      <c r="AA1056" s="33">
        <f t="shared" si="16"/>
        <v>0</v>
      </c>
      <c r="AB1056" s="38" t="s">
        <v>20</v>
      </c>
    </row>
    <row r="1057" spans="3:28" s="25" customFormat="1" x14ac:dyDescent="0.3">
      <c r="C1057" s="22">
        <v>6900</v>
      </c>
      <c r="D1057" s="23"/>
      <c r="E1057" s="24">
        <v>392690979018</v>
      </c>
      <c r="G1057" s="22" t="s">
        <v>3806</v>
      </c>
      <c r="H1057" s="23"/>
      <c r="I1057" s="26" t="s">
        <v>3807</v>
      </c>
      <c r="J1057" s="23"/>
      <c r="K1057" s="26" t="s">
        <v>3808</v>
      </c>
      <c r="L1057" s="23"/>
      <c r="M1057" s="26" t="s">
        <v>3809</v>
      </c>
      <c r="N1057" s="23"/>
      <c r="O1057" s="34">
        <v>100</v>
      </c>
      <c r="P1057" s="34" t="s">
        <v>3274</v>
      </c>
      <c r="Q1057" s="23"/>
      <c r="R1057" s="49" t="s">
        <v>19</v>
      </c>
      <c r="S1057" s="36" t="s">
        <v>18</v>
      </c>
      <c r="T1057" s="23"/>
      <c r="U1057" s="49" t="s">
        <v>19</v>
      </c>
      <c r="V1057" s="34" t="s">
        <v>17</v>
      </c>
      <c r="W1057" s="23"/>
      <c r="X1057" s="31">
        <f>SUMIF('[1]2022Fiyat Listesi-SAP'!A:A,I:I,'[1]2022Fiyat Listesi-SAP'!C:C)</f>
        <v>0.32</v>
      </c>
      <c r="Y1057" s="38" t="s">
        <v>1925</v>
      </c>
      <c r="Z1057" s="23"/>
      <c r="AA1057" s="33">
        <f t="shared" si="16"/>
        <v>0</v>
      </c>
      <c r="AB1057" s="38" t="s">
        <v>20</v>
      </c>
    </row>
    <row r="1058" spans="3:28" s="25" customFormat="1" x14ac:dyDescent="0.3">
      <c r="C1058" s="22">
        <v>6900</v>
      </c>
      <c r="D1058" s="23"/>
      <c r="E1058" s="24">
        <v>392690979018</v>
      </c>
      <c r="G1058" s="22" t="s">
        <v>3810</v>
      </c>
      <c r="H1058" s="23"/>
      <c r="I1058" s="26" t="s">
        <v>3811</v>
      </c>
      <c r="J1058" s="23"/>
      <c r="K1058" s="26" t="s">
        <v>3812</v>
      </c>
      <c r="L1058" s="23"/>
      <c r="M1058" s="26" t="s">
        <v>3813</v>
      </c>
      <c r="N1058" s="23"/>
      <c r="O1058" s="34">
        <v>100</v>
      </c>
      <c r="P1058" s="34" t="s">
        <v>3274</v>
      </c>
      <c r="Q1058" s="23"/>
      <c r="R1058" s="49" t="s">
        <v>19</v>
      </c>
      <c r="S1058" s="36" t="s">
        <v>18</v>
      </c>
      <c r="T1058" s="23"/>
      <c r="U1058" s="49" t="s">
        <v>19</v>
      </c>
      <c r="V1058" s="34" t="s">
        <v>17</v>
      </c>
      <c r="W1058" s="23"/>
      <c r="X1058" s="31">
        <f>SUMIF('[1]2022Fiyat Listesi-SAP'!A:A,I:I,'[1]2022Fiyat Listesi-SAP'!C:C)</f>
        <v>0.32</v>
      </c>
      <c r="Y1058" s="38" t="s">
        <v>1925</v>
      </c>
      <c r="Z1058" s="23"/>
      <c r="AA1058" s="33">
        <f t="shared" si="16"/>
        <v>0</v>
      </c>
      <c r="AB1058" s="38" t="s">
        <v>20</v>
      </c>
    </row>
    <row r="1059" spans="3:28" s="25" customFormat="1" x14ac:dyDescent="0.3">
      <c r="C1059" s="22">
        <v>6900</v>
      </c>
      <c r="D1059" s="23"/>
      <c r="E1059" s="24">
        <v>392690979018</v>
      </c>
      <c r="G1059" s="22" t="s">
        <v>3814</v>
      </c>
      <c r="H1059" s="23"/>
      <c r="I1059" s="26" t="s">
        <v>3815</v>
      </c>
      <c r="J1059" s="23"/>
      <c r="K1059" s="26" t="s">
        <v>3816</v>
      </c>
      <c r="L1059" s="23"/>
      <c r="M1059" s="26" t="s">
        <v>3817</v>
      </c>
      <c r="N1059" s="23"/>
      <c r="O1059" s="34">
        <v>100</v>
      </c>
      <c r="P1059" s="34" t="s">
        <v>3274</v>
      </c>
      <c r="Q1059" s="23"/>
      <c r="R1059" s="49" t="s">
        <v>19</v>
      </c>
      <c r="S1059" s="36" t="s">
        <v>18</v>
      </c>
      <c r="T1059" s="23"/>
      <c r="U1059" s="49" t="s">
        <v>19</v>
      </c>
      <c r="V1059" s="34" t="s">
        <v>17</v>
      </c>
      <c r="W1059" s="23"/>
      <c r="X1059" s="31">
        <f>SUMIF('[1]2022Fiyat Listesi-SAP'!A:A,I:I,'[1]2022Fiyat Listesi-SAP'!C:C)</f>
        <v>0.39500000000000002</v>
      </c>
      <c r="Y1059" s="38" t="s">
        <v>1925</v>
      </c>
      <c r="Z1059" s="23"/>
      <c r="AA1059" s="33">
        <f t="shared" si="16"/>
        <v>0</v>
      </c>
      <c r="AB1059" s="38" t="s">
        <v>20</v>
      </c>
    </row>
    <row r="1060" spans="3:28" s="25" customFormat="1" x14ac:dyDescent="0.3">
      <c r="C1060" s="22">
        <v>6900</v>
      </c>
      <c r="D1060" s="23"/>
      <c r="E1060" s="24">
        <v>392690979018</v>
      </c>
      <c r="G1060" s="22" t="s">
        <v>3818</v>
      </c>
      <c r="H1060" s="23"/>
      <c r="I1060" s="26" t="s">
        <v>3819</v>
      </c>
      <c r="J1060" s="23"/>
      <c r="K1060" s="26" t="s">
        <v>3820</v>
      </c>
      <c r="L1060" s="23"/>
      <c r="M1060" s="26" t="s">
        <v>3821</v>
      </c>
      <c r="N1060" s="23"/>
      <c r="O1060" s="34">
        <v>100</v>
      </c>
      <c r="P1060" s="34" t="s">
        <v>3274</v>
      </c>
      <c r="Q1060" s="23"/>
      <c r="R1060" s="49" t="s">
        <v>19</v>
      </c>
      <c r="S1060" s="36" t="s">
        <v>18</v>
      </c>
      <c r="T1060" s="23"/>
      <c r="U1060" s="49" t="s">
        <v>19</v>
      </c>
      <c r="V1060" s="34" t="s">
        <v>17</v>
      </c>
      <c r="W1060" s="23"/>
      <c r="X1060" s="31">
        <f>SUMIF('[1]2022Fiyat Listesi-SAP'!A:A,I:I,'[1]2022Fiyat Listesi-SAP'!C:C)</f>
        <v>0.495</v>
      </c>
      <c r="Y1060" s="38" t="s">
        <v>1925</v>
      </c>
      <c r="Z1060" s="23"/>
      <c r="AA1060" s="33">
        <f t="shared" si="16"/>
        <v>0</v>
      </c>
      <c r="AB1060" s="38" t="s">
        <v>20</v>
      </c>
    </row>
    <row r="1061" spans="3:28" s="25" customFormat="1" x14ac:dyDescent="0.3">
      <c r="C1061" s="22">
        <v>6900</v>
      </c>
      <c r="D1061" s="23"/>
      <c r="E1061" s="24">
        <v>392690979018</v>
      </c>
      <c r="G1061" s="22" t="s">
        <v>3822</v>
      </c>
      <c r="H1061" s="23"/>
      <c r="I1061" s="26" t="s">
        <v>3823</v>
      </c>
      <c r="J1061" s="23"/>
      <c r="K1061" s="26" t="s">
        <v>3824</v>
      </c>
      <c r="L1061" s="23"/>
      <c r="M1061" s="26" t="s">
        <v>3825</v>
      </c>
      <c r="N1061" s="23"/>
      <c r="O1061" s="34">
        <v>100</v>
      </c>
      <c r="P1061" s="34" t="s">
        <v>3274</v>
      </c>
      <c r="Q1061" s="23"/>
      <c r="R1061" s="49" t="s">
        <v>19</v>
      </c>
      <c r="S1061" s="36" t="s">
        <v>18</v>
      </c>
      <c r="T1061" s="23"/>
      <c r="U1061" s="49" t="s">
        <v>19</v>
      </c>
      <c r="V1061" s="34" t="s">
        <v>17</v>
      </c>
      <c r="W1061" s="23"/>
      <c r="X1061" s="31">
        <f>SUMIF('[1]2022Fiyat Listesi-SAP'!A:A,I:I,'[1]2022Fiyat Listesi-SAP'!C:C)</f>
        <v>0.53500000000000003</v>
      </c>
      <c r="Y1061" s="38" t="s">
        <v>1925</v>
      </c>
      <c r="Z1061" s="23"/>
      <c r="AA1061" s="33">
        <f t="shared" si="16"/>
        <v>0</v>
      </c>
      <c r="AB1061" s="38" t="s">
        <v>20</v>
      </c>
    </row>
    <row r="1062" spans="3:28" s="25" customFormat="1" x14ac:dyDescent="0.3">
      <c r="C1062" s="22">
        <v>6900</v>
      </c>
      <c r="D1062" s="23"/>
      <c r="E1062" s="24">
        <v>392690979018</v>
      </c>
      <c r="G1062" s="22" t="s">
        <v>3826</v>
      </c>
      <c r="H1062" s="23"/>
      <c r="I1062" s="26" t="s">
        <v>3827</v>
      </c>
      <c r="J1062" s="23"/>
      <c r="K1062" s="26" t="s">
        <v>3828</v>
      </c>
      <c r="L1062" s="23"/>
      <c r="M1062" s="26" t="s">
        <v>3829</v>
      </c>
      <c r="N1062" s="23"/>
      <c r="O1062" s="34">
        <v>100</v>
      </c>
      <c r="P1062" s="34" t="s">
        <v>3274</v>
      </c>
      <c r="Q1062" s="23"/>
      <c r="R1062" s="49" t="s">
        <v>19</v>
      </c>
      <c r="S1062" s="36" t="s">
        <v>18</v>
      </c>
      <c r="T1062" s="23"/>
      <c r="U1062" s="49" t="s">
        <v>19</v>
      </c>
      <c r="V1062" s="34" t="s">
        <v>17</v>
      </c>
      <c r="W1062" s="23"/>
      <c r="X1062" s="31">
        <f>SUMIF('[1]2022Fiyat Listesi-SAP'!A:A,I:I,'[1]2022Fiyat Listesi-SAP'!C:C)</f>
        <v>0.83000000000000007</v>
      </c>
      <c r="Y1062" s="38" t="s">
        <v>1925</v>
      </c>
      <c r="Z1062" s="23"/>
      <c r="AA1062" s="33">
        <f t="shared" si="16"/>
        <v>0</v>
      </c>
      <c r="AB1062" s="38" t="s">
        <v>20</v>
      </c>
    </row>
    <row r="1063" spans="3:28" s="25" customFormat="1" x14ac:dyDescent="0.3">
      <c r="C1063" s="22">
        <v>6900</v>
      </c>
      <c r="D1063" s="23"/>
      <c r="E1063" s="24">
        <v>392690979018</v>
      </c>
      <c r="G1063" s="22" t="s">
        <v>3830</v>
      </c>
      <c r="H1063" s="23"/>
      <c r="I1063" s="26" t="s">
        <v>3831</v>
      </c>
      <c r="J1063" s="23"/>
      <c r="K1063" s="26" t="s">
        <v>3832</v>
      </c>
      <c r="L1063" s="23"/>
      <c r="M1063" s="26" t="s">
        <v>3833</v>
      </c>
      <c r="N1063" s="23"/>
      <c r="O1063" s="34">
        <v>100</v>
      </c>
      <c r="P1063" s="34" t="s">
        <v>3274</v>
      </c>
      <c r="Q1063" s="23"/>
      <c r="R1063" s="49" t="s">
        <v>19</v>
      </c>
      <c r="S1063" s="36" t="s">
        <v>18</v>
      </c>
      <c r="T1063" s="23"/>
      <c r="U1063" s="49" t="s">
        <v>19</v>
      </c>
      <c r="V1063" s="34" t="s">
        <v>17</v>
      </c>
      <c r="W1063" s="23"/>
      <c r="X1063" s="31">
        <f>SUMIF('[1]2022Fiyat Listesi-SAP'!A:A,I:I,'[1]2022Fiyat Listesi-SAP'!C:C)</f>
        <v>1.36</v>
      </c>
      <c r="Y1063" s="38" t="s">
        <v>1925</v>
      </c>
      <c r="Z1063" s="23"/>
      <c r="AA1063" s="33">
        <f t="shared" si="16"/>
        <v>0</v>
      </c>
      <c r="AB1063" s="38" t="s">
        <v>20</v>
      </c>
    </row>
    <row r="1064" spans="3:28" s="25" customFormat="1" x14ac:dyDescent="0.3">
      <c r="C1064" s="22">
        <v>6900</v>
      </c>
      <c r="D1064" s="23"/>
      <c r="E1064" s="24">
        <v>392690979018</v>
      </c>
      <c r="G1064" s="22" t="s">
        <v>3834</v>
      </c>
      <c r="H1064" s="23"/>
      <c r="I1064" s="26" t="s">
        <v>3835</v>
      </c>
      <c r="J1064" s="23"/>
      <c r="K1064" s="26" t="s">
        <v>3836</v>
      </c>
      <c r="L1064" s="23"/>
      <c r="M1064" s="26" t="s">
        <v>3837</v>
      </c>
      <c r="N1064" s="23"/>
      <c r="O1064" s="34">
        <v>50</v>
      </c>
      <c r="P1064" s="34" t="s">
        <v>3274</v>
      </c>
      <c r="Q1064" s="23"/>
      <c r="R1064" s="49" t="s">
        <v>19</v>
      </c>
      <c r="S1064" s="36" t="s">
        <v>18</v>
      </c>
      <c r="T1064" s="23"/>
      <c r="U1064" s="49" t="s">
        <v>19</v>
      </c>
      <c r="V1064" s="34" t="s">
        <v>17</v>
      </c>
      <c r="W1064" s="23"/>
      <c r="X1064" s="31">
        <f>SUMIF('[1]2022Fiyat Listesi-SAP'!A:A,I:I,'[1]2022Fiyat Listesi-SAP'!C:C)</f>
        <v>1.7850000000000001</v>
      </c>
      <c r="Y1064" s="38" t="s">
        <v>1925</v>
      </c>
      <c r="Z1064" s="23"/>
      <c r="AA1064" s="33">
        <f t="shared" si="16"/>
        <v>0</v>
      </c>
      <c r="AB1064" s="38" t="s">
        <v>20</v>
      </c>
    </row>
    <row r="1065" spans="3:28" s="25" customFormat="1" x14ac:dyDescent="0.3">
      <c r="C1065" s="22">
        <v>6900</v>
      </c>
      <c r="D1065" s="23"/>
      <c r="E1065" s="24">
        <v>392690979018</v>
      </c>
      <c r="G1065" s="22" t="s">
        <v>3838</v>
      </c>
      <c r="H1065" s="23"/>
      <c r="I1065" s="26" t="s">
        <v>3839</v>
      </c>
      <c r="J1065" s="23"/>
      <c r="K1065" s="26" t="s">
        <v>3840</v>
      </c>
      <c r="L1065" s="23"/>
      <c r="M1065" s="26" t="s">
        <v>3841</v>
      </c>
      <c r="N1065" s="23"/>
      <c r="O1065" s="34">
        <v>50</v>
      </c>
      <c r="P1065" s="34" t="s">
        <v>3274</v>
      </c>
      <c r="Q1065" s="23"/>
      <c r="R1065" s="49" t="s">
        <v>19</v>
      </c>
      <c r="S1065" s="36" t="s">
        <v>18</v>
      </c>
      <c r="T1065" s="23"/>
      <c r="U1065" s="49" t="s">
        <v>19</v>
      </c>
      <c r="V1065" s="34" t="s">
        <v>17</v>
      </c>
      <c r="W1065" s="23"/>
      <c r="X1065" s="31">
        <f>SUMIF('[1]2022Fiyat Listesi-SAP'!A:A,I:I,'[1]2022Fiyat Listesi-SAP'!C:C)</f>
        <v>2.3250000000000002</v>
      </c>
      <c r="Y1065" s="38" t="s">
        <v>1925</v>
      </c>
      <c r="Z1065" s="23"/>
      <c r="AA1065" s="33">
        <f t="shared" si="16"/>
        <v>0</v>
      </c>
      <c r="AB1065" s="38" t="s">
        <v>20</v>
      </c>
    </row>
    <row r="1066" spans="3:28" s="25" customFormat="1" x14ac:dyDescent="0.3">
      <c r="C1066" s="22">
        <v>6900</v>
      </c>
      <c r="D1066" s="23"/>
      <c r="E1066" s="24">
        <v>392690979018</v>
      </c>
      <c r="G1066" s="22" t="s">
        <v>3842</v>
      </c>
      <c r="H1066" s="23"/>
      <c r="I1066" s="26" t="s">
        <v>3843</v>
      </c>
      <c r="J1066" s="23"/>
      <c r="K1066" s="26" t="s">
        <v>3844</v>
      </c>
      <c r="L1066" s="23"/>
      <c r="M1066" s="26" t="s">
        <v>3845</v>
      </c>
      <c r="N1066" s="23"/>
      <c r="O1066" s="34">
        <v>50</v>
      </c>
      <c r="P1066" s="34" t="s">
        <v>3274</v>
      </c>
      <c r="Q1066" s="23"/>
      <c r="R1066" s="49" t="s">
        <v>19</v>
      </c>
      <c r="S1066" s="36" t="s">
        <v>18</v>
      </c>
      <c r="T1066" s="23"/>
      <c r="U1066" s="49" t="s">
        <v>19</v>
      </c>
      <c r="V1066" s="34" t="s">
        <v>17</v>
      </c>
      <c r="W1066" s="23"/>
      <c r="X1066" s="31">
        <f>SUMIF('[1]2022Fiyat Listesi-SAP'!A:A,I:I,'[1]2022Fiyat Listesi-SAP'!C:C)</f>
        <v>2.9350000000000001</v>
      </c>
      <c r="Y1066" s="38" t="s">
        <v>1925</v>
      </c>
      <c r="Z1066" s="23"/>
      <c r="AA1066" s="33">
        <f t="shared" si="16"/>
        <v>0</v>
      </c>
      <c r="AB1066" s="38" t="s">
        <v>20</v>
      </c>
    </row>
    <row r="1067" spans="3:28" s="25" customFormat="1" x14ac:dyDescent="0.3">
      <c r="C1067" s="22">
        <v>6900</v>
      </c>
      <c r="D1067" s="23"/>
      <c r="E1067" s="24">
        <v>392690979018</v>
      </c>
      <c r="G1067" s="22" t="s">
        <v>3846</v>
      </c>
      <c r="H1067" s="23"/>
      <c r="I1067" s="26" t="s">
        <v>3847</v>
      </c>
      <c r="J1067" s="23"/>
      <c r="K1067" s="26" t="s">
        <v>3848</v>
      </c>
      <c r="L1067" s="23"/>
      <c r="M1067" s="26" t="s">
        <v>3849</v>
      </c>
      <c r="N1067" s="23"/>
      <c r="O1067" s="34">
        <v>50</v>
      </c>
      <c r="P1067" s="34" t="s">
        <v>3274</v>
      </c>
      <c r="Q1067" s="23"/>
      <c r="R1067" s="49" t="s">
        <v>19</v>
      </c>
      <c r="S1067" s="36" t="s">
        <v>18</v>
      </c>
      <c r="T1067" s="23"/>
      <c r="U1067" s="49" t="s">
        <v>19</v>
      </c>
      <c r="V1067" s="34" t="s">
        <v>17</v>
      </c>
      <c r="W1067" s="23"/>
      <c r="X1067" s="31">
        <f>SUMIF('[1]2022Fiyat Listesi-SAP'!A:A,I:I,'[1]2022Fiyat Listesi-SAP'!C:C)</f>
        <v>3.29</v>
      </c>
      <c r="Y1067" s="38" t="s">
        <v>1925</v>
      </c>
      <c r="Z1067" s="23"/>
      <c r="AA1067" s="33">
        <f t="shared" si="16"/>
        <v>0</v>
      </c>
      <c r="AB1067" s="38" t="s">
        <v>20</v>
      </c>
    </row>
    <row r="1068" spans="3:28" s="25" customFormat="1" x14ac:dyDescent="0.3">
      <c r="C1068" s="22">
        <v>6900</v>
      </c>
      <c r="D1068" s="23"/>
      <c r="E1068" s="24">
        <v>392690979018</v>
      </c>
      <c r="G1068" s="22" t="s">
        <v>3850</v>
      </c>
      <c r="H1068" s="23"/>
      <c r="I1068" s="26" t="s">
        <v>3851</v>
      </c>
      <c r="J1068" s="23"/>
      <c r="K1068" s="26" t="s">
        <v>3852</v>
      </c>
      <c r="L1068" s="23"/>
      <c r="M1068" s="26" t="s">
        <v>3853</v>
      </c>
      <c r="N1068" s="23"/>
      <c r="O1068" s="34">
        <v>25</v>
      </c>
      <c r="P1068" s="34" t="s">
        <v>3274</v>
      </c>
      <c r="Q1068" s="23"/>
      <c r="R1068" s="49" t="s">
        <v>19</v>
      </c>
      <c r="S1068" s="36" t="s">
        <v>18</v>
      </c>
      <c r="T1068" s="23"/>
      <c r="U1068" s="49" t="s">
        <v>19</v>
      </c>
      <c r="V1068" s="34" t="s">
        <v>17</v>
      </c>
      <c r="W1068" s="23"/>
      <c r="X1068" s="31">
        <f>SUMIF('[1]2022Fiyat Listesi-SAP'!A:A,I:I,'[1]2022Fiyat Listesi-SAP'!C:C)</f>
        <v>3.9950000000000001</v>
      </c>
      <c r="Y1068" s="38" t="s">
        <v>1925</v>
      </c>
      <c r="Z1068" s="23"/>
      <c r="AA1068" s="33">
        <f t="shared" si="16"/>
        <v>0</v>
      </c>
      <c r="AB1068" s="38" t="s">
        <v>20</v>
      </c>
    </row>
    <row r="1069" spans="3:28" s="25" customFormat="1" x14ac:dyDescent="0.3">
      <c r="C1069" s="22">
        <v>6900</v>
      </c>
      <c r="D1069" s="23"/>
      <c r="E1069" s="24">
        <v>392690979018</v>
      </c>
      <c r="G1069" s="22" t="s">
        <v>3854</v>
      </c>
      <c r="H1069" s="23"/>
      <c r="I1069" s="26" t="s">
        <v>3855</v>
      </c>
      <c r="J1069" s="23"/>
      <c r="K1069" s="26" t="s">
        <v>3856</v>
      </c>
      <c r="L1069" s="23"/>
      <c r="M1069" s="26" t="s">
        <v>3857</v>
      </c>
      <c r="N1069" s="23"/>
      <c r="O1069" s="34">
        <v>25</v>
      </c>
      <c r="P1069" s="34" t="s">
        <v>3274</v>
      </c>
      <c r="Q1069" s="23"/>
      <c r="R1069" s="49" t="s">
        <v>19</v>
      </c>
      <c r="S1069" s="36" t="s">
        <v>18</v>
      </c>
      <c r="T1069" s="23"/>
      <c r="U1069" s="49" t="s">
        <v>19</v>
      </c>
      <c r="V1069" s="34" t="s">
        <v>17</v>
      </c>
      <c r="W1069" s="23"/>
      <c r="X1069" s="31">
        <f>SUMIF('[1]2022Fiyat Listesi-SAP'!A:A,I:I,'[1]2022Fiyat Listesi-SAP'!C:C)</f>
        <v>5.2850000000000001</v>
      </c>
      <c r="Y1069" s="38" t="s">
        <v>1925</v>
      </c>
      <c r="Z1069" s="23"/>
      <c r="AA1069" s="33">
        <f t="shared" si="16"/>
        <v>0</v>
      </c>
      <c r="AB1069" s="38" t="s">
        <v>20</v>
      </c>
    </row>
    <row r="1070" spans="3:28" s="25" customFormat="1" x14ac:dyDescent="0.3">
      <c r="C1070" s="22">
        <v>6900</v>
      </c>
      <c r="D1070" s="23"/>
      <c r="E1070" s="24">
        <v>392690979018</v>
      </c>
      <c r="G1070" s="22" t="s">
        <v>3858</v>
      </c>
      <c r="H1070" s="23"/>
      <c r="I1070" s="26" t="s">
        <v>3859</v>
      </c>
      <c r="J1070" s="23"/>
      <c r="K1070" s="26" t="s">
        <v>3860</v>
      </c>
      <c r="L1070" s="23"/>
      <c r="M1070" s="26" t="s">
        <v>3861</v>
      </c>
      <c r="N1070" s="23"/>
      <c r="O1070" s="34">
        <v>25</v>
      </c>
      <c r="P1070" s="34" t="s">
        <v>3274</v>
      </c>
      <c r="Q1070" s="23"/>
      <c r="R1070" s="49" t="s">
        <v>19</v>
      </c>
      <c r="S1070" s="36" t="s">
        <v>18</v>
      </c>
      <c r="T1070" s="23"/>
      <c r="U1070" s="49" t="s">
        <v>19</v>
      </c>
      <c r="V1070" s="34" t="s">
        <v>17</v>
      </c>
      <c r="W1070" s="23"/>
      <c r="X1070" s="31">
        <f>SUMIF('[1]2022Fiyat Listesi-SAP'!A:A,I:I,'[1]2022Fiyat Listesi-SAP'!C:C)</f>
        <v>6.6950000000000003</v>
      </c>
      <c r="Y1070" s="38" t="s">
        <v>1925</v>
      </c>
      <c r="Z1070" s="23"/>
      <c r="AA1070" s="33">
        <f t="shared" si="16"/>
        <v>0</v>
      </c>
      <c r="AB1070" s="38" t="s">
        <v>20</v>
      </c>
    </row>
    <row r="1071" spans="3:28" s="25" customFormat="1" x14ac:dyDescent="0.3">
      <c r="C1071" s="22">
        <v>6900</v>
      </c>
      <c r="D1071" s="23"/>
      <c r="E1071" s="24">
        <v>392690979018</v>
      </c>
      <c r="G1071" s="22" t="s">
        <v>3862</v>
      </c>
      <c r="H1071" s="23"/>
      <c r="I1071" s="26" t="s">
        <v>3863</v>
      </c>
      <c r="J1071" s="23"/>
      <c r="K1071" s="26" t="s">
        <v>3864</v>
      </c>
      <c r="L1071" s="23"/>
      <c r="M1071" s="26" t="s">
        <v>3865</v>
      </c>
      <c r="N1071" s="23"/>
      <c r="O1071" s="34">
        <v>25</v>
      </c>
      <c r="P1071" s="34" t="s">
        <v>3274</v>
      </c>
      <c r="Q1071" s="23"/>
      <c r="R1071" s="49" t="s">
        <v>19</v>
      </c>
      <c r="S1071" s="36" t="s">
        <v>18</v>
      </c>
      <c r="T1071" s="23"/>
      <c r="U1071" s="49" t="s">
        <v>19</v>
      </c>
      <c r="V1071" s="34" t="s">
        <v>17</v>
      </c>
      <c r="W1071" s="23"/>
      <c r="X1071" s="31">
        <f>SUMIF('[1]2022Fiyat Listesi-SAP'!A:A,I:I,'[1]2022Fiyat Listesi-SAP'!C:C)</f>
        <v>7.4050000000000002</v>
      </c>
      <c r="Y1071" s="38" t="s">
        <v>1925</v>
      </c>
      <c r="Z1071" s="23"/>
      <c r="AA1071" s="33">
        <f t="shared" si="16"/>
        <v>0</v>
      </c>
      <c r="AB1071" s="38" t="s">
        <v>20</v>
      </c>
    </row>
    <row r="1072" spans="3:28" s="25" customFormat="1" x14ac:dyDescent="0.3">
      <c r="C1072" s="22">
        <v>6900</v>
      </c>
      <c r="D1072" s="23"/>
      <c r="E1072" s="24">
        <v>392690979018</v>
      </c>
      <c r="G1072" s="22" t="s">
        <v>3866</v>
      </c>
      <c r="H1072" s="23"/>
      <c r="I1072" s="26" t="s">
        <v>3867</v>
      </c>
      <c r="J1072" s="23"/>
      <c r="K1072" s="26" t="s">
        <v>3868</v>
      </c>
      <c r="L1072" s="23"/>
      <c r="M1072" s="26" t="s">
        <v>3869</v>
      </c>
      <c r="N1072" s="23"/>
      <c r="O1072" s="34">
        <v>25</v>
      </c>
      <c r="P1072" s="34" t="s">
        <v>3274</v>
      </c>
      <c r="Q1072" s="23"/>
      <c r="R1072" s="49" t="s">
        <v>19</v>
      </c>
      <c r="S1072" s="36" t="s">
        <v>18</v>
      </c>
      <c r="T1072" s="23"/>
      <c r="U1072" s="49" t="s">
        <v>19</v>
      </c>
      <c r="V1072" s="34" t="s">
        <v>17</v>
      </c>
      <c r="W1072" s="23"/>
      <c r="X1072" s="31">
        <f>SUMIF('[1]2022Fiyat Listesi-SAP'!A:A,I:I,'[1]2022Fiyat Listesi-SAP'!C:C)</f>
        <v>10.565</v>
      </c>
      <c r="Y1072" s="38" t="s">
        <v>1925</v>
      </c>
      <c r="Z1072" s="23"/>
      <c r="AA1072" s="33">
        <f t="shared" si="16"/>
        <v>0</v>
      </c>
      <c r="AB1072" s="38" t="s">
        <v>20</v>
      </c>
    </row>
    <row r="1073" spans="3:28" s="25" customFormat="1" x14ac:dyDescent="0.3">
      <c r="C1073" s="22">
        <v>6900</v>
      </c>
      <c r="D1073" s="23"/>
      <c r="E1073" s="24">
        <v>392690979018</v>
      </c>
      <c r="G1073" s="22" t="s">
        <v>3870</v>
      </c>
      <c r="H1073" s="23"/>
      <c r="I1073" s="26" t="s">
        <v>3871</v>
      </c>
      <c r="J1073" s="23"/>
      <c r="K1073" s="26" t="s">
        <v>3872</v>
      </c>
      <c r="L1073" s="23"/>
      <c r="M1073" s="26" t="s">
        <v>3873</v>
      </c>
      <c r="N1073" s="23"/>
      <c r="O1073" s="34">
        <v>25</v>
      </c>
      <c r="P1073" s="34" t="s">
        <v>3274</v>
      </c>
      <c r="Q1073" s="23"/>
      <c r="R1073" s="49" t="s">
        <v>19</v>
      </c>
      <c r="S1073" s="36" t="s">
        <v>18</v>
      </c>
      <c r="T1073" s="23"/>
      <c r="U1073" s="49" t="s">
        <v>19</v>
      </c>
      <c r="V1073" s="34" t="s">
        <v>17</v>
      </c>
      <c r="W1073" s="23"/>
      <c r="X1073" s="31">
        <f>SUMIF('[1]2022Fiyat Listesi-SAP'!A:A,I:I,'[1]2022Fiyat Listesi-SAP'!C:C)</f>
        <v>13.74</v>
      </c>
      <c r="Y1073" s="38" t="s">
        <v>1925</v>
      </c>
      <c r="Z1073" s="23"/>
      <c r="AA1073" s="33">
        <f t="shared" si="16"/>
        <v>0</v>
      </c>
      <c r="AB1073" s="38" t="s">
        <v>20</v>
      </c>
    </row>
    <row r="1074" spans="3:28" s="25" customFormat="1" x14ac:dyDescent="0.3">
      <c r="C1074" s="22">
        <v>6900</v>
      </c>
      <c r="D1074" s="23"/>
      <c r="E1074" s="24">
        <v>392690979018</v>
      </c>
      <c r="G1074" s="22" t="s">
        <v>3874</v>
      </c>
      <c r="H1074" s="23"/>
      <c r="I1074" s="26" t="s">
        <v>3875</v>
      </c>
      <c r="J1074" s="23"/>
      <c r="K1074" s="26" t="s">
        <v>3876</v>
      </c>
      <c r="L1074" s="23"/>
      <c r="M1074" s="26" t="s">
        <v>3877</v>
      </c>
      <c r="N1074" s="23"/>
      <c r="O1074" s="34">
        <v>200</v>
      </c>
      <c r="P1074" s="34" t="s">
        <v>3274</v>
      </c>
      <c r="Q1074" s="23"/>
      <c r="R1074" s="49" t="s">
        <v>19</v>
      </c>
      <c r="S1074" s="36" t="s">
        <v>18</v>
      </c>
      <c r="T1074" s="23"/>
      <c r="U1074" s="49" t="s">
        <v>19</v>
      </c>
      <c r="V1074" s="34" t="s">
        <v>17</v>
      </c>
      <c r="W1074" s="23"/>
      <c r="X1074" s="31">
        <f>SUMIF('[1]2022Fiyat Listesi-SAP'!A:A,I:I,'[1]2022Fiyat Listesi-SAP'!C:C)</f>
        <v>0.115</v>
      </c>
      <c r="Y1074" s="38" t="s">
        <v>1925</v>
      </c>
      <c r="Z1074" s="23"/>
      <c r="AA1074" s="33">
        <f t="shared" si="16"/>
        <v>0</v>
      </c>
      <c r="AB1074" s="38" t="s">
        <v>20</v>
      </c>
    </row>
    <row r="1075" spans="3:28" s="25" customFormat="1" x14ac:dyDescent="0.3">
      <c r="C1075" s="22">
        <v>6900</v>
      </c>
      <c r="D1075" s="23"/>
      <c r="E1075" s="24">
        <v>392690979018</v>
      </c>
      <c r="G1075" s="22" t="s">
        <v>3878</v>
      </c>
      <c r="H1075" s="23"/>
      <c r="I1075" s="26" t="s">
        <v>3879</v>
      </c>
      <c r="J1075" s="23"/>
      <c r="K1075" s="26" t="s">
        <v>3880</v>
      </c>
      <c r="L1075" s="23"/>
      <c r="M1075" s="26" t="s">
        <v>3881</v>
      </c>
      <c r="N1075" s="23"/>
      <c r="O1075" s="34">
        <v>200</v>
      </c>
      <c r="P1075" s="34" t="s">
        <v>3274</v>
      </c>
      <c r="Q1075" s="23"/>
      <c r="R1075" s="49" t="s">
        <v>19</v>
      </c>
      <c r="S1075" s="36" t="s">
        <v>18</v>
      </c>
      <c r="T1075" s="23"/>
      <c r="U1075" s="49" t="s">
        <v>19</v>
      </c>
      <c r="V1075" s="34" t="s">
        <v>17</v>
      </c>
      <c r="W1075" s="23"/>
      <c r="X1075" s="31">
        <f>SUMIF('[1]2022Fiyat Listesi-SAP'!A:A,I:I,'[1]2022Fiyat Listesi-SAP'!C:C)</f>
        <v>0.16</v>
      </c>
      <c r="Y1075" s="38" t="s">
        <v>1925</v>
      </c>
      <c r="Z1075" s="23"/>
      <c r="AA1075" s="33">
        <f t="shared" si="16"/>
        <v>0</v>
      </c>
      <c r="AB1075" s="38" t="s">
        <v>20</v>
      </c>
    </row>
    <row r="1076" spans="3:28" s="25" customFormat="1" x14ac:dyDescent="0.3">
      <c r="C1076" s="22">
        <v>6900</v>
      </c>
      <c r="D1076" s="23"/>
      <c r="E1076" s="24">
        <v>392690979018</v>
      </c>
      <c r="G1076" s="22" t="s">
        <v>3882</v>
      </c>
      <c r="H1076" s="23"/>
      <c r="I1076" s="26" t="s">
        <v>3883</v>
      </c>
      <c r="J1076" s="23"/>
      <c r="K1076" s="26" t="s">
        <v>3884</v>
      </c>
      <c r="L1076" s="23"/>
      <c r="M1076" s="26" t="s">
        <v>3885</v>
      </c>
      <c r="N1076" s="23"/>
      <c r="O1076" s="34">
        <v>200</v>
      </c>
      <c r="P1076" s="34" t="s">
        <v>3274</v>
      </c>
      <c r="Q1076" s="23"/>
      <c r="R1076" s="49" t="s">
        <v>19</v>
      </c>
      <c r="S1076" s="36" t="s">
        <v>18</v>
      </c>
      <c r="T1076" s="23"/>
      <c r="U1076" s="49" t="s">
        <v>19</v>
      </c>
      <c r="V1076" s="34" t="s">
        <v>17</v>
      </c>
      <c r="W1076" s="23"/>
      <c r="X1076" s="31">
        <f>SUMIF('[1]2022Fiyat Listesi-SAP'!A:A,I:I,'[1]2022Fiyat Listesi-SAP'!C:C)</f>
        <v>0.17500000000000002</v>
      </c>
      <c r="Y1076" s="38" t="s">
        <v>1925</v>
      </c>
      <c r="Z1076" s="23"/>
      <c r="AA1076" s="33">
        <f t="shared" si="16"/>
        <v>0</v>
      </c>
      <c r="AB1076" s="38" t="s">
        <v>20</v>
      </c>
    </row>
    <row r="1077" spans="3:28" s="25" customFormat="1" x14ac:dyDescent="0.3">
      <c r="C1077" s="22">
        <v>6900</v>
      </c>
      <c r="D1077" s="23"/>
      <c r="E1077" s="24">
        <v>392690979018</v>
      </c>
      <c r="G1077" s="22" t="s">
        <v>3886</v>
      </c>
      <c r="H1077" s="23"/>
      <c r="I1077" s="26" t="s">
        <v>3887</v>
      </c>
      <c r="J1077" s="23"/>
      <c r="K1077" s="26" t="s">
        <v>3888</v>
      </c>
      <c r="L1077" s="23"/>
      <c r="M1077" s="26" t="s">
        <v>3889</v>
      </c>
      <c r="N1077" s="23"/>
      <c r="O1077" s="34">
        <v>100</v>
      </c>
      <c r="P1077" s="34" t="s">
        <v>3274</v>
      </c>
      <c r="Q1077" s="23"/>
      <c r="R1077" s="49" t="s">
        <v>19</v>
      </c>
      <c r="S1077" s="36" t="s">
        <v>18</v>
      </c>
      <c r="T1077" s="23"/>
      <c r="U1077" s="49" t="s">
        <v>19</v>
      </c>
      <c r="V1077" s="34" t="s">
        <v>17</v>
      </c>
      <c r="W1077" s="23"/>
      <c r="X1077" s="31">
        <f>SUMIF('[1]2022Fiyat Listesi-SAP'!A:A,I:I,'[1]2022Fiyat Listesi-SAP'!C:C)</f>
        <v>0.245</v>
      </c>
      <c r="Y1077" s="38" t="s">
        <v>1925</v>
      </c>
      <c r="Z1077" s="23"/>
      <c r="AA1077" s="33">
        <f t="shared" si="16"/>
        <v>0</v>
      </c>
      <c r="AB1077" s="38" t="s">
        <v>20</v>
      </c>
    </row>
    <row r="1078" spans="3:28" s="25" customFormat="1" x14ac:dyDescent="0.3">
      <c r="C1078" s="22">
        <v>6900</v>
      </c>
      <c r="D1078" s="23"/>
      <c r="E1078" s="24">
        <v>392690979018</v>
      </c>
      <c r="G1078" s="22" t="s">
        <v>3890</v>
      </c>
      <c r="H1078" s="23"/>
      <c r="I1078" s="26" t="s">
        <v>3891</v>
      </c>
      <c r="J1078" s="23"/>
      <c r="K1078" s="26" t="s">
        <v>3892</v>
      </c>
      <c r="L1078" s="23"/>
      <c r="M1078" s="26" t="s">
        <v>3893</v>
      </c>
      <c r="N1078" s="23"/>
      <c r="O1078" s="34">
        <v>100</v>
      </c>
      <c r="P1078" s="34" t="s">
        <v>3274</v>
      </c>
      <c r="Q1078" s="23"/>
      <c r="R1078" s="49" t="s">
        <v>19</v>
      </c>
      <c r="S1078" s="36" t="s">
        <v>18</v>
      </c>
      <c r="T1078" s="23"/>
      <c r="U1078" s="49" t="s">
        <v>19</v>
      </c>
      <c r="V1078" s="34" t="s">
        <v>17</v>
      </c>
      <c r="W1078" s="23"/>
      <c r="X1078" s="31">
        <f>SUMIF('[1]2022Fiyat Listesi-SAP'!A:A,I:I,'[1]2022Fiyat Listesi-SAP'!C:C)</f>
        <v>0.28000000000000003</v>
      </c>
      <c r="Y1078" s="38" t="s">
        <v>1925</v>
      </c>
      <c r="Z1078" s="23"/>
      <c r="AA1078" s="33">
        <f t="shared" si="16"/>
        <v>0</v>
      </c>
      <c r="AB1078" s="38" t="s">
        <v>20</v>
      </c>
    </row>
    <row r="1079" spans="3:28" s="25" customFormat="1" x14ac:dyDescent="0.3">
      <c r="C1079" s="22">
        <v>6900</v>
      </c>
      <c r="D1079" s="23"/>
      <c r="E1079" s="24">
        <v>392690979018</v>
      </c>
      <c r="G1079" s="22" t="s">
        <v>3894</v>
      </c>
      <c r="H1079" s="23"/>
      <c r="I1079" s="26" t="s">
        <v>3895</v>
      </c>
      <c r="J1079" s="23"/>
      <c r="K1079" s="26" t="s">
        <v>3896</v>
      </c>
      <c r="L1079" s="23"/>
      <c r="M1079" s="26" t="s">
        <v>3897</v>
      </c>
      <c r="N1079" s="23"/>
      <c r="O1079" s="34">
        <v>100</v>
      </c>
      <c r="P1079" s="34" t="s">
        <v>3274</v>
      </c>
      <c r="Q1079" s="23"/>
      <c r="R1079" s="49" t="s">
        <v>19</v>
      </c>
      <c r="S1079" s="36" t="s">
        <v>18</v>
      </c>
      <c r="T1079" s="23"/>
      <c r="U1079" s="49" t="s">
        <v>19</v>
      </c>
      <c r="V1079" s="34" t="s">
        <v>17</v>
      </c>
      <c r="W1079" s="23"/>
      <c r="X1079" s="31">
        <f>SUMIF('[1]2022Fiyat Listesi-SAP'!A:A,I:I,'[1]2022Fiyat Listesi-SAP'!C:C)</f>
        <v>0.32</v>
      </c>
      <c r="Y1079" s="38" t="s">
        <v>1925</v>
      </c>
      <c r="Z1079" s="23"/>
      <c r="AA1079" s="33">
        <f t="shared" si="16"/>
        <v>0</v>
      </c>
      <c r="AB1079" s="38" t="s">
        <v>20</v>
      </c>
    </row>
    <row r="1080" spans="3:28" s="25" customFormat="1" x14ac:dyDescent="0.3">
      <c r="C1080" s="22">
        <v>6900</v>
      </c>
      <c r="D1080" s="23"/>
      <c r="E1080" s="24">
        <v>392690979018</v>
      </c>
      <c r="G1080" s="22" t="s">
        <v>3898</v>
      </c>
      <c r="H1080" s="23"/>
      <c r="I1080" s="26" t="s">
        <v>3899</v>
      </c>
      <c r="J1080" s="23"/>
      <c r="K1080" s="26" t="s">
        <v>3900</v>
      </c>
      <c r="L1080" s="23"/>
      <c r="M1080" s="26" t="s">
        <v>3901</v>
      </c>
      <c r="N1080" s="23"/>
      <c r="O1080" s="34">
        <v>100</v>
      </c>
      <c r="P1080" s="34" t="s">
        <v>3274</v>
      </c>
      <c r="Q1080" s="23"/>
      <c r="R1080" s="49" t="s">
        <v>19</v>
      </c>
      <c r="S1080" s="36" t="s">
        <v>18</v>
      </c>
      <c r="T1080" s="23"/>
      <c r="U1080" s="49" t="s">
        <v>19</v>
      </c>
      <c r="V1080" s="34" t="s">
        <v>17</v>
      </c>
      <c r="W1080" s="23"/>
      <c r="X1080" s="31">
        <f>SUMIF('[1]2022Fiyat Listesi-SAP'!A:A,I:I,'[1]2022Fiyat Listesi-SAP'!C:C)</f>
        <v>0.32</v>
      </c>
      <c r="Y1080" s="38" t="s">
        <v>1925</v>
      </c>
      <c r="Z1080" s="23"/>
      <c r="AA1080" s="33">
        <f t="shared" si="16"/>
        <v>0</v>
      </c>
      <c r="AB1080" s="38" t="s">
        <v>20</v>
      </c>
    </row>
    <row r="1081" spans="3:28" s="25" customFormat="1" x14ac:dyDescent="0.3">
      <c r="C1081" s="22">
        <v>6900</v>
      </c>
      <c r="D1081" s="23"/>
      <c r="E1081" s="24">
        <v>392690979018</v>
      </c>
      <c r="G1081" s="22" t="s">
        <v>3902</v>
      </c>
      <c r="H1081" s="23"/>
      <c r="I1081" s="26" t="s">
        <v>3903</v>
      </c>
      <c r="J1081" s="23"/>
      <c r="K1081" s="26" t="s">
        <v>3904</v>
      </c>
      <c r="L1081" s="23"/>
      <c r="M1081" s="26" t="s">
        <v>3905</v>
      </c>
      <c r="N1081" s="23"/>
      <c r="O1081" s="34">
        <v>100</v>
      </c>
      <c r="P1081" s="34" t="s">
        <v>3274</v>
      </c>
      <c r="Q1081" s="23"/>
      <c r="R1081" s="49" t="s">
        <v>19</v>
      </c>
      <c r="S1081" s="36" t="s">
        <v>18</v>
      </c>
      <c r="T1081" s="23"/>
      <c r="U1081" s="49" t="s">
        <v>19</v>
      </c>
      <c r="V1081" s="34" t="s">
        <v>17</v>
      </c>
      <c r="W1081" s="23"/>
      <c r="X1081" s="31">
        <f>SUMIF('[1]2022Fiyat Listesi-SAP'!A:A,I:I,'[1]2022Fiyat Listesi-SAP'!C:C)</f>
        <v>0.39500000000000002</v>
      </c>
      <c r="Y1081" s="38" t="s">
        <v>1925</v>
      </c>
      <c r="Z1081" s="23"/>
      <c r="AA1081" s="33">
        <f t="shared" si="16"/>
        <v>0</v>
      </c>
      <c r="AB1081" s="38" t="s">
        <v>20</v>
      </c>
    </row>
    <row r="1082" spans="3:28" s="25" customFormat="1" x14ac:dyDescent="0.3">
      <c r="C1082" s="22">
        <v>6900</v>
      </c>
      <c r="D1082" s="23"/>
      <c r="E1082" s="24">
        <v>392690979018</v>
      </c>
      <c r="G1082" s="22" t="s">
        <v>3906</v>
      </c>
      <c r="H1082" s="23"/>
      <c r="I1082" s="26" t="s">
        <v>3907</v>
      </c>
      <c r="J1082" s="23"/>
      <c r="K1082" s="26" t="s">
        <v>3908</v>
      </c>
      <c r="L1082" s="23"/>
      <c r="M1082" s="26" t="s">
        <v>3909</v>
      </c>
      <c r="N1082" s="23"/>
      <c r="O1082" s="34">
        <v>100</v>
      </c>
      <c r="P1082" s="34" t="s">
        <v>3274</v>
      </c>
      <c r="Q1082" s="23"/>
      <c r="R1082" s="49" t="s">
        <v>19</v>
      </c>
      <c r="S1082" s="36" t="s">
        <v>18</v>
      </c>
      <c r="T1082" s="23"/>
      <c r="U1082" s="49" t="s">
        <v>19</v>
      </c>
      <c r="V1082" s="34" t="s">
        <v>17</v>
      </c>
      <c r="W1082" s="23"/>
      <c r="X1082" s="31">
        <f>SUMIF('[1]2022Fiyat Listesi-SAP'!A:A,I:I,'[1]2022Fiyat Listesi-SAP'!C:C)</f>
        <v>0.495</v>
      </c>
      <c r="Y1082" s="38" t="s">
        <v>1925</v>
      </c>
      <c r="Z1082" s="23"/>
      <c r="AA1082" s="33">
        <f t="shared" si="16"/>
        <v>0</v>
      </c>
      <c r="AB1082" s="38" t="s">
        <v>20</v>
      </c>
    </row>
    <row r="1083" spans="3:28" s="25" customFormat="1" x14ac:dyDescent="0.3">
      <c r="C1083" s="22">
        <v>6900</v>
      </c>
      <c r="D1083" s="23"/>
      <c r="E1083" s="24">
        <v>392690979018</v>
      </c>
      <c r="G1083" s="22" t="s">
        <v>3910</v>
      </c>
      <c r="H1083" s="23"/>
      <c r="I1083" s="26" t="s">
        <v>3911</v>
      </c>
      <c r="J1083" s="23"/>
      <c r="K1083" s="26" t="s">
        <v>3912</v>
      </c>
      <c r="L1083" s="23"/>
      <c r="M1083" s="26" t="s">
        <v>3913</v>
      </c>
      <c r="N1083" s="23"/>
      <c r="O1083" s="34">
        <v>100</v>
      </c>
      <c r="P1083" s="34" t="s">
        <v>3274</v>
      </c>
      <c r="Q1083" s="23"/>
      <c r="R1083" s="49" t="s">
        <v>19</v>
      </c>
      <c r="S1083" s="36" t="s">
        <v>18</v>
      </c>
      <c r="T1083" s="23"/>
      <c r="U1083" s="49" t="s">
        <v>19</v>
      </c>
      <c r="V1083" s="34" t="s">
        <v>17</v>
      </c>
      <c r="W1083" s="23"/>
      <c r="X1083" s="31">
        <f>SUMIF('[1]2022Fiyat Listesi-SAP'!A:A,I:I,'[1]2022Fiyat Listesi-SAP'!C:C)</f>
        <v>0.53500000000000003</v>
      </c>
      <c r="Y1083" s="38" t="s">
        <v>1925</v>
      </c>
      <c r="Z1083" s="23"/>
      <c r="AA1083" s="33">
        <f t="shared" si="16"/>
        <v>0</v>
      </c>
      <c r="AB1083" s="38" t="s">
        <v>20</v>
      </c>
    </row>
    <row r="1084" spans="3:28" s="25" customFormat="1" x14ac:dyDescent="0.3">
      <c r="C1084" s="22">
        <v>6900</v>
      </c>
      <c r="D1084" s="23"/>
      <c r="E1084" s="24">
        <v>392690979018</v>
      </c>
      <c r="G1084" s="22" t="s">
        <v>3914</v>
      </c>
      <c r="H1084" s="23"/>
      <c r="I1084" s="26" t="s">
        <v>3915</v>
      </c>
      <c r="J1084" s="23"/>
      <c r="K1084" s="26" t="s">
        <v>3916</v>
      </c>
      <c r="L1084" s="23"/>
      <c r="M1084" s="26" t="s">
        <v>3917</v>
      </c>
      <c r="N1084" s="23"/>
      <c r="O1084" s="34">
        <v>100</v>
      </c>
      <c r="P1084" s="34" t="s">
        <v>3274</v>
      </c>
      <c r="Q1084" s="23"/>
      <c r="R1084" s="49" t="s">
        <v>19</v>
      </c>
      <c r="S1084" s="36" t="s">
        <v>18</v>
      </c>
      <c r="T1084" s="23"/>
      <c r="U1084" s="49" t="s">
        <v>19</v>
      </c>
      <c r="V1084" s="34" t="s">
        <v>17</v>
      </c>
      <c r="W1084" s="23"/>
      <c r="X1084" s="51">
        <f>SUMIF('[1]2022Fiyat Listesi-SAP'!A:A,I:I,'[1]2022Fiyat Listesi-SAP'!C:C)</f>
        <v>0.83000000000000007</v>
      </c>
      <c r="Y1084" s="38" t="s">
        <v>1925</v>
      </c>
      <c r="Z1084" s="23"/>
      <c r="AA1084" s="33">
        <f t="shared" si="16"/>
        <v>0</v>
      </c>
      <c r="AB1084" s="38" t="s">
        <v>20</v>
      </c>
    </row>
    <row r="1085" spans="3:28" s="25" customFormat="1" x14ac:dyDescent="0.3">
      <c r="C1085" s="22">
        <v>6900</v>
      </c>
      <c r="D1085" s="23"/>
      <c r="E1085" s="24">
        <v>392690979018</v>
      </c>
      <c r="G1085" s="22" t="s">
        <v>3918</v>
      </c>
      <c r="H1085" s="23"/>
      <c r="I1085" s="26" t="s">
        <v>3919</v>
      </c>
      <c r="J1085" s="23"/>
      <c r="K1085" s="26" t="s">
        <v>3920</v>
      </c>
      <c r="L1085" s="23"/>
      <c r="M1085" s="26" t="s">
        <v>3921</v>
      </c>
      <c r="N1085" s="23"/>
      <c r="O1085" s="34">
        <v>100</v>
      </c>
      <c r="P1085" s="34" t="s">
        <v>3274</v>
      </c>
      <c r="Q1085" s="23"/>
      <c r="R1085" s="49" t="s">
        <v>19</v>
      </c>
      <c r="S1085" s="36" t="s">
        <v>18</v>
      </c>
      <c r="T1085" s="23"/>
      <c r="U1085" s="49" t="s">
        <v>19</v>
      </c>
      <c r="V1085" s="34" t="s">
        <v>17</v>
      </c>
      <c r="W1085" s="23"/>
      <c r="X1085" s="51">
        <f>SUMIF('[1]2022Fiyat Listesi-SAP'!A:A,I:I,'[1]2022Fiyat Listesi-SAP'!C:C)</f>
        <v>1.36</v>
      </c>
      <c r="Y1085" s="38" t="s">
        <v>1925</v>
      </c>
      <c r="Z1085" s="23"/>
      <c r="AA1085" s="33">
        <f t="shared" si="16"/>
        <v>0</v>
      </c>
      <c r="AB1085" s="38" t="s">
        <v>20</v>
      </c>
    </row>
    <row r="1086" spans="3:28" s="25" customFormat="1" x14ac:dyDescent="0.3">
      <c r="C1086" s="22">
        <v>6900</v>
      </c>
      <c r="D1086" s="23"/>
      <c r="E1086" s="24">
        <v>392690979018</v>
      </c>
      <c r="G1086" s="22" t="s">
        <v>3922</v>
      </c>
      <c r="H1086" s="23"/>
      <c r="I1086" s="26" t="s">
        <v>3923</v>
      </c>
      <c r="J1086" s="23"/>
      <c r="K1086" s="26" t="s">
        <v>3924</v>
      </c>
      <c r="L1086" s="23"/>
      <c r="M1086" s="26" t="s">
        <v>3925</v>
      </c>
      <c r="N1086" s="23"/>
      <c r="O1086" s="34">
        <v>50</v>
      </c>
      <c r="P1086" s="34" t="s">
        <v>3274</v>
      </c>
      <c r="Q1086" s="23"/>
      <c r="R1086" s="49" t="s">
        <v>19</v>
      </c>
      <c r="S1086" s="36" t="s">
        <v>18</v>
      </c>
      <c r="T1086" s="23"/>
      <c r="U1086" s="49" t="s">
        <v>19</v>
      </c>
      <c r="V1086" s="34" t="s">
        <v>17</v>
      </c>
      <c r="W1086" s="23"/>
      <c r="X1086" s="51">
        <f>SUMIF('[1]2022Fiyat Listesi-SAP'!A:A,I:I,'[1]2022Fiyat Listesi-SAP'!C:C)</f>
        <v>1.7850000000000001</v>
      </c>
      <c r="Y1086" s="38" t="s">
        <v>1925</v>
      </c>
      <c r="Z1086" s="23"/>
      <c r="AA1086" s="33">
        <f t="shared" si="16"/>
        <v>0</v>
      </c>
      <c r="AB1086" s="38" t="s">
        <v>20</v>
      </c>
    </row>
    <row r="1087" spans="3:28" s="25" customFormat="1" x14ac:dyDescent="0.3">
      <c r="C1087" s="22">
        <v>6900</v>
      </c>
      <c r="D1087" s="23"/>
      <c r="E1087" s="24">
        <v>392690979018</v>
      </c>
      <c r="G1087" s="22" t="s">
        <v>3926</v>
      </c>
      <c r="H1087" s="23"/>
      <c r="I1087" s="26" t="s">
        <v>3927</v>
      </c>
      <c r="J1087" s="23"/>
      <c r="K1087" s="26" t="s">
        <v>3928</v>
      </c>
      <c r="L1087" s="23"/>
      <c r="M1087" s="26" t="s">
        <v>3929</v>
      </c>
      <c r="N1087" s="23"/>
      <c r="O1087" s="34">
        <v>50</v>
      </c>
      <c r="P1087" s="34" t="s">
        <v>3274</v>
      </c>
      <c r="Q1087" s="23"/>
      <c r="R1087" s="49" t="s">
        <v>19</v>
      </c>
      <c r="S1087" s="36" t="s">
        <v>18</v>
      </c>
      <c r="T1087" s="23"/>
      <c r="U1087" s="49" t="s">
        <v>19</v>
      </c>
      <c r="V1087" s="34" t="s">
        <v>17</v>
      </c>
      <c r="W1087" s="23"/>
      <c r="X1087" s="51">
        <f>SUMIF('[1]2022Fiyat Listesi-SAP'!A:A,I:I,'[1]2022Fiyat Listesi-SAP'!C:C)</f>
        <v>2.3250000000000002</v>
      </c>
      <c r="Y1087" s="38" t="s">
        <v>1925</v>
      </c>
      <c r="Z1087" s="23"/>
      <c r="AA1087" s="33">
        <f t="shared" si="16"/>
        <v>0</v>
      </c>
      <c r="AB1087" s="38" t="s">
        <v>20</v>
      </c>
    </row>
    <row r="1088" spans="3:28" s="25" customFormat="1" x14ac:dyDescent="0.3">
      <c r="C1088" s="22">
        <v>6900</v>
      </c>
      <c r="D1088" s="23"/>
      <c r="E1088" s="24">
        <v>392690979018</v>
      </c>
      <c r="G1088" s="22" t="s">
        <v>3930</v>
      </c>
      <c r="H1088" s="23"/>
      <c r="I1088" s="26" t="s">
        <v>3931</v>
      </c>
      <c r="J1088" s="23"/>
      <c r="K1088" s="26" t="s">
        <v>3932</v>
      </c>
      <c r="L1088" s="23"/>
      <c r="M1088" s="26" t="s">
        <v>3933</v>
      </c>
      <c r="N1088" s="23"/>
      <c r="O1088" s="34">
        <v>50</v>
      </c>
      <c r="P1088" s="34" t="s">
        <v>3274</v>
      </c>
      <c r="Q1088" s="23"/>
      <c r="R1088" s="49" t="s">
        <v>19</v>
      </c>
      <c r="S1088" s="36" t="s">
        <v>18</v>
      </c>
      <c r="T1088" s="23"/>
      <c r="U1088" s="49" t="s">
        <v>19</v>
      </c>
      <c r="V1088" s="34" t="s">
        <v>17</v>
      </c>
      <c r="W1088" s="23"/>
      <c r="X1088" s="51">
        <f>SUMIF('[1]2022Fiyat Listesi-SAP'!A:A,I:I,'[1]2022Fiyat Listesi-SAP'!C:C)</f>
        <v>2.9350000000000001</v>
      </c>
      <c r="Y1088" s="38" t="s">
        <v>1925</v>
      </c>
      <c r="Z1088" s="23"/>
      <c r="AA1088" s="33">
        <f t="shared" si="16"/>
        <v>0</v>
      </c>
      <c r="AB1088" s="38" t="s">
        <v>20</v>
      </c>
    </row>
    <row r="1089" spans="3:28" s="25" customFormat="1" x14ac:dyDescent="0.3">
      <c r="C1089" s="22">
        <v>6900</v>
      </c>
      <c r="D1089" s="23"/>
      <c r="E1089" s="24">
        <v>392690979018</v>
      </c>
      <c r="G1089" s="22" t="s">
        <v>3934</v>
      </c>
      <c r="H1089" s="23"/>
      <c r="I1089" s="26" t="s">
        <v>3935</v>
      </c>
      <c r="J1089" s="23"/>
      <c r="K1089" s="26" t="s">
        <v>3936</v>
      </c>
      <c r="L1089" s="23"/>
      <c r="M1089" s="26" t="s">
        <v>3937</v>
      </c>
      <c r="N1089" s="23"/>
      <c r="O1089" s="34">
        <v>50</v>
      </c>
      <c r="P1089" s="34" t="s">
        <v>3274</v>
      </c>
      <c r="Q1089" s="23"/>
      <c r="R1089" s="49" t="s">
        <v>19</v>
      </c>
      <c r="S1089" s="36" t="s">
        <v>18</v>
      </c>
      <c r="T1089" s="23"/>
      <c r="U1089" s="49" t="s">
        <v>19</v>
      </c>
      <c r="V1089" s="34" t="s">
        <v>17</v>
      </c>
      <c r="W1089" s="23"/>
      <c r="X1089" s="51">
        <f>SUMIF('[1]2022Fiyat Listesi-SAP'!A:A,I:I,'[1]2022Fiyat Listesi-SAP'!C:C)</f>
        <v>3.29</v>
      </c>
      <c r="Y1089" s="38" t="s">
        <v>1925</v>
      </c>
      <c r="Z1089" s="23"/>
      <c r="AA1089" s="33">
        <f t="shared" si="16"/>
        <v>0</v>
      </c>
      <c r="AB1089" s="38" t="s">
        <v>20</v>
      </c>
    </row>
    <row r="1090" spans="3:28" s="25" customFormat="1" x14ac:dyDescent="0.3">
      <c r="C1090" s="22">
        <v>6900</v>
      </c>
      <c r="D1090" s="23"/>
      <c r="E1090" s="24">
        <v>392690979018</v>
      </c>
      <c r="G1090" s="22" t="s">
        <v>3938</v>
      </c>
      <c r="H1090" s="23"/>
      <c r="I1090" s="26" t="s">
        <v>3939</v>
      </c>
      <c r="J1090" s="23"/>
      <c r="K1090" s="26" t="s">
        <v>3940</v>
      </c>
      <c r="L1090" s="23"/>
      <c r="M1090" s="26" t="s">
        <v>3941</v>
      </c>
      <c r="N1090" s="23"/>
      <c r="O1090" s="34">
        <v>25</v>
      </c>
      <c r="P1090" s="34" t="s">
        <v>3274</v>
      </c>
      <c r="Q1090" s="23"/>
      <c r="R1090" s="49" t="s">
        <v>19</v>
      </c>
      <c r="S1090" s="36" t="s">
        <v>18</v>
      </c>
      <c r="T1090" s="23"/>
      <c r="U1090" s="49" t="s">
        <v>19</v>
      </c>
      <c r="V1090" s="34" t="s">
        <v>17</v>
      </c>
      <c r="W1090" s="23"/>
      <c r="X1090" s="51">
        <f>SUMIF('[1]2022Fiyat Listesi-SAP'!A:A,I:I,'[1]2022Fiyat Listesi-SAP'!C:C)</f>
        <v>3.9950000000000001</v>
      </c>
      <c r="Y1090" s="38" t="s">
        <v>1925</v>
      </c>
      <c r="Z1090" s="23"/>
      <c r="AA1090" s="33">
        <f t="shared" si="16"/>
        <v>0</v>
      </c>
      <c r="AB1090" s="38" t="s">
        <v>20</v>
      </c>
    </row>
    <row r="1091" spans="3:28" s="25" customFormat="1" x14ac:dyDescent="0.3">
      <c r="C1091" s="22">
        <v>6900</v>
      </c>
      <c r="D1091" s="23"/>
      <c r="E1091" s="24">
        <v>392690979018</v>
      </c>
      <c r="G1091" s="22" t="s">
        <v>3942</v>
      </c>
      <c r="H1091" s="23"/>
      <c r="I1091" s="26" t="s">
        <v>3943</v>
      </c>
      <c r="J1091" s="23"/>
      <c r="K1091" s="26" t="s">
        <v>3944</v>
      </c>
      <c r="L1091" s="23"/>
      <c r="M1091" s="26" t="s">
        <v>3945</v>
      </c>
      <c r="N1091" s="23"/>
      <c r="O1091" s="34">
        <v>25</v>
      </c>
      <c r="P1091" s="34" t="s">
        <v>3274</v>
      </c>
      <c r="Q1091" s="23"/>
      <c r="R1091" s="49" t="s">
        <v>19</v>
      </c>
      <c r="S1091" s="36" t="s">
        <v>18</v>
      </c>
      <c r="T1091" s="23"/>
      <c r="U1091" s="49" t="s">
        <v>19</v>
      </c>
      <c r="V1091" s="34" t="s">
        <v>17</v>
      </c>
      <c r="W1091" s="23"/>
      <c r="X1091" s="51">
        <f>SUMIF('[1]2022Fiyat Listesi-SAP'!A:A,I:I,'[1]2022Fiyat Listesi-SAP'!C:C)</f>
        <v>5.2850000000000001</v>
      </c>
      <c r="Y1091" s="38" t="s">
        <v>1925</v>
      </c>
      <c r="Z1091" s="23"/>
      <c r="AA1091" s="33">
        <f t="shared" si="16"/>
        <v>0</v>
      </c>
      <c r="AB1091" s="38" t="s">
        <v>20</v>
      </c>
    </row>
    <row r="1092" spans="3:28" s="25" customFormat="1" x14ac:dyDescent="0.3">
      <c r="C1092" s="22">
        <v>6900</v>
      </c>
      <c r="D1092" s="23"/>
      <c r="E1092" s="24">
        <v>392690979018</v>
      </c>
      <c r="G1092" s="22" t="s">
        <v>3946</v>
      </c>
      <c r="H1092" s="23"/>
      <c r="I1092" s="26" t="s">
        <v>3947</v>
      </c>
      <c r="J1092" s="23"/>
      <c r="K1092" s="26" t="s">
        <v>3948</v>
      </c>
      <c r="L1092" s="23"/>
      <c r="M1092" s="26" t="s">
        <v>3949</v>
      </c>
      <c r="N1092" s="23"/>
      <c r="O1092" s="34">
        <v>25</v>
      </c>
      <c r="P1092" s="34" t="s">
        <v>3274</v>
      </c>
      <c r="Q1092" s="23"/>
      <c r="R1092" s="49" t="s">
        <v>19</v>
      </c>
      <c r="S1092" s="36" t="s">
        <v>18</v>
      </c>
      <c r="T1092" s="23"/>
      <c r="U1092" s="49" t="s">
        <v>19</v>
      </c>
      <c r="V1092" s="34" t="s">
        <v>17</v>
      </c>
      <c r="W1092" s="23"/>
      <c r="X1092" s="51">
        <f>SUMIF('[1]2022Fiyat Listesi-SAP'!A:A,I:I,'[1]2022Fiyat Listesi-SAP'!C:C)</f>
        <v>6.6950000000000003</v>
      </c>
      <c r="Y1092" s="38" t="s">
        <v>1925</v>
      </c>
      <c r="Z1092" s="23"/>
      <c r="AA1092" s="33">
        <f t="shared" si="16"/>
        <v>0</v>
      </c>
      <c r="AB1092" s="38" t="s">
        <v>20</v>
      </c>
    </row>
    <row r="1093" spans="3:28" s="25" customFormat="1" x14ac:dyDescent="0.3">
      <c r="C1093" s="22">
        <v>6900</v>
      </c>
      <c r="D1093" s="23"/>
      <c r="E1093" s="24">
        <v>392690979018</v>
      </c>
      <c r="G1093" s="22" t="s">
        <v>3950</v>
      </c>
      <c r="H1093" s="23"/>
      <c r="I1093" s="26" t="s">
        <v>3951</v>
      </c>
      <c r="J1093" s="23"/>
      <c r="K1093" s="26" t="s">
        <v>3952</v>
      </c>
      <c r="L1093" s="23"/>
      <c r="M1093" s="26" t="s">
        <v>3953</v>
      </c>
      <c r="N1093" s="23"/>
      <c r="O1093" s="34">
        <v>25</v>
      </c>
      <c r="P1093" s="34" t="s">
        <v>3274</v>
      </c>
      <c r="Q1093" s="23"/>
      <c r="R1093" s="49" t="s">
        <v>19</v>
      </c>
      <c r="S1093" s="36" t="s">
        <v>18</v>
      </c>
      <c r="T1093" s="23"/>
      <c r="U1093" s="49" t="s">
        <v>19</v>
      </c>
      <c r="V1093" s="34" t="s">
        <v>17</v>
      </c>
      <c r="W1093" s="23"/>
      <c r="X1093" s="51">
        <f>SUMIF('[1]2022Fiyat Listesi-SAP'!A:A,I:I,'[1]2022Fiyat Listesi-SAP'!C:C)</f>
        <v>7.4050000000000002</v>
      </c>
      <c r="Y1093" s="38" t="s">
        <v>1925</v>
      </c>
      <c r="Z1093" s="23"/>
      <c r="AA1093" s="33">
        <f t="shared" si="16"/>
        <v>0</v>
      </c>
      <c r="AB1093" s="38" t="s">
        <v>20</v>
      </c>
    </row>
    <row r="1094" spans="3:28" s="25" customFormat="1" x14ac:dyDescent="0.3">
      <c r="C1094" s="22">
        <v>6900</v>
      </c>
      <c r="D1094" s="23"/>
      <c r="E1094" s="24">
        <v>392690979018</v>
      </c>
      <c r="G1094" s="22" t="s">
        <v>3954</v>
      </c>
      <c r="H1094" s="23"/>
      <c r="I1094" s="26" t="s">
        <v>3955</v>
      </c>
      <c r="J1094" s="23"/>
      <c r="K1094" s="26" t="s">
        <v>3956</v>
      </c>
      <c r="L1094" s="23"/>
      <c r="M1094" s="26" t="s">
        <v>3957</v>
      </c>
      <c r="N1094" s="23"/>
      <c r="O1094" s="34">
        <v>25</v>
      </c>
      <c r="P1094" s="34" t="s">
        <v>3274</v>
      </c>
      <c r="Q1094" s="23"/>
      <c r="R1094" s="49" t="s">
        <v>19</v>
      </c>
      <c r="S1094" s="36" t="s">
        <v>18</v>
      </c>
      <c r="T1094" s="23"/>
      <c r="U1094" s="49" t="s">
        <v>19</v>
      </c>
      <c r="V1094" s="34" t="s">
        <v>17</v>
      </c>
      <c r="W1094" s="23"/>
      <c r="X1094" s="51">
        <f>SUMIF('[1]2022Fiyat Listesi-SAP'!A:A,I:I,'[1]2022Fiyat Listesi-SAP'!C:C)</f>
        <v>10.565</v>
      </c>
      <c r="Y1094" s="38" t="s">
        <v>1925</v>
      </c>
      <c r="Z1094" s="23"/>
      <c r="AA1094" s="33">
        <f t="shared" si="16"/>
        <v>0</v>
      </c>
      <c r="AB1094" s="38" t="s">
        <v>20</v>
      </c>
    </row>
    <row r="1095" spans="3:28" s="25" customFormat="1" x14ac:dyDescent="0.3">
      <c r="C1095" s="22">
        <v>6900</v>
      </c>
      <c r="D1095" s="23"/>
      <c r="E1095" s="24">
        <v>392690979018</v>
      </c>
      <c r="G1095" s="22" t="s">
        <v>3958</v>
      </c>
      <c r="H1095" s="23"/>
      <c r="I1095" s="26" t="s">
        <v>3959</v>
      </c>
      <c r="J1095" s="23"/>
      <c r="K1095" s="26" t="s">
        <v>3960</v>
      </c>
      <c r="L1095" s="23"/>
      <c r="M1095" s="26" t="s">
        <v>3961</v>
      </c>
      <c r="N1095" s="23"/>
      <c r="O1095" s="34">
        <v>25</v>
      </c>
      <c r="P1095" s="34" t="s">
        <v>3274</v>
      </c>
      <c r="Q1095" s="23"/>
      <c r="R1095" s="49" t="s">
        <v>19</v>
      </c>
      <c r="S1095" s="36" t="s">
        <v>18</v>
      </c>
      <c r="T1095" s="23"/>
      <c r="U1095" s="49" t="s">
        <v>19</v>
      </c>
      <c r="V1095" s="34" t="s">
        <v>17</v>
      </c>
      <c r="W1095" s="23"/>
      <c r="X1095" s="51">
        <f>SUMIF('[1]2022Fiyat Listesi-SAP'!A:A,I:I,'[1]2022Fiyat Listesi-SAP'!C:C)</f>
        <v>13.74</v>
      </c>
      <c r="Y1095" s="38" t="s">
        <v>1925</v>
      </c>
      <c r="Z1095" s="23"/>
      <c r="AA1095" s="33">
        <f t="shared" si="16"/>
        <v>0</v>
      </c>
      <c r="AB1095" s="38" t="s">
        <v>20</v>
      </c>
    </row>
    <row r="1096" spans="3:28" s="25" customFormat="1" x14ac:dyDescent="0.3">
      <c r="C1096" s="22">
        <v>6900</v>
      </c>
      <c r="D1096" s="23"/>
      <c r="E1096" s="24">
        <v>392690979018</v>
      </c>
      <c r="G1096" s="22" t="s">
        <v>3962</v>
      </c>
      <c r="H1096" s="23"/>
      <c r="I1096" s="26" t="s">
        <v>3963</v>
      </c>
      <c r="J1096" s="23"/>
      <c r="K1096" s="26" t="s">
        <v>3964</v>
      </c>
      <c r="L1096" s="23"/>
      <c r="M1096" s="26" t="s">
        <v>3965</v>
      </c>
      <c r="N1096" s="23"/>
      <c r="O1096" s="34">
        <v>200</v>
      </c>
      <c r="P1096" s="34" t="s">
        <v>3274</v>
      </c>
      <c r="Q1096" s="23"/>
      <c r="R1096" s="49" t="s">
        <v>19</v>
      </c>
      <c r="S1096" s="36" t="s">
        <v>18</v>
      </c>
      <c r="T1096" s="23"/>
      <c r="U1096" s="49" t="s">
        <v>19</v>
      </c>
      <c r="V1096" s="34" t="s">
        <v>17</v>
      </c>
      <c r="W1096" s="23"/>
      <c r="X1096" s="51">
        <f>SUMIF('[1]2022Fiyat Listesi-SAP'!A:A,I:I,'[1]2022Fiyat Listesi-SAP'!C:C)</f>
        <v>0.115</v>
      </c>
      <c r="Y1096" s="38" t="s">
        <v>1925</v>
      </c>
      <c r="Z1096" s="23"/>
      <c r="AA1096" s="33">
        <f t="shared" si="16"/>
        <v>0</v>
      </c>
      <c r="AB1096" s="38" t="s">
        <v>20</v>
      </c>
    </row>
    <row r="1097" spans="3:28" s="25" customFormat="1" x14ac:dyDescent="0.3">
      <c r="C1097" s="22">
        <v>6900</v>
      </c>
      <c r="D1097" s="23"/>
      <c r="E1097" s="24">
        <v>392690979018</v>
      </c>
      <c r="G1097" s="22" t="s">
        <v>3966</v>
      </c>
      <c r="H1097" s="23"/>
      <c r="I1097" s="26" t="s">
        <v>3967</v>
      </c>
      <c r="J1097" s="23"/>
      <c r="K1097" s="26" t="s">
        <v>3968</v>
      </c>
      <c r="L1097" s="23"/>
      <c r="M1097" s="26" t="s">
        <v>3969</v>
      </c>
      <c r="N1097" s="23"/>
      <c r="O1097" s="34">
        <v>200</v>
      </c>
      <c r="P1097" s="34" t="s">
        <v>3274</v>
      </c>
      <c r="Q1097" s="23"/>
      <c r="R1097" s="49" t="s">
        <v>19</v>
      </c>
      <c r="S1097" s="36" t="s">
        <v>18</v>
      </c>
      <c r="T1097" s="23"/>
      <c r="U1097" s="49" t="s">
        <v>19</v>
      </c>
      <c r="V1097" s="34" t="s">
        <v>17</v>
      </c>
      <c r="W1097" s="23"/>
      <c r="X1097" s="51">
        <f>SUMIF('[1]2022Fiyat Listesi-SAP'!A:A,I:I,'[1]2022Fiyat Listesi-SAP'!C:C)</f>
        <v>0.16</v>
      </c>
      <c r="Y1097" s="38" t="s">
        <v>1925</v>
      </c>
      <c r="Z1097" s="23"/>
      <c r="AA1097" s="33">
        <f t="shared" si="16"/>
        <v>0</v>
      </c>
      <c r="AB1097" s="38" t="s">
        <v>20</v>
      </c>
    </row>
    <row r="1098" spans="3:28" s="25" customFormat="1" x14ac:dyDescent="0.3">
      <c r="C1098" s="22">
        <v>6900</v>
      </c>
      <c r="D1098" s="23"/>
      <c r="E1098" s="24">
        <v>392690979018</v>
      </c>
      <c r="G1098" s="22" t="s">
        <v>3970</v>
      </c>
      <c r="H1098" s="23"/>
      <c r="I1098" s="26" t="s">
        <v>3971</v>
      </c>
      <c r="J1098" s="23"/>
      <c r="K1098" s="26" t="s">
        <v>3972</v>
      </c>
      <c r="L1098" s="23"/>
      <c r="M1098" s="26" t="s">
        <v>3973</v>
      </c>
      <c r="N1098" s="23"/>
      <c r="O1098" s="34">
        <v>200</v>
      </c>
      <c r="P1098" s="34" t="s">
        <v>3274</v>
      </c>
      <c r="Q1098" s="23"/>
      <c r="R1098" s="49" t="s">
        <v>19</v>
      </c>
      <c r="S1098" s="36" t="s">
        <v>18</v>
      </c>
      <c r="T1098" s="23"/>
      <c r="U1098" s="49" t="s">
        <v>19</v>
      </c>
      <c r="V1098" s="34" t="s">
        <v>17</v>
      </c>
      <c r="W1098" s="23"/>
      <c r="X1098" s="51">
        <f>SUMIF('[1]2022Fiyat Listesi-SAP'!A:A,I:I,'[1]2022Fiyat Listesi-SAP'!C:C)</f>
        <v>0.17500000000000002</v>
      </c>
      <c r="Y1098" s="38" t="s">
        <v>1925</v>
      </c>
      <c r="Z1098" s="23"/>
      <c r="AA1098" s="33">
        <f t="shared" si="16"/>
        <v>0</v>
      </c>
      <c r="AB1098" s="38" t="s">
        <v>20</v>
      </c>
    </row>
    <row r="1099" spans="3:28" s="25" customFormat="1" x14ac:dyDescent="0.3">
      <c r="C1099" s="22">
        <v>6900</v>
      </c>
      <c r="D1099" s="23"/>
      <c r="E1099" s="24">
        <v>392690979018</v>
      </c>
      <c r="G1099" s="22" t="s">
        <v>3974</v>
      </c>
      <c r="H1099" s="23"/>
      <c r="I1099" s="26" t="s">
        <v>3975</v>
      </c>
      <c r="J1099" s="23"/>
      <c r="K1099" s="26" t="s">
        <v>3976</v>
      </c>
      <c r="L1099" s="23"/>
      <c r="M1099" s="26" t="s">
        <v>3977</v>
      </c>
      <c r="N1099" s="23"/>
      <c r="O1099" s="34">
        <v>100</v>
      </c>
      <c r="P1099" s="34" t="s">
        <v>3274</v>
      </c>
      <c r="Q1099" s="23"/>
      <c r="R1099" s="49" t="s">
        <v>19</v>
      </c>
      <c r="S1099" s="36" t="s">
        <v>18</v>
      </c>
      <c r="T1099" s="23"/>
      <c r="U1099" s="49" t="s">
        <v>19</v>
      </c>
      <c r="V1099" s="34" t="s">
        <v>17</v>
      </c>
      <c r="W1099" s="23"/>
      <c r="X1099" s="51">
        <f>SUMIF('[1]2022Fiyat Listesi-SAP'!A:A,I:I,'[1]2022Fiyat Listesi-SAP'!C:C)</f>
        <v>0.245</v>
      </c>
      <c r="Y1099" s="38" t="s">
        <v>1925</v>
      </c>
      <c r="Z1099" s="23"/>
      <c r="AA1099" s="33">
        <f t="shared" ref="AA1099:AA1162" si="17">ROUNDUP((X1099*$AC$9),3)</f>
        <v>0</v>
      </c>
      <c r="AB1099" s="38" t="s">
        <v>20</v>
      </c>
    </row>
    <row r="1100" spans="3:28" s="25" customFormat="1" x14ac:dyDescent="0.3">
      <c r="C1100" s="22">
        <v>6900</v>
      </c>
      <c r="D1100" s="23"/>
      <c r="E1100" s="24">
        <v>392690979018</v>
      </c>
      <c r="G1100" s="22" t="s">
        <v>3978</v>
      </c>
      <c r="H1100" s="23"/>
      <c r="I1100" s="26" t="s">
        <v>3979</v>
      </c>
      <c r="J1100" s="23"/>
      <c r="K1100" s="26" t="s">
        <v>3980</v>
      </c>
      <c r="L1100" s="23"/>
      <c r="M1100" s="26" t="s">
        <v>3981</v>
      </c>
      <c r="N1100" s="23"/>
      <c r="O1100" s="34">
        <v>100</v>
      </c>
      <c r="P1100" s="34" t="s">
        <v>3274</v>
      </c>
      <c r="Q1100" s="23"/>
      <c r="R1100" s="49" t="s">
        <v>19</v>
      </c>
      <c r="S1100" s="36" t="s">
        <v>18</v>
      </c>
      <c r="T1100" s="23"/>
      <c r="U1100" s="49" t="s">
        <v>19</v>
      </c>
      <c r="V1100" s="34" t="s">
        <v>17</v>
      </c>
      <c r="W1100" s="23"/>
      <c r="X1100" s="51">
        <f>SUMIF('[1]2022Fiyat Listesi-SAP'!A:A,I:I,'[1]2022Fiyat Listesi-SAP'!C:C)</f>
        <v>0.28000000000000003</v>
      </c>
      <c r="Y1100" s="38" t="s">
        <v>1925</v>
      </c>
      <c r="Z1100" s="23"/>
      <c r="AA1100" s="33">
        <f t="shared" si="17"/>
        <v>0</v>
      </c>
      <c r="AB1100" s="38" t="s">
        <v>20</v>
      </c>
    </row>
    <row r="1101" spans="3:28" s="25" customFormat="1" x14ac:dyDescent="0.3">
      <c r="C1101" s="22">
        <v>6900</v>
      </c>
      <c r="D1101" s="23"/>
      <c r="E1101" s="24">
        <v>392690979018</v>
      </c>
      <c r="G1101" s="22" t="s">
        <v>3982</v>
      </c>
      <c r="H1101" s="23"/>
      <c r="I1101" s="26" t="s">
        <v>3983</v>
      </c>
      <c r="J1101" s="23"/>
      <c r="K1101" s="26" t="s">
        <v>3984</v>
      </c>
      <c r="L1101" s="23"/>
      <c r="M1101" s="26" t="s">
        <v>3985</v>
      </c>
      <c r="N1101" s="23"/>
      <c r="O1101" s="34">
        <v>100</v>
      </c>
      <c r="P1101" s="34" t="s">
        <v>3274</v>
      </c>
      <c r="Q1101" s="23"/>
      <c r="R1101" s="49" t="s">
        <v>19</v>
      </c>
      <c r="S1101" s="36" t="s">
        <v>18</v>
      </c>
      <c r="T1101" s="23"/>
      <c r="U1101" s="49" t="s">
        <v>19</v>
      </c>
      <c r="V1101" s="34" t="s">
        <v>17</v>
      </c>
      <c r="W1101" s="23"/>
      <c r="X1101" s="51">
        <f>SUMIF('[1]2022Fiyat Listesi-SAP'!A:A,I:I,'[1]2022Fiyat Listesi-SAP'!C:C)</f>
        <v>0.32</v>
      </c>
      <c r="Y1101" s="38" t="s">
        <v>1925</v>
      </c>
      <c r="Z1101" s="23"/>
      <c r="AA1101" s="33">
        <f t="shared" si="17"/>
        <v>0</v>
      </c>
      <c r="AB1101" s="38" t="s">
        <v>20</v>
      </c>
    </row>
    <row r="1102" spans="3:28" s="25" customFormat="1" x14ac:dyDescent="0.3">
      <c r="C1102" s="22">
        <v>6900</v>
      </c>
      <c r="D1102" s="23"/>
      <c r="E1102" s="24">
        <v>392690979018</v>
      </c>
      <c r="G1102" s="22" t="s">
        <v>3986</v>
      </c>
      <c r="H1102" s="23"/>
      <c r="I1102" s="26" t="s">
        <v>3987</v>
      </c>
      <c r="J1102" s="23"/>
      <c r="K1102" s="26" t="s">
        <v>3988</v>
      </c>
      <c r="L1102" s="23"/>
      <c r="M1102" s="26" t="s">
        <v>3989</v>
      </c>
      <c r="N1102" s="23"/>
      <c r="O1102" s="34">
        <v>100</v>
      </c>
      <c r="P1102" s="34" t="s">
        <v>3274</v>
      </c>
      <c r="Q1102" s="23"/>
      <c r="R1102" s="49" t="s">
        <v>19</v>
      </c>
      <c r="S1102" s="36" t="s">
        <v>18</v>
      </c>
      <c r="T1102" s="23"/>
      <c r="U1102" s="49" t="s">
        <v>19</v>
      </c>
      <c r="V1102" s="34" t="s">
        <v>17</v>
      </c>
      <c r="W1102" s="23"/>
      <c r="X1102" s="51">
        <f>SUMIF('[1]2022Fiyat Listesi-SAP'!A:A,I:I,'[1]2022Fiyat Listesi-SAP'!C:C)</f>
        <v>0.32</v>
      </c>
      <c r="Y1102" s="38" t="s">
        <v>1925</v>
      </c>
      <c r="Z1102" s="23"/>
      <c r="AA1102" s="33">
        <f t="shared" si="17"/>
        <v>0</v>
      </c>
      <c r="AB1102" s="38" t="s">
        <v>20</v>
      </c>
    </row>
    <row r="1103" spans="3:28" s="25" customFormat="1" x14ac:dyDescent="0.3">
      <c r="C1103" s="22">
        <v>6900</v>
      </c>
      <c r="D1103" s="23"/>
      <c r="E1103" s="24">
        <v>392690979018</v>
      </c>
      <c r="G1103" s="22" t="s">
        <v>3990</v>
      </c>
      <c r="H1103" s="23"/>
      <c r="I1103" s="26" t="s">
        <v>3991</v>
      </c>
      <c r="J1103" s="23"/>
      <c r="K1103" s="26" t="s">
        <v>3992</v>
      </c>
      <c r="L1103" s="23"/>
      <c r="M1103" s="26" t="s">
        <v>3993</v>
      </c>
      <c r="N1103" s="23"/>
      <c r="O1103" s="34">
        <v>100</v>
      </c>
      <c r="P1103" s="34" t="s">
        <v>3274</v>
      </c>
      <c r="Q1103" s="23"/>
      <c r="R1103" s="49" t="s">
        <v>19</v>
      </c>
      <c r="S1103" s="36" t="s">
        <v>18</v>
      </c>
      <c r="T1103" s="23"/>
      <c r="U1103" s="49" t="s">
        <v>19</v>
      </c>
      <c r="V1103" s="34" t="s">
        <v>17</v>
      </c>
      <c r="W1103" s="23"/>
      <c r="X1103" s="51">
        <f>SUMIF('[1]2022Fiyat Listesi-SAP'!A:A,I:I,'[1]2022Fiyat Listesi-SAP'!C:C)</f>
        <v>0.39500000000000002</v>
      </c>
      <c r="Y1103" s="38" t="s">
        <v>1925</v>
      </c>
      <c r="Z1103" s="23"/>
      <c r="AA1103" s="33">
        <f t="shared" si="17"/>
        <v>0</v>
      </c>
      <c r="AB1103" s="38" t="s">
        <v>20</v>
      </c>
    </row>
    <row r="1104" spans="3:28" s="25" customFormat="1" x14ac:dyDescent="0.3">
      <c r="C1104" s="22">
        <v>6900</v>
      </c>
      <c r="D1104" s="23"/>
      <c r="E1104" s="24">
        <v>392690979018</v>
      </c>
      <c r="G1104" s="22" t="s">
        <v>3994</v>
      </c>
      <c r="H1104" s="23"/>
      <c r="I1104" s="26" t="s">
        <v>3995</v>
      </c>
      <c r="J1104" s="23"/>
      <c r="K1104" s="26" t="s">
        <v>3996</v>
      </c>
      <c r="L1104" s="23"/>
      <c r="M1104" s="26" t="s">
        <v>3997</v>
      </c>
      <c r="N1104" s="23"/>
      <c r="O1104" s="34">
        <v>100</v>
      </c>
      <c r="P1104" s="34" t="s">
        <v>3274</v>
      </c>
      <c r="Q1104" s="23"/>
      <c r="R1104" s="49" t="s">
        <v>19</v>
      </c>
      <c r="S1104" s="36" t="s">
        <v>18</v>
      </c>
      <c r="T1104" s="23"/>
      <c r="U1104" s="49" t="s">
        <v>19</v>
      </c>
      <c r="V1104" s="34" t="s">
        <v>17</v>
      </c>
      <c r="W1104" s="23"/>
      <c r="X1104" s="51">
        <f>SUMIF('[1]2022Fiyat Listesi-SAP'!A:A,I:I,'[1]2022Fiyat Listesi-SAP'!C:C)</f>
        <v>0.495</v>
      </c>
      <c r="Y1104" s="38" t="s">
        <v>1925</v>
      </c>
      <c r="Z1104" s="23"/>
      <c r="AA1104" s="33">
        <f t="shared" si="17"/>
        <v>0</v>
      </c>
      <c r="AB1104" s="38" t="s">
        <v>20</v>
      </c>
    </row>
    <row r="1105" spans="3:28" s="25" customFormat="1" x14ac:dyDescent="0.3">
      <c r="C1105" s="22">
        <v>6900</v>
      </c>
      <c r="D1105" s="23"/>
      <c r="E1105" s="24">
        <v>392690979018</v>
      </c>
      <c r="G1105" s="22" t="s">
        <v>3998</v>
      </c>
      <c r="H1105" s="23"/>
      <c r="I1105" s="26" t="s">
        <v>3999</v>
      </c>
      <c r="J1105" s="23"/>
      <c r="K1105" s="26" t="s">
        <v>4000</v>
      </c>
      <c r="L1105" s="23"/>
      <c r="M1105" s="26" t="s">
        <v>4001</v>
      </c>
      <c r="N1105" s="23"/>
      <c r="O1105" s="34">
        <v>100</v>
      </c>
      <c r="P1105" s="34" t="s">
        <v>3274</v>
      </c>
      <c r="Q1105" s="23"/>
      <c r="R1105" s="49" t="s">
        <v>19</v>
      </c>
      <c r="S1105" s="36" t="s">
        <v>18</v>
      </c>
      <c r="T1105" s="23"/>
      <c r="U1105" s="49" t="s">
        <v>19</v>
      </c>
      <c r="V1105" s="34" t="s">
        <v>17</v>
      </c>
      <c r="W1105" s="23"/>
      <c r="X1105" s="51">
        <f>SUMIF('[1]2022Fiyat Listesi-SAP'!A:A,I:I,'[1]2022Fiyat Listesi-SAP'!C:C)</f>
        <v>0.53500000000000003</v>
      </c>
      <c r="Y1105" s="38" t="s">
        <v>1925</v>
      </c>
      <c r="Z1105" s="23"/>
      <c r="AA1105" s="33">
        <f t="shared" si="17"/>
        <v>0</v>
      </c>
      <c r="AB1105" s="38" t="s">
        <v>20</v>
      </c>
    </row>
    <row r="1106" spans="3:28" s="25" customFormat="1" x14ac:dyDescent="0.3">
      <c r="C1106" s="22">
        <v>6900</v>
      </c>
      <c r="D1106" s="23"/>
      <c r="E1106" s="24">
        <v>392690979018</v>
      </c>
      <c r="G1106" s="22" t="s">
        <v>4002</v>
      </c>
      <c r="H1106" s="23"/>
      <c r="I1106" s="26" t="s">
        <v>4003</v>
      </c>
      <c r="J1106" s="23"/>
      <c r="K1106" s="26" t="s">
        <v>4004</v>
      </c>
      <c r="L1106" s="23"/>
      <c r="M1106" s="26" t="s">
        <v>4005</v>
      </c>
      <c r="N1106" s="23"/>
      <c r="O1106" s="34">
        <v>100</v>
      </c>
      <c r="P1106" s="34" t="s">
        <v>3274</v>
      </c>
      <c r="Q1106" s="23"/>
      <c r="R1106" s="49" t="s">
        <v>19</v>
      </c>
      <c r="S1106" s="36" t="s">
        <v>18</v>
      </c>
      <c r="T1106" s="23"/>
      <c r="U1106" s="49" t="s">
        <v>19</v>
      </c>
      <c r="V1106" s="34" t="s">
        <v>17</v>
      </c>
      <c r="W1106" s="23"/>
      <c r="X1106" s="51">
        <f>SUMIF('[1]2022Fiyat Listesi-SAP'!A:A,I:I,'[1]2022Fiyat Listesi-SAP'!C:C)</f>
        <v>0.83000000000000007</v>
      </c>
      <c r="Y1106" s="38" t="s">
        <v>1925</v>
      </c>
      <c r="Z1106" s="23"/>
      <c r="AA1106" s="33">
        <f t="shared" si="17"/>
        <v>0</v>
      </c>
      <c r="AB1106" s="38" t="s">
        <v>20</v>
      </c>
    </row>
    <row r="1107" spans="3:28" s="25" customFormat="1" x14ac:dyDescent="0.3">
      <c r="C1107" s="22">
        <v>6900</v>
      </c>
      <c r="D1107" s="23"/>
      <c r="E1107" s="24">
        <v>392690979018</v>
      </c>
      <c r="G1107" s="22" t="s">
        <v>4006</v>
      </c>
      <c r="H1107" s="23"/>
      <c r="I1107" s="26" t="s">
        <v>4007</v>
      </c>
      <c r="J1107" s="23"/>
      <c r="K1107" s="26" t="s">
        <v>4008</v>
      </c>
      <c r="L1107" s="23"/>
      <c r="M1107" s="26" t="s">
        <v>4009</v>
      </c>
      <c r="N1107" s="23"/>
      <c r="O1107" s="34">
        <v>100</v>
      </c>
      <c r="P1107" s="34" t="s">
        <v>3274</v>
      </c>
      <c r="Q1107" s="23"/>
      <c r="R1107" s="49" t="s">
        <v>19</v>
      </c>
      <c r="S1107" s="36" t="s">
        <v>18</v>
      </c>
      <c r="T1107" s="23"/>
      <c r="U1107" s="49" t="s">
        <v>19</v>
      </c>
      <c r="V1107" s="34" t="s">
        <v>17</v>
      </c>
      <c r="W1107" s="23"/>
      <c r="X1107" s="51">
        <f>SUMIF('[1]2022Fiyat Listesi-SAP'!A:A,I:I,'[1]2022Fiyat Listesi-SAP'!C:C)</f>
        <v>1.36</v>
      </c>
      <c r="Y1107" s="38" t="s">
        <v>1925</v>
      </c>
      <c r="Z1107" s="23"/>
      <c r="AA1107" s="33">
        <f t="shared" si="17"/>
        <v>0</v>
      </c>
      <c r="AB1107" s="38" t="s">
        <v>20</v>
      </c>
    </row>
    <row r="1108" spans="3:28" s="25" customFormat="1" x14ac:dyDescent="0.3">
      <c r="C1108" s="22">
        <v>6900</v>
      </c>
      <c r="D1108" s="23"/>
      <c r="E1108" s="24">
        <v>392690979018</v>
      </c>
      <c r="G1108" s="22" t="s">
        <v>4010</v>
      </c>
      <c r="H1108" s="23"/>
      <c r="I1108" s="26" t="s">
        <v>4011</v>
      </c>
      <c r="J1108" s="23"/>
      <c r="K1108" s="26" t="s">
        <v>4012</v>
      </c>
      <c r="L1108" s="23"/>
      <c r="M1108" s="26" t="s">
        <v>4013</v>
      </c>
      <c r="N1108" s="23"/>
      <c r="O1108" s="34">
        <v>50</v>
      </c>
      <c r="P1108" s="34" t="s">
        <v>3274</v>
      </c>
      <c r="Q1108" s="23"/>
      <c r="R1108" s="49" t="s">
        <v>19</v>
      </c>
      <c r="S1108" s="36" t="s">
        <v>18</v>
      </c>
      <c r="T1108" s="23"/>
      <c r="U1108" s="49" t="s">
        <v>19</v>
      </c>
      <c r="V1108" s="34" t="s">
        <v>17</v>
      </c>
      <c r="W1108" s="23"/>
      <c r="X1108" s="51">
        <f>SUMIF('[1]2022Fiyat Listesi-SAP'!A:A,I:I,'[1]2022Fiyat Listesi-SAP'!C:C)</f>
        <v>1.7850000000000001</v>
      </c>
      <c r="Y1108" s="38" t="s">
        <v>1925</v>
      </c>
      <c r="Z1108" s="23"/>
      <c r="AA1108" s="33">
        <f t="shared" si="17"/>
        <v>0</v>
      </c>
      <c r="AB1108" s="38" t="s">
        <v>20</v>
      </c>
    </row>
    <row r="1109" spans="3:28" s="25" customFormat="1" x14ac:dyDescent="0.3">
      <c r="C1109" s="22">
        <v>6900</v>
      </c>
      <c r="D1109" s="23"/>
      <c r="E1109" s="24">
        <v>392690979018</v>
      </c>
      <c r="G1109" s="22" t="s">
        <v>4014</v>
      </c>
      <c r="H1109" s="23"/>
      <c r="I1109" s="26" t="s">
        <v>4015</v>
      </c>
      <c r="J1109" s="23"/>
      <c r="K1109" s="26" t="s">
        <v>4016</v>
      </c>
      <c r="L1109" s="23"/>
      <c r="M1109" s="26" t="s">
        <v>4017</v>
      </c>
      <c r="N1109" s="23"/>
      <c r="O1109" s="34">
        <v>50</v>
      </c>
      <c r="P1109" s="34" t="s">
        <v>3274</v>
      </c>
      <c r="Q1109" s="23"/>
      <c r="R1109" s="49" t="s">
        <v>19</v>
      </c>
      <c r="S1109" s="36" t="s">
        <v>18</v>
      </c>
      <c r="T1109" s="23"/>
      <c r="U1109" s="49" t="s">
        <v>19</v>
      </c>
      <c r="V1109" s="34" t="s">
        <v>17</v>
      </c>
      <c r="W1109" s="23"/>
      <c r="X1109" s="51">
        <f>SUMIF('[1]2022Fiyat Listesi-SAP'!A:A,I:I,'[1]2022Fiyat Listesi-SAP'!C:C)</f>
        <v>2.3250000000000002</v>
      </c>
      <c r="Y1109" s="38" t="s">
        <v>1925</v>
      </c>
      <c r="Z1109" s="23"/>
      <c r="AA1109" s="33">
        <f t="shared" si="17"/>
        <v>0</v>
      </c>
      <c r="AB1109" s="38" t="s">
        <v>20</v>
      </c>
    </row>
    <row r="1110" spans="3:28" s="25" customFormat="1" x14ac:dyDescent="0.3">
      <c r="C1110" s="22">
        <v>6900</v>
      </c>
      <c r="D1110" s="23"/>
      <c r="E1110" s="24">
        <v>392690979018</v>
      </c>
      <c r="G1110" s="22" t="s">
        <v>4018</v>
      </c>
      <c r="H1110" s="23"/>
      <c r="I1110" s="26" t="s">
        <v>4019</v>
      </c>
      <c r="J1110" s="23"/>
      <c r="K1110" s="26" t="s">
        <v>4020</v>
      </c>
      <c r="L1110" s="23"/>
      <c r="M1110" s="26" t="s">
        <v>4021</v>
      </c>
      <c r="N1110" s="23"/>
      <c r="O1110" s="34">
        <v>50</v>
      </c>
      <c r="P1110" s="34" t="s">
        <v>3274</v>
      </c>
      <c r="Q1110" s="23"/>
      <c r="R1110" s="49" t="s">
        <v>19</v>
      </c>
      <c r="S1110" s="36" t="s">
        <v>18</v>
      </c>
      <c r="T1110" s="23"/>
      <c r="U1110" s="49" t="s">
        <v>19</v>
      </c>
      <c r="V1110" s="34" t="s">
        <v>17</v>
      </c>
      <c r="W1110" s="23"/>
      <c r="X1110" s="51">
        <f>SUMIF('[1]2022Fiyat Listesi-SAP'!A:A,I:I,'[1]2022Fiyat Listesi-SAP'!C:C)</f>
        <v>2.9350000000000001</v>
      </c>
      <c r="Y1110" s="38" t="s">
        <v>1925</v>
      </c>
      <c r="Z1110" s="23"/>
      <c r="AA1110" s="33">
        <f t="shared" si="17"/>
        <v>0</v>
      </c>
      <c r="AB1110" s="38" t="s">
        <v>20</v>
      </c>
    </row>
    <row r="1111" spans="3:28" s="25" customFormat="1" x14ac:dyDescent="0.3">
      <c r="C1111" s="22">
        <v>6900</v>
      </c>
      <c r="D1111" s="23"/>
      <c r="E1111" s="24">
        <v>392690979018</v>
      </c>
      <c r="G1111" s="22" t="s">
        <v>4022</v>
      </c>
      <c r="H1111" s="23"/>
      <c r="I1111" s="26" t="s">
        <v>4023</v>
      </c>
      <c r="J1111" s="23"/>
      <c r="K1111" s="26" t="s">
        <v>4024</v>
      </c>
      <c r="L1111" s="23"/>
      <c r="M1111" s="26" t="s">
        <v>4025</v>
      </c>
      <c r="N1111" s="23"/>
      <c r="O1111" s="34">
        <v>50</v>
      </c>
      <c r="P1111" s="34" t="s">
        <v>3274</v>
      </c>
      <c r="Q1111" s="23"/>
      <c r="R1111" s="49" t="s">
        <v>19</v>
      </c>
      <c r="S1111" s="36" t="s">
        <v>18</v>
      </c>
      <c r="T1111" s="23"/>
      <c r="U1111" s="49" t="s">
        <v>19</v>
      </c>
      <c r="V1111" s="34" t="s">
        <v>17</v>
      </c>
      <c r="W1111" s="23"/>
      <c r="X1111" s="51">
        <f>SUMIF('[1]2022Fiyat Listesi-SAP'!A:A,I:I,'[1]2022Fiyat Listesi-SAP'!C:C)</f>
        <v>3.29</v>
      </c>
      <c r="Y1111" s="38" t="s">
        <v>1925</v>
      </c>
      <c r="Z1111" s="23"/>
      <c r="AA1111" s="33">
        <f t="shared" si="17"/>
        <v>0</v>
      </c>
      <c r="AB1111" s="38" t="s">
        <v>20</v>
      </c>
    </row>
    <row r="1112" spans="3:28" s="25" customFormat="1" x14ac:dyDescent="0.3">
      <c r="C1112" s="22">
        <v>6900</v>
      </c>
      <c r="D1112" s="23"/>
      <c r="E1112" s="24">
        <v>392690979018</v>
      </c>
      <c r="G1112" s="22" t="s">
        <v>4026</v>
      </c>
      <c r="H1112" s="23"/>
      <c r="I1112" s="26" t="s">
        <v>4027</v>
      </c>
      <c r="J1112" s="23"/>
      <c r="K1112" s="26" t="s">
        <v>4028</v>
      </c>
      <c r="L1112" s="23"/>
      <c r="M1112" s="26" t="s">
        <v>4029</v>
      </c>
      <c r="N1112" s="23"/>
      <c r="O1112" s="34">
        <v>25</v>
      </c>
      <c r="P1112" s="34" t="s">
        <v>3274</v>
      </c>
      <c r="Q1112" s="23"/>
      <c r="R1112" s="49" t="s">
        <v>19</v>
      </c>
      <c r="S1112" s="36" t="s">
        <v>18</v>
      </c>
      <c r="T1112" s="23"/>
      <c r="U1112" s="49" t="s">
        <v>19</v>
      </c>
      <c r="V1112" s="34" t="s">
        <v>17</v>
      </c>
      <c r="W1112" s="23"/>
      <c r="X1112" s="51">
        <f>SUMIF('[1]2022Fiyat Listesi-SAP'!A:A,I:I,'[1]2022Fiyat Listesi-SAP'!C:C)</f>
        <v>3.9950000000000001</v>
      </c>
      <c r="Y1112" s="38" t="s">
        <v>1925</v>
      </c>
      <c r="Z1112" s="23"/>
      <c r="AA1112" s="33">
        <f t="shared" si="17"/>
        <v>0</v>
      </c>
      <c r="AB1112" s="38" t="s">
        <v>20</v>
      </c>
    </row>
    <row r="1113" spans="3:28" s="25" customFormat="1" x14ac:dyDescent="0.3">
      <c r="C1113" s="22">
        <v>6900</v>
      </c>
      <c r="D1113" s="23"/>
      <c r="E1113" s="24">
        <v>392690979018</v>
      </c>
      <c r="G1113" s="22" t="s">
        <v>4030</v>
      </c>
      <c r="H1113" s="23"/>
      <c r="I1113" s="26" t="s">
        <v>4031</v>
      </c>
      <c r="J1113" s="23"/>
      <c r="K1113" s="26" t="s">
        <v>4032</v>
      </c>
      <c r="L1113" s="23"/>
      <c r="M1113" s="26" t="s">
        <v>4033</v>
      </c>
      <c r="N1113" s="23"/>
      <c r="O1113" s="34">
        <v>25</v>
      </c>
      <c r="P1113" s="34" t="s">
        <v>3274</v>
      </c>
      <c r="Q1113" s="23"/>
      <c r="R1113" s="49" t="s">
        <v>19</v>
      </c>
      <c r="S1113" s="36" t="s">
        <v>18</v>
      </c>
      <c r="T1113" s="23"/>
      <c r="U1113" s="49" t="s">
        <v>19</v>
      </c>
      <c r="V1113" s="34" t="s">
        <v>17</v>
      </c>
      <c r="W1113" s="23"/>
      <c r="X1113" s="51">
        <f>SUMIF('[1]2022Fiyat Listesi-SAP'!A:A,I:I,'[1]2022Fiyat Listesi-SAP'!C:C)</f>
        <v>5.2850000000000001</v>
      </c>
      <c r="Y1113" s="38" t="s">
        <v>1925</v>
      </c>
      <c r="Z1113" s="23"/>
      <c r="AA1113" s="33">
        <f t="shared" si="17"/>
        <v>0</v>
      </c>
      <c r="AB1113" s="38" t="s">
        <v>20</v>
      </c>
    </row>
    <row r="1114" spans="3:28" s="25" customFormat="1" x14ac:dyDescent="0.3">
      <c r="C1114" s="22">
        <v>6900</v>
      </c>
      <c r="D1114" s="23"/>
      <c r="E1114" s="24">
        <v>392690979018</v>
      </c>
      <c r="G1114" s="22" t="s">
        <v>4034</v>
      </c>
      <c r="H1114" s="23"/>
      <c r="I1114" s="26" t="s">
        <v>4035</v>
      </c>
      <c r="J1114" s="23"/>
      <c r="K1114" s="26" t="s">
        <v>4036</v>
      </c>
      <c r="L1114" s="23"/>
      <c r="M1114" s="26" t="s">
        <v>4037</v>
      </c>
      <c r="N1114" s="23"/>
      <c r="O1114" s="34">
        <v>25</v>
      </c>
      <c r="P1114" s="34" t="s">
        <v>3274</v>
      </c>
      <c r="Q1114" s="23"/>
      <c r="R1114" s="49" t="s">
        <v>19</v>
      </c>
      <c r="S1114" s="36" t="s">
        <v>18</v>
      </c>
      <c r="T1114" s="23"/>
      <c r="U1114" s="49" t="s">
        <v>19</v>
      </c>
      <c r="V1114" s="34" t="s">
        <v>17</v>
      </c>
      <c r="W1114" s="23"/>
      <c r="X1114" s="51">
        <f>SUMIF('[1]2022Fiyat Listesi-SAP'!A:A,I:I,'[1]2022Fiyat Listesi-SAP'!C:C)</f>
        <v>6.6950000000000003</v>
      </c>
      <c r="Y1114" s="38" t="s">
        <v>1925</v>
      </c>
      <c r="Z1114" s="23"/>
      <c r="AA1114" s="33">
        <f t="shared" si="17"/>
        <v>0</v>
      </c>
      <c r="AB1114" s="38" t="s">
        <v>20</v>
      </c>
    </row>
    <row r="1115" spans="3:28" s="25" customFormat="1" x14ac:dyDescent="0.3">
      <c r="C1115" s="22">
        <v>6900</v>
      </c>
      <c r="D1115" s="23"/>
      <c r="E1115" s="24">
        <v>392690979018</v>
      </c>
      <c r="G1115" s="22" t="s">
        <v>4038</v>
      </c>
      <c r="H1115" s="23"/>
      <c r="I1115" s="26" t="s">
        <v>4039</v>
      </c>
      <c r="J1115" s="23"/>
      <c r="K1115" s="26" t="s">
        <v>4040</v>
      </c>
      <c r="L1115" s="23"/>
      <c r="M1115" s="26" t="s">
        <v>4041</v>
      </c>
      <c r="N1115" s="23"/>
      <c r="O1115" s="34">
        <v>25</v>
      </c>
      <c r="P1115" s="34" t="s">
        <v>3274</v>
      </c>
      <c r="Q1115" s="23"/>
      <c r="R1115" s="49" t="s">
        <v>19</v>
      </c>
      <c r="S1115" s="36" t="s">
        <v>18</v>
      </c>
      <c r="T1115" s="23"/>
      <c r="U1115" s="49" t="s">
        <v>19</v>
      </c>
      <c r="V1115" s="34" t="s">
        <v>17</v>
      </c>
      <c r="W1115" s="23"/>
      <c r="X1115" s="51">
        <f>SUMIF('[1]2022Fiyat Listesi-SAP'!A:A,I:I,'[1]2022Fiyat Listesi-SAP'!C:C)</f>
        <v>7.4050000000000002</v>
      </c>
      <c r="Y1115" s="38" t="s">
        <v>1925</v>
      </c>
      <c r="Z1115" s="23"/>
      <c r="AA1115" s="33">
        <f t="shared" si="17"/>
        <v>0</v>
      </c>
      <c r="AB1115" s="38" t="s">
        <v>20</v>
      </c>
    </row>
    <row r="1116" spans="3:28" s="25" customFormat="1" x14ac:dyDescent="0.3">
      <c r="C1116" s="22">
        <v>6900</v>
      </c>
      <c r="D1116" s="23"/>
      <c r="E1116" s="24">
        <v>392690979018</v>
      </c>
      <c r="G1116" s="22" t="s">
        <v>4042</v>
      </c>
      <c r="H1116" s="23"/>
      <c r="I1116" s="26" t="s">
        <v>4043</v>
      </c>
      <c r="J1116" s="23"/>
      <c r="K1116" s="26" t="s">
        <v>4044</v>
      </c>
      <c r="L1116" s="23"/>
      <c r="M1116" s="26" t="s">
        <v>4045</v>
      </c>
      <c r="N1116" s="23"/>
      <c r="O1116" s="34">
        <v>25</v>
      </c>
      <c r="P1116" s="34" t="s">
        <v>3274</v>
      </c>
      <c r="Q1116" s="23"/>
      <c r="R1116" s="49" t="s">
        <v>19</v>
      </c>
      <c r="S1116" s="36" t="s">
        <v>18</v>
      </c>
      <c r="T1116" s="23"/>
      <c r="U1116" s="49" t="s">
        <v>19</v>
      </c>
      <c r="V1116" s="34" t="s">
        <v>17</v>
      </c>
      <c r="W1116" s="23"/>
      <c r="X1116" s="51">
        <f>SUMIF('[1]2022Fiyat Listesi-SAP'!A:A,I:I,'[1]2022Fiyat Listesi-SAP'!C:C)</f>
        <v>10.565</v>
      </c>
      <c r="Y1116" s="38" t="s">
        <v>1925</v>
      </c>
      <c r="Z1116" s="23"/>
      <c r="AA1116" s="33">
        <f t="shared" si="17"/>
        <v>0</v>
      </c>
      <c r="AB1116" s="38" t="s">
        <v>20</v>
      </c>
    </row>
    <row r="1117" spans="3:28" s="25" customFormat="1" x14ac:dyDescent="0.3">
      <c r="C1117" s="22">
        <v>6900</v>
      </c>
      <c r="D1117" s="23"/>
      <c r="E1117" s="24">
        <v>392690979018</v>
      </c>
      <c r="G1117" s="22" t="s">
        <v>4046</v>
      </c>
      <c r="H1117" s="23"/>
      <c r="I1117" s="26" t="s">
        <v>4047</v>
      </c>
      <c r="J1117" s="23"/>
      <c r="K1117" s="26" t="s">
        <v>4048</v>
      </c>
      <c r="L1117" s="23"/>
      <c r="M1117" s="26" t="s">
        <v>4049</v>
      </c>
      <c r="N1117" s="23"/>
      <c r="O1117" s="34">
        <v>25</v>
      </c>
      <c r="P1117" s="34" t="s">
        <v>3274</v>
      </c>
      <c r="Q1117" s="23"/>
      <c r="R1117" s="49" t="s">
        <v>19</v>
      </c>
      <c r="S1117" s="36" t="s">
        <v>18</v>
      </c>
      <c r="T1117" s="23"/>
      <c r="U1117" s="49" t="s">
        <v>19</v>
      </c>
      <c r="V1117" s="34" t="s">
        <v>17</v>
      </c>
      <c r="W1117" s="23"/>
      <c r="X1117" s="51">
        <f>SUMIF('[1]2022Fiyat Listesi-SAP'!A:A,I:I,'[1]2022Fiyat Listesi-SAP'!C:C)</f>
        <v>13.74</v>
      </c>
      <c r="Y1117" s="38" t="s">
        <v>1925</v>
      </c>
      <c r="Z1117" s="23"/>
      <c r="AA1117" s="33">
        <f t="shared" si="17"/>
        <v>0</v>
      </c>
      <c r="AB1117" s="38" t="s">
        <v>20</v>
      </c>
    </row>
    <row r="1118" spans="3:28" s="25" customFormat="1" x14ac:dyDescent="0.3">
      <c r="C1118" s="22">
        <v>6900</v>
      </c>
      <c r="D1118" s="23"/>
      <c r="E1118" s="24">
        <v>392690979018</v>
      </c>
      <c r="G1118" s="22" t="s">
        <v>4050</v>
      </c>
      <c r="H1118" s="23"/>
      <c r="I1118" s="26" t="s">
        <v>4051</v>
      </c>
      <c r="J1118" s="23"/>
      <c r="K1118" s="26" t="s">
        <v>4052</v>
      </c>
      <c r="L1118" s="23"/>
      <c r="M1118" s="26" t="s">
        <v>4053</v>
      </c>
      <c r="N1118" s="23"/>
      <c r="O1118" s="34">
        <v>200</v>
      </c>
      <c r="P1118" s="34" t="s">
        <v>3274</v>
      </c>
      <c r="Q1118" s="23"/>
      <c r="R1118" s="49" t="s">
        <v>19</v>
      </c>
      <c r="S1118" s="36" t="s">
        <v>18</v>
      </c>
      <c r="T1118" s="23"/>
      <c r="U1118" s="49" t="s">
        <v>19</v>
      </c>
      <c r="V1118" s="34" t="s">
        <v>17</v>
      </c>
      <c r="W1118" s="23"/>
      <c r="X1118" s="51">
        <f>SUMIF('[1]2022Fiyat Listesi-SAP'!A:A,I:I,'[1]2022Fiyat Listesi-SAP'!C:C)</f>
        <v>0.115</v>
      </c>
      <c r="Y1118" s="38" t="s">
        <v>1925</v>
      </c>
      <c r="Z1118" s="23"/>
      <c r="AA1118" s="33">
        <f t="shared" si="17"/>
        <v>0</v>
      </c>
      <c r="AB1118" s="38" t="s">
        <v>20</v>
      </c>
    </row>
    <row r="1119" spans="3:28" s="25" customFormat="1" x14ac:dyDescent="0.3">
      <c r="C1119" s="22">
        <v>6900</v>
      </c>
      <c r="D1119" s="23"/>
      <c r="E1119" s="24">
        <v>392690979018</v>
      </c>
      <c r="G1119" s="22" t="s">
        <v>4054</v>
      </c>
      <c r="H1119" s="23"/>
      <c r="I1119" s="26" t="s">
        <v>4055</v>
      </c>
      <c r="J1119" s="23"/>
      <c r="K1119" s="26" t="s">
        <v>4056</v>
      </c>
      <c r="L1119" s="23"/>
      <c r="M1119" s="26" t="s">
        <v>4057</v>
      </c>
      <c r="N1119" s="23"/>
      <c r="O1119" s="34">
        <v>200</v>
      </c>
      <c r="P1119" s="34" t="s">
        <v>3274</v>
      </c>
      <c r="Q1119" s="23"/>
      <c r="R1119" s="49" t="s">
        <v>19</v>
      </c>
      <c r="S1119" s="36" t="s">
        <v>18</v>
      </c>
      <c r="T1119" s="23"/>
      <c r="U1119" s="49" t="s">
        <v>19</v>
      </c>
      <c r="V1119" s="34" t="s">
        <v>17</v>
      </c>
      <c r="W1119" s="23"/>
      <c r="X1119" s="51">
        <f>SUMIF('[1]2022Fiyat Listesi-SAP'!A:A,I:I,'[1]2022Fiyat Listesi-SAP'!C:C)</f>
        <v>0.16</v>
      </c>
      <c r="Y1119" s="38" t="s">
        <v>1925</v>
      </c>
      <c r="Z1119" s="23"/>
      <c r="AA1119" s="33">
        <f t="shared" si="17"/>
        <v>0</v>
      </c>
      <c r="AB1119" s="38" t="s">
        <v>20</v>
      </c>
    </row>
    <row r="1120" spans="3:28" s="25" customFormat="1" x14ac:dyDescent="0.3">
      <c r="C1120" s="22">
        <v>6900</v>
      </c>
      <c r="D1120" s="23"/>
      <c r="E1120" s="24">
        <v>392690979018</v>
      </c>
      <c r="G1120" s="22" t="s">
        <v>4058</v>
      </c>
      <c r="H1120" s="23"/>
      <c r="I1120" s="26" t="s">
        <v>4059</v>
      </c>
      <c r="J1120" s="23"/>
      <c r="K1120" s="26" t="s">
        <v>4060</v>
      </c>
      <c r="L1120" s="23"/>
      <c r="M1120" s="26" t="s">
        <v>4061</v>
      </c>
      <c r="N1120" s="23"/>
      <c r="O1120" s="34">
        <v>200</v>
      </c>
      <c r="P1120" s="34" t="s">
        <v>3274</v>
      </c>
      <c r="Q1120" s="23"/>
      <c r="R1120" s="49" t="s">
        <v>19</v>
      </c>
      <c r="S1120" s="36" t="s">
        <v>18</v>
      </c>
      <c r="T1120" s="23"/>
      <c r="U1120" s="49" t="s">
        <v>19</v>
      </c>
      <c r="V1120" s="34" t="s">
        <v>17</v>
      </c>
      <c r="W1120" s="23"/>
      <c r="X1120" s="51">
        <f>SUMIF('[1]2022Fiyat Listesi-SAP'!A:A,I:I,'[1]2022Fiyat Listesi-SAP'!C:C)</f>
        <v>0.17500000000000002</v>
      </c>
      <c r="Y1120" s="38" t="s">
        <v>1925</v>
      </c>
      <c r="Z1120" s="23"/>
      <c r="AA1120" s="33">
        <f t="shared" si="17"/>
        <v>0</v>
      </c>
      <c r="AB1120" s="38" t="s">
        <v>20</v>
      </c>
    </row>
    <row r="1121" spans="3:28" s="25" customFormat="1" x14ac:dyDescent="0.3">
      <c r="C1121" s="22">
        <v>6900</v>
      </c>
      <c r="D1121" s="23"/>
      <c r="E1121" s="24">
        <v>392690979018</v>
      </c>
      <c r="G1121" s="22" t="s">
        <v>4062</v>
      </c>
      <c r="H1121" s="23"/>
      <c r="I1121" s="26" t="s">
        <v>4063</v>
      </c>
      <c r="J1121" s="23"/>
      <c r="K1121" s="26" t="s">
        <v>4064</v>
      </c>
      <c r="L1121" s="23"/>
      <c r="M1121" s="26" t="s">
        <v>4065</v>
      </c>
      <c r="N1121" s="23"/>
      <c r="O1121" s="34">
        <v>100</v>
      </c>
      <c r="P1121" s="34" t="s">
        <v>3274</v>
      </c>
      <c r="Q1121" s="23"/>
      <c r="R1121" s="49" t="s">
        <v>19</v>
      </c>
      <c r="S1121" s="36" t="s">
        <v>18</v>
      </c>
      <c r="T1121" s="23"/>
      <c r="U1121" s="49" t="s">
        <v>19</v>
      </c>
      <c r="V1121" s="34" t="s">
        <v>17</v>
      </c>
      <c r="W1121" s="23"/>
      <c r="X1121" s="51">
        <f>SUMIF('[1]2022Fiyat Listesi-SAP'!A:A,I:I,'[1]2022Fiyat Listesi-SAP'!C:C)</f>
        <v>0.245</v>
      </c>
      <c r="Y1121" s="38" t="s">
        <v>1925</v>
      </c>
      <c r="Z1121" s="23"/>
      <c r="AA1121" s="33">
        <f t="shared" si="17"/>
        <v>0</v>
      </c>
      <c r="AB1121" s="38" t="s">
        <v>20</v>
      </c>
    </row>
    <row r="1122" spans="3:28" s="25" customFormat="1" x14ac:dyDescent="0.3">
      <c r="C1122" s="22">
        <v>6900</v>
      </c>
      <c r="D1122" s="23"/>
      <c r="E1122" s="24">
        <v>392690979018</v>
      </c>
      <c r="G1122" s="22" t="s">
        <v>4066</v>
      </c>
      <c r="H1122" s="23"/>
      <c r="I1122" s="26" t="s">
        <v>4067</v>
      </c>
      <c r="J1122" s="23"/>
      <c r="K1122" s="26" t="s">
        <v>4068</v>
      </c>
      <c r="L1122" s="23"/>
      <c r="M1122" s="26" t="s">
        <v>4069</v>
      </c>
      <c r="N1122" s="23"/>
      <c r="O1122" s="34">
        <v>100</v>
      </c>
      <c r="P1122" s="34" t="s">
        <v>3274</v>
      </c>
      <c r="Q1122" s="23"/>
      <c r="R1122" s="49" t="s">
        <v>19</v>
      </c>
      <c r="S1122" s="36" t="s">
        <v>18</v>
      </c>
      <c r="T1122" s="23"/>
      <c r="U1122" s="49" t="s">
        <v>19</v>
      </c>
      <c r="V1122" s="34" t="s">
        <v>17</v>
      </c>
      <c r="W1122" s="23"/>
      <c r="X1122" s="51">
        <f>SUMIF('[1]2022Fiyat Listesi-SAP'!A:A,I:I,'[1]2022Fiyat Listesi-SAP'!C:C)</f>
        <v>0.28000000000000003</v>
      </c>
      <c r="Y1122" s="38" t="s">
        <v>1925</v>
      </c>
      <c r="Z1122" s="23"/>
      <c r="AA1122" s="33">
        <f t="shared" si="17"/>
        <v>0</v>
      </c>
      <c r="AB1122" s="38" t="s">
        <v>20</v>
      </c>
    </row>
    <row r="1123" spans="3:28" s="25" customFormat="1" x14ac:dyDescent="0.3">
      <c r="C1123" s="22">
        <v>6900</v>
      </c>
      <c r="D1123" s="23"/>
      <c r="E1123" s="24">
        <v>392690979018</v>
      </c>
      <c r="G1123" s="22" t="s">
        <v>4070</v>
      </c>
      <c r="H1123" s="23"/>
      <c r="I1123" s="26" t="s">
        <v>4071</v>
      </c>
      <c r="J1123" s="23"/>
      <c r="K1123" s="26" t="s">
        <v>4072</v>
      </c>
      <c r="L1123" s="23"/>
      <c r="M1123" s="26" t="s">
        <v>4073</v>
      </c>
      <c r="N1123" s="23"/>
      <c r="O1123" s="34">
        <v>100</v>
      </c>
      <c r="P1123" s="34" t="s">
        <v>3274</v>
      </c>
      <c r="Q1123" s="23"/>
      <c r="R1123" s="49" t="s">
        <v>19</v>
      </c>
      <c r="S1123" s="36" t="s">
        <v>18</v>
      </c>
      <c r="T1123" s="23"/>
      <c r="U1123" s="49" t="s">
        <v>19</v>
      </c>
      <c r="V1123" s="34" t="s">
        <v>17</v>
      </c>
      <c r="W1123" s="23"/>
      <c r="X1123" s="51">
        <f>SUMIF('[1]2022Fiyat Listesi-SAP'!A:A,I:I,'[1]2022Fiyat Listesi-SAP'!C:C)</f>
        <v>0.32</v>
      </c>
      <c r="Y1123" s="38" t="s">
        <v>1925</v>
      </c>
      <c r="Z1123" s="23"/>
      <c r="AA1123" s="33">
        <f t="shared" si="17"/>
        <v>0</v>
      </c>
      <c r="AB1123" s="38" t="s">
        <v>20</v>
      </c>
    </row>
    <row r="1124" spans="3:28" s="25" customFormat="1" x14ac:dyDescent="0.3">
      <c r="C1124" s="22">
        <v>6900</v>
      </c>
      <c r="D1124" s="23"/>
      <c r="E1124" s="24">
        <v>392690979018</v>
      </c>
      <c r="G1124" s="22" t="s">
        <v>4074</v>
      </c>
      <c r="H1124" s="23"/>
      <c r="I1124" s="26" t="s">
        <v>4075</v>
      </c>
      <c r="J1124" s="23"/>
      <c r="K1124" s="26" t="s">
        <v>4076</v>
      </c>
      <c r="L1124" s="23"/>
      <c r="M1124" s="26" t="s">
        <v>4077</v>
      </c>
      <c r="N1124" s="23"/>
      <c r="O1124" s="34">
        <v>100</v>
      </c>
      <c r="P1124" s="34" t="s">
        <v>3274</v>
      </c>
      <c r="Q1124" s="23"/>
      <c r="R1124" s="49" t="s">
        <v>19</v>
      </c>
      <c r="S1124" s="36" t="s">
        <v>18</v>
      </c>
      <c r="T1124" s="23"/>
      <c r="U1124" s="49" t="s">
        <v>19</v>
      </c>
      <c r="V1124" s="34" t="s">
        <v>17</v>
      </c>
      <c r="W1124" s="23"/>
      <c r="X1124" s="51">
        <f>SUMIF('[1]2022Fiyat Listesi-SAP'!A:A,I:I,'[1]2022Fiyat Listesi-SAP'!C:C)</f>
        <v>0.32</v>
      </c>
      <c r="Y1124" s="38" t="s">
        <v>1925</v>
      </c>
      <c r="Z1124" s="23"/>
      <c r="AA1124" s="33">
        <f t="shared" si="17"/>
        <v>0</v>
      </c>
      <c r="AB1124" s="38" t="s">
        <v>20</v>
      </c>
    </row>
    <row r="1125" spans="3:28" s="25" customFormat="1" x14ac:dyDescent="0.3">
      <c r="C1125" s="22">
        <v>6900</v>
      </c>
      <c r="D1125" s="23"/>
      <c r="E1125" s="24">
        <v>392690979018</v>
      </c>
      <c r="G1125" s="22" t="s">
        <v>4078</v>
      </c>
      <c r="H1125" s="23"/>
      <c r="I1125" s="26" t="s">
        <v>4079</v>
      </c>
      <c r="J1125" s="23"/>
      <c r="K1125" s="26" t="s">
        <v>4080</v>
      </c>
      <c r="L1125" s="23"/>
      <c r="M1125" s="26" t="s">
        <v>4081</v>
      </c>
      <c r="N1125" s="23"/>
      <c r="O1125" s="34">
        <v>100</v>
      </c>
      <c r="P1125" s="34" t="s">
        <v>3274</v>
      </c>
      <c r="Q1125" s="23"/>
      <c r="R1125" s="49" t="s">
        <v>19</v>
      </c>
      <c r="S1125" s="36" t="s">
        <v>18</v>
      </c>
      <c r="T1125" s="23"/>
      <c r="U1125" s="49" t="s">
        <v>19</v>
      </c>
      <c r="V1125" s="34" t="s">
        <v>17</v>
      </c>
      <c r="W1125" s="23"/>
      <c r="X1125" s="51">
        <f>SUMIF('[1]2022Fiyat Listesi-SAP'!A:A,I:I,'[1]2022Fiyat Listesi-SAP'!C:C)</f>
        <v>0.39500000000000002</v>
      </c>
      <c r="Y1125" s="38" t="s">
        <v>1925</v>
      </c>
      <c r="Z1125" s="23"/>
      <c r="AA1125" s="33">
        <f t="shared" si="17"/>
        <v>0</v>
      </c>
      <c r="AB1125" s="38" t="s">
        <v>20</v>
      </c>
    </row>
    <row r="1126" spans="3:28" s="25" customFormat="1" x14ac:dyDescent="0.3">
      <c r="C1126" s="22">
        <v>6900</v>
      </c>
      <c r="D1126" s="23"/>
      <c r="E1126" s="24">
        <v>392690979018</v>
      </c>
      <c r="G1126" s="22" t="s">
        <v>4082</v>
      </c>
      <c r="H1126" s="23"/>
      <c r="I1126" s="26" t="s">
        <v>4083</v>
      </c>
      <c r="J1126" s="23"/>
      <c r="K1126" s="26" t="s">
        <v>4084</v>
      </c>
      <c r="L1126" s="23"/>
      <c r="M1126" s="26" t="s">
        <v>4085</v>
      </c>
      <c r="N1126" s="23"/>
      <c r="O1126" s="34">
        <v>100</v>
      </c>
      <c r="P1126" s="34" t="s">
        <v>3274</v>
      </c>
      <c r="Q1126" s="23"/>
      <c r="R1126" s="49" t="s">
        <v>19</v>
      </c>
      <c r="S1126" s="36" t="s">
        <v>18</v>
      </c>
      <c r="T1126" s="23"/>
      <c r="U1126" s="49" t="s">
        <v>19</v>
      </c>
      <c r="V1126" s="34" t="s">
        <v>17</v>
      </c>
      <c r="W1126" s="23"/>
      <c r="X1126" s="51">
        <f>SUMIF('[1]2022Fiyat Listesi-SAP'!A:A,I:I,'[1]2022Fiyat Listesi-SAP'!C:C)</f>
        <v>0.495</v>
      </c>
      <c r="Y1126" s="38" t="s">
        <v>1925</v>
      </c>
      <c r="Z1126" s="23"/>
      <c r="AA1126" s="33">
        <f t="shared" si="17"/>
        <v>0</v>
      </c>
      <c r="AB1126" s="38" t="s">
        <v>20</v>
      </c>
    </row>
    <row r="1127" spans="3:28" s="25" customFormat="1" x14ac:dyDescent="0.3">
      <c r="C1127" s="22">
        <v>6900</v>
      </c>
      <c r="D1127" s="23"/>
      <c r="E1127" s="24">
        <v>392690979018</v>
      </c>
      <c r="G1127" s="22" t="s">
        <v>4086</v>
      </c>
      <c r="H1127" s="23"/>
      <c r="I1127" s="26" t="s">
        <v>4087</v>
      </c>
      <c r="J1127" s="23"/>
      <c r="K1127" s="26" t="s">
        <v>4088</v>
      </c>
      <c r="L1127" s="23"/>
      <c r="M1127" s="26" t="s">
        <v>4089</v>
      </c>
      <c r="N1127" s="23"/>
      <c r="O1127" s="34">
        <v>100</v>
      </c>
      <c r="P1127" s="34" t="s">
        <v>3274</v>
      </c>
      <c r="Q1127" s="23"/>
      <c r="R1127" s="49" t="s">
        <v>19</v>
      </c>
      <c r="S1127" s="36" t="s">
        <v>18</v>
      </c>
      <c r="T1127" s="23"/>
      <c r="U1127" s="49" t="s">
        <v>19</v>
      </c>
      <c r="V1127" s="34" t="s">
        <v>17</v>
      </c>
      <c r="W1127" s="23"/>
      <c r="X1127" s="51">
        <f>SUMIF('[1]2022Fiyat Listesi-SAP'!A:A,I:I,'[1]2022Fiyat Listesi-SAP'!C:C)</f>
        <v>0.53500000000000003</v>
      </c>
      <c r="Y1127" s="38" t="s">
        <v>1925</v>
      </c>
      <c r="Z1127" s="23"/>
      <c r="AA1127" s="33">
        <f t="shared" si="17"/>
        <v>0</v>
      </c>
      <c r="AB1127" s="38" t="s">
        <v>20</v>
      </c>
    </row>
    <row r="1128" spans="3:28" s="25" customFormat="1" x14ac:dyDescent="0.3">
      <c r="C1128" s="22">
        <v>6900</v>
      </c>
      <c r="D1128" s="23"/>
      <c r="E1128" s="24">
        <v>392690979018</v>
      </c>
      <c r="G1128" s="22" t="s">
        <v>4090</v>
      </c>
      <c r="H1128" s="23"/>
      <c r="I1128" s="26" t="s">
        <v>4091</v>
      </c>
      <c r="J1128" s="23"/>
      <c r="K1128" s="26" t="s">
        <v>4092</v>
      </c>
      <c r="L1128" s="23"/>
      <c r="M1128" s="26" t="s">
        <v>4093</v>
      </c>
      <c r="N1128" s="23"/>
      <c r="O1128" s="34">
        <v>100</v>
      </c>
      <c r="P1128" s="34" t="s">
        <v>3274</v>
      </c>
      <c r="Q1128" s="23"/>
      <c r="R1128" s="49" t="s">
        <v>19</v>
      </c>
      <c r="S1128" s="36" t="s">
        <v>18</v>
      </c>
      <c r="T1128" s="23"/>
      <c r="U1128" s="49" t="s">
        <v>19</v>
      </c>
      <c r="V1128" s="34" t="s">
        <v>17</v>
      </c>
      <c r="W1128" s="23"/>
      <c r="X1128" s="51">
        <f>SUMIF('[1]2022Fiyat Listesi-SAP'!A:A,I:I,'[1]2022Fiyat Listesi-SAP'!C:C)</f>
        <v>0.83000000000000007</v>
      </c>
      <c r="Y1128" s="38" t="s">
        <v>1925</v>
      </c>
      <c r="Z1128" s="23"/>
      <c r="AA1128" s="33">
        <f t="shared" si="17"/>
        <v>0</v>
      </c>
      <c r="AB1128" s="38" t="s">
        <v>20</v>
      </c>
    </row>
    <row r="1129" spans="3:28" s="25" customFormat="1" x14ac:dyDescent="0.3">
      <c r="C1129" s="22">
        <v>6900</v>
      </c>
      <c r="D1129" s="23"/>
      <c r="E1129" s="24">
        <v>392690979018</v>
      </c>
      <c r="G1129" s="22" t="s">
        <v>4094</v>
      </c>
      <c r="H1129" s="23"/>
      <c r="I1129" s="26" t="s">
        <v>4095</v>
      </c>
      <c r="J1129" s="23"/>
      <c r="K1129" s="26" t="s">
        <v>4096</v>
      </c>
      <c r="L1129" s="23"/>
      <c r="M1129" s="26" t="s">
        <v>4097</v>
      </c>
      <c r="N1129" s="23"/>
      <c r="O1129" s="34">
        <v>100</v>
      </c>
      <c r="P1129" s="34" t="s">
        <v>3274</v>
      </c>
      <c r="Q1129" s="23"/>
      <c r="R1129" s="49" t="s">
        <v>19</v>
      </c>
      <c r="S1129" s="36" t="s">
        <v>18</v>
      </c>
      <c r="T1129" s="23"/>
      <c r="U1129" s="49" t="s">
        <v>19</v>
      </c>
      <c r="V1129" s="34" t="s">
        <v>17</v>
      </c>
      <c r="W1129" s="23"/>
      <c r="X1129" s="51">
        <f>SUMIF('[1]2022Fiyat Listesi-SAP'!A:A,I:I,'[1]2022Fiyat Listesi-SAP'!C:C)</f>
        <v>1.36</v>
      </c>
      <c r="Y1129" s="38" t="s">
        <v>1925</v>
      </c>
      <c r="Z1129" s="23"/>
      <c r="AA1129" s="33">
        <f t="shared" si="17"/>
        <v>0</v>
      </c>
      <c r="AB1129" s="38" t="s">
        <v>20</v>
      </c>
    </row>
    <row r="1130" spans="3:28" s="25" customFormat="1" x14ac:dyDescent="0.3">
      <c r="C1130" s="22">
        <v>6900</v>
      </c>
      <c r="D1130" s="23"/>
      <c r="E1130" s="24">
        <v>392690979018</v>
      </c>
      <c r="G1130" s="22" t="s">
        <v>4098</v>
      </c>
      <c r="H1130" s="23"/>
      <c r="I1130" s="26" t="s">
        <v>4099</v>
      </c>
      <c r="J1130" s="23"/>
      <c r="K1130" s="26" t="s">
        <v>4100</v>
      </c>
      <c r="L1130" s="23"/>
      <c r="M1130" s="26" t="s">
        <v>4101</v>
      </c>
      <c r="N1130" s="23"/>
      <c r="O1130" s="34">
        <v>50</v>
      </c>
      <c r="P1130" s="34" t="s">
        <v>3274</v>
      </c>
      <c r="Q1130" s="23"/>
      <c r="R1130" s="49" t="s">
        <v>19</v>
      </c>
      <c r="S1130" s="36" t="s">
        <v>18</v>
      </c>
      <c r="T1130" s="23"/>
      <c r="U1130" s="49" t="s">
        <v>19</v>
      </c>
      <c r="V1130" s="34" t="s">
        <v>17</v>
      </c>
      <c r="W1130" s="23"/>
      <c r="X1130" s="51">
        <f>SUMIF('[1]2022Fiyat Listesi-SAP'!A:A,I:I,'[1]2022Fiyat Listesi-SAP'!C:C)</f>
        <v>1.7850000000000001</v>
      </c>
      <c r="Y1130" s="38" t="s">
        <v>1925</v>
      </c>
      <c r="Z1130" s="23"/>
      <c r="AA1130" s="33">
        <f t="shared" si="17"/>
        <v>0</v>
      </c>
      <c r="AB1130" s="38" t="s">
        <v>20</v>
      </c>
    </row>
    <row r="1131" spans="3:28" s="25" customFormat="1" x14ac:dyDescent="0.3">
      <c r="C1131" s="22">
        <v>6900</v>
      </c>
      <c r="D1131" s="23"/>
      <c r="E1131" s="24">
        <v>392690979018</v>
      </c>
      <c r="G1131" s="22" t="s">
        <v>4102</v>
      </c>
      <c r="H1131" s="23"/>
      <c r="I1131" s="26" t="s">
        <v>4103</v>
      </c>
      <c r="J1131" s="23"/>
      <c r="K1131" s="26" t="s">
        <v>4104</v>
      </c>
      <c r="L1131" s="23"/>
      <c r="M1131" s="26" t="s">
        <v>4105</v>
      </c>
      <c r="N1131" s="23"/>
      <c r="O1131" s="34">
        <v>50</v>
      </c>
      <c r="P1131" s="34" t="s">
        <v>3274</v>
      </c>
      <c r="Q1131" s="23"/>
      <c r="R1131" s="49" t="s">
        <v>19</v>
      </c>
      <c r="S1131" s="36" t="s">
        <v>18</v>
      </c>
      <c r="T1131" s="23"/>
      <c r="U1131" s="49" t="s">
        <v>19</v>
      </c>
      <c r="V1131" s="34" t="s">
        <v>17</v>
      </c>
      <c r="W1131" s="23"/>
      <c r="X1131" s="51">
        <f>SUMIF('[1]2022Fiyat Listesi-SAP'!A:A,I:I,'[1]2022Fiyat Listesi-SAP'!C:C)</f>
        <v>2.3250000000000002</v>
      </c>
      <c r="Y1131" s="38" t="s">
        <v>1925</v>
      </c>
      <c r="Z1131" s="23"/>
      <c r="AA1131" s="33">
        <f t="shared" si="17"/>
        <v>0</v>
      </c>
      <c r="AB1131" s="38" t="s">
        <v>20</v>
      </c>
    </row>
    <row r="1132" spans="3:28" s="25" customFormat="1" x14ac:dyDescent="0.3">
      <c r="C1132" s="22">
        <v>6900</v>
      </c>
      <c r="D1132" s="23"/>
      <c r="E1132" s="24">
        <v>392690979018</v>
      </c>
      <c r="G1132" s="22" t="s">
        <v>4106</v>
      </c>
      <c r="H1132" s="23"/>
      <c r="I1132" s="26" t="s">
        <v>4107</v>
      </c>
      <c r="J1132" s="23"/>
      <c r="K1132" s="26" t="s">
        <v>4108</v>
      </c>
      <c r="L1132" s="23"/>
      <c r="M1132" s="26" t="s">
        <v>4109</v>
      </c>
      <c r="N1132" s="23"/>
      <c r="O1132" s="34">
        <v>50</v>
      </c>
      <c r="P1132" s="34" t="s">
        <v>3274</v>
      </c>
      <c r="Q1132" s="23"/>
      <c r="R1132" s="49" t="s">
        <v>19</v>
      </c>
      <c r="S1132" s="36" t="s">
        <v>18</v>
      </c>
      <c r="T1132" s="23"/>
      <c r="U1132" s="49" t="s">
        <v>19</v>
      </c>
      <c r="V1132" s="34" t="s">
        <v>17</v>
      </c>
      <c r="W1132" s="23"/>
      <c r="X1132" s="51">
        <f>SUMIF('[1]2022Fiyat Listesi-SAP'!A:A,I:I,'[1]2022Fiyat Listesi-SAP'!C:C)</f>
        <v>2.9350000000000001</v>
      </c>
      <c r="Y1132" s="38" t="s">
        <v>1925</v>
      </c>
      <c r="Z1132" s="23"/>
      <c r="AA1132" s="33">
        <f t="shared" si="17"/>
        <v>0</v>
      </c>
      <c r="AB1132" s="38" t="s">
        <v>20</v>
      </c>
    </row>
    <row r="1133" spans="3:28" s="25" customFormat="1" x14ac:dyDescent="0.3">
      <c r="C1133" s="22">
        <v>6900</v>
      </c>
      <c r="D1133" s="23"/>
      <c r="E1133" s="24">
        <v>392690979018</v>
      </c>
      <c r="G1133" s="22" t="s">
        <v>4110</v>
      </c>
      <c r="H1133" s="23"/>
      <c r="I1133" s="26" t="s">
        <v>4111</v>
      </c>
      <c r="J1133" s="23"/>
      <c r="K1133" s="26" t="s">
        <v>4112</v>
      </c>
      <c r="L1133" s="23"/>
      <c r="M1133" s="26" t="s">
        <v>4113</v>
      </c>
      <c r="N1133" s="23"/>
      <c r="O1133" s="34">
        <v>50</v>
      </c>
      <c r="P1133" s="34" t="s">
        <v>3274</v>
      </c>
      <c r="Q1133" s="23"/>
      <c r="R1133" s="49" t="s">
        <v>19</v>
      </c>
      <c r="S1133" s="36" t="s">
        <v>18</v>
      </c>
      <c r="T1133" s="23"/>
      <c r="U1133" s="49" t="s">
        <v>19</v>
      </c>
      <c r="V1133" s="34" t="s">
        <v>17</v>
      </c>
      <c r="W1133" s="23"/>
      <c r="X1133" s="51">
        <f>SUMIF('[1]2022Fiyat Listesi-SAP'!A:A,I:I,'[1]2022Fiyat Listesi-SAP'!C:C)</f>
        <v>3.29</v>
      </c>
      <c r="Y1133" s="38" t="s">
        <v>1925</v>
      </c>
      <c r="Z1133" s="23"/>
      <c r="AA1133" s="33">
        <f t="shared" si="17"/>
        <v>0</v>
      </c>
      <c r="AB1133" s="38" t="s">
        <v>20</v>
      </c>
    </row>
    <row r="1134" spans="3:28" s="25" customFormat="1" x14ac:dyDescent="0.3">
      <c r="C1134" s="22">
        <v>6900</v>
      </c>
      <c r="D1134" s="23"/>
      <c r="E1134" s="24">
        <v>392690979018</v>
      </c>
      <c r="G1134" s="22" t="s">
        <v>4114</v>
      </c>
      <c r="H1134" s="23"/>
      <c r="I1134" s="26" t="s">
        <v>4115</v>
      </c>
      <c r="J1134" s="23"/>
      <c r="K1134" s="26" t="s">
        <v>4116</v>
      </c>
      <c r="L1134" s="23"/>
      <c r="M1134" s="26" t="s">
        <v>4117</v>
      </c>
      <c r="N1134" s="23"/>
      <c r="O1134" s="34">
        <v>25</v>
      </c>
      <c r="P1134" s="34" t="s">
        <v>3274</v>
      </c>
      <c r="Q1134" s="23"/>
      <c r="R1134" s="49" t="s">
        <v>19</v>
      </c>
      <c r="S1134" s="36" t="s">
        <v>18</v>
      </c>
      <c r="T1134" s="23"/>
      <c r="U1134" s="49" t="s">
        <v>19</v>
      </c>
      <c r="V1134" s="34" t="s">
        <v>17</v>
      </c>
      <c r="W1134" s="23"/>
      <c r="X1134" s="51">
        <f>SUMIF('[1]2022Fiyat Listesi-SAP'!A:A,I:I,'[1]2022Fiyat Listesi-SAP'!C:C)</f>
        <v>3.9950000000000001</v>
      </c>
      <c r="Y1134" s="38" t="s">
        <v>1925</v>
      </c>
      <c r="Z1134" s="23"/>
      <c r="AA1134" s="33">
        <f t="shared" si="17"/>
        <v>0</v>
      </c>
      <c r="AB1134" s="38" t="s">
        <v>20</v>
      </c>
    </row>
    <row r="1135" spans="3:28" s="25" customFormat="1" x14ac:dyDescent="0.3">
      <c r="C1135" s="22">
        <v>6900</v>
      </c>
      <c r="D1135" s="23"/>
      <c r="E1135" s="24">
        <v>392690979018</v>
      </c>
      <c r="G1135" s="22" t="s">
        <v>4118</v>
      </c>
      <c r="H1135" s="23"/>
      <c r="I1135" s="26" t="s">
        <v>4119</v>
      </c>
      <c r="J1135" s="23"/>
      <c r="K1135" s="26" t="s">
        <v>4120</v>
      </c>
      <c r="L1135" s="23"/>
      <c r="M1135" s="26" t="s">
        <v>4121</v>
      </c>
      <c r="N1135" s="23"/>
      <c r="O1135" s="34">
        <v>25</v>
      </c>
      <c r="P1135" s="34" t="s">
        <v>3274</v>
      </c>
      <c r="Q1135" s="23"/>
      <c r="R1135" s="49" t="s">
        <v>19</v>
      </c>
      <c r="S1135" s="36" t="s">
        <v>18</v>
      </c>
      <c r="T1135" s="23"/>
      <c r="U1135" s="49" t="s">
        <v>19</v>
      </c>
      <c r="V1135" s="34" t="s">
        <v>17</v>
      </c>
      <c r="W1135" s="23"/>
      <c r="X1135" s="51">
        <f>SUMIF('[1]2022Fiyat Listesi-SAP'!A:A,I:I,'[1]2022Fiyat Listesi-SAP'!C:C)</f>
        <v>5.2850000000000001</v>
      </c>
      <c r="Y1135" s="38" t="s">
        <v>1925</v>
      </c>
      <c r="Z1135" s="23"/>
      <c r="AA1135" s="33">
        <f t="shared" si="17"/>
        <v>0</v>
      </c>
      <c r="AB1135" s="38" t="s">
        <v>20</v>
      </c>
    </row>
    <row r="1136" spans="3:28" s="25" customFormat="1" x14ac:dyDescent="0.3">
      <c r="C1136" s="22">
        <v>6900</v>
      </c>
      <c r="D1136" s="23"/>
      <c r="E1136" s="24">
        <v>392690979018</v>
      </c>
      <c r="G1136" s="22" t="s">
        <v>4122</v>
      </c>
      <c r="H1136" s="23"/>
      <c r="I1136" s="26" t="s">
        <v>4123</v>
      </c>
      <c r="J1136" s="23"/>
      <c r="K1136" s="26" t="s">
        <v>4124</v>
      </c>
      <c r="L1136" s="23"/>
      <c r="M1136" s="26" t="s">
        <v>4125</v>
      </c>
      <c r="N1136" s="23"/>
      <c r="O1136" s="34">
        <v>25</v>
      </c>
      <c r="P1136" s="34" t="s">
        <v>3274</v>
      </c>
      <c r="Q1136" s="23"/>
      <c r="R1136" s="49" t="s">
        <v>19</v>
      </c>
      <c r="S1136" s="36" t="s">
        <v>18</v>
      </c>
      <c r="T1136" s="23"/>
      <c r="U1136" s="49" t="s">
        <v>19</v>
      </c>
      <c r="V1136" s="34" t="s">
        <v>17</v>
      </c>
      <c r="W1136" s="23"/>
      <c r="X1136" s="51">
        <f>SUMIF('[1]2022Fiyat Listesi-SAP'!A:A,I:I,'[1]2022Fiyat Listesi-SAP'!C:C)</f>
        <v>6.6950000000000003</v>
      </c>
      <c r="Y1136" s="38" t="s">
        <v>1925</v>
      </c>
      <c r="Z1136" s="23"/>
      <c r="AA1136" s="33">
        <f t="shared" si="17"/>
        <v>0</v>
      </c>
      <c r="AB1136" s="38" t="s">
        <v>20</v>
      </c>
    </row>
    <row r="1137" spans="3:28" s="25" customFormat="1" x14ac:dyDescent="0.3">
      <c r="C1137" s="22">
        <v>6900</v>
      </c>
      <c r="D1137" s="23"/>
      <c r="E1137" s="24">
        <v>392690979018</v>
      </c>
      <c r="G1137" s="22" t="s">
        <v>4126</v>
      </c>
      <c r="H1137" s="23"/>
      <c r="I1137" s="26" t="s">
        <v>4127</v>
      </c>
      <c r="J1137" s="23"/>
      <c r="K1137" s="26" t="s">
        <v>4128</v>
      </c>
      <c r="L1137" s="23"/>
      <c r="M1137" s="26" t="s">
        <v>4129</v>
      </c>
      <c r="N1137" s="23"/>
      <c r="O1137" s="34">
        <v>25</v>
      </c>
      <c r="P1137" s="34" t="s">
        <v>3274</v>
      </c>
      <c r="Q1137" s="23"/>
      <c r="R1137" s="49" t="s">
        <v>19</v>
      </c>
      <c r="S1137" s="36" t="s">
        <v>18</v>
      </c>
      <c r="T1137" s="23"/>
      <c r="U1137" s="49" t="s">
        <v>19</v>
      </c>
      <c r="V1137" s="34" t="s">
        <v>17</v>
      </c>
      <c r="W1137" s="23"/>
      <c r="X1137" s="51">
        <f>SUMIF('[1]2022Fiyat Listesi-SAP'!A:A,I:I,'[1]2022Fiyat Listesi-SAP'!C:C)</f>
        <v>7.4050000000000002</v>
      </c>
      <c r="Y1137" s="38" t="s">
        <v>1925</v>
      </c>
      <c r="Z1137" s="23"/>
      <c r="AA1137" s="33">
        <f t="shared" si="17"/>
        <v>0</v>
      </c>
      <c r="AB1137" s="38" t="s">
        <v>20</v>
      </c>
    </row>
    <row r="1138" spans="3:28" s="25" customFormat="1" x14ac:dyDescent="0.3">
      <c r="C1138" s="22">
        <v>6900</v>
      </c>
      <c r="D1138" s="23"/>
      <c r="E1138" s="24">
        <v>392690979018</v>
      </c>
      <c r="G1138" s="22" t="s">
        <v>4130</v>
      </c>
      <c r="H1138" s="23"/>
      <c r="I1138" s="26" t="s">
        <v>4131</v>
      </c>
      <c r="J1138" s="23"/>
      <c r="K1138" s="26" t="s">
        <v>4132</v>
      </c>
      <c r="L1138" s="23"/>
      <c r="M1138" s="26" t="s">
        <v>4133</v>
      </c>
      <c r="N1138" s="23"/>
      <c r="O1138" s="34">
        <v>25</v>
      </c>
      <c r="P1138" s="34" t="s">
        <v>3274</v>
      </c>
      <c r="Q1138" s="23"/>
      <c r="R1138" s="49" t="s">
        <v>19</v>
      </c>
      <c r="S1138" s="36" t="s">
        <v>18</v>
      </c>
      <c r="T1138" s="23"/>
      <c r="U1138" s="49" t="s">
        <v>19</v>
      </c>
      <c r="V1138" s="34" t="s">
        <v>17</v>
      </c>
      <c r="W1138" s="23"/>
      <c r="X1138" s="51">
        <f>SUMIF('[1]2022Fiyat Listesi-SAP'!A:A,I:I,'[1]2022Fiyat Listesi-SAP'!C:C)</f>
        <v>10.565</v>
      </c>
      <c r="Y1138" s="38" t="s">
        <v>1925</v>
      </c>
      <c r="Z1138" s="23"/>
      <c r="AA1138" s="33">
        <f t="shared" si="17"/>
        <v>0</v>
      </c>
      <c r="AB1138" s="38" t="s">
        <v>20</v>
      </c>
    </row>
    <row r="1139" spans="3:28" s="25" customFormat="1" x14ac:dyDescent="0.3">
      <c r="C1139" s="22">
        <v>6900</v>
      </c>
      <c r="D1139" s="23"/>
      <c r="E1139" s="24">
        <v>392690979018</v>
      </c>
      <c r="G1139" s="22" t="s">
        <v>4134</v>
      </c>
      <c r="H1139" s="23"/>
      <c r="I1139" s="26" t="s">
        <v>4135</v>
      </c>
      <c r="J1139" s="23"/>
      <c r="K1139" s="26" t="s">
        <v>4136</v>
      </c>
      <c r="L1139" s="23"/>
      <c r="M1139" s="26" t="s">
        <v>4137</v>
      </c>
      <c r="N1139" s="23"/>
      <c r="O1139" s="34">
        <v>25</v>
      </c>
      <c r="P1139" s="34" t="s">
        <v>3274</v>
      </c>
      <c r="Q1139" s="23"/>
      <c r="R1139" s="49" t="s">
        <v>19</v>
      </c>
      <c r="S1139" s="36" t="s">
        <v>18</v>
      </c>
      <c r="T1139" s="23"/>
      <c r="U1139" s="49" t="s">
        <v>19</v>
      </c>
      <c r="V1139" s="34" t="s">
        <v>17</v>
      </c>
      <c r="W1139" s="23"/>
      <c r="X1139" s="51">
        <f>SUMIF('[1]2022Fiyat Listesi-SAP'!A:A,I:I,'[1]2022Fiyat Listesi-SAP'!C:C)</f>
        <v>13.74</v>
      </c>
      <c r="Y1139" s="38" t="s">
        <v>1925</v>
      </c>
      <c r="Z1139" s="23"/>
      <c r="AA1139" s="33">
        <f t="shared" si="17"/>
        <v>0</v>
      </c>
      <c r="AB1139" s="38" t="s">
        <v>20</v>
      </c>
    </row>
    <row r="1140" spans="3:28" s="25" customFormat="1" x14ac:dyDescent="0.3">
      <c r="C1140" s="22">
        <v>6900</v>
      </c>
      <c r="D1140" s="23"/>
      <c r="E1140" s="24">
        <v>392690979018</v>
      </c>
      <c r="G1140" s="22" t="s">
        <v>4138</v>
      </c>
      <c r="H1140" s="23"/>
      <c r="I1140" s="26" t="s">
        <v>4139</v>
      </c>
      <c r="J1140" s="23"/>
      <c r="K1140" s="26" t="s">
        <v>4140</v>
      </c>
      <c r="L1140" s="23"/>
      <c r="M1140" s="26" t="s">
        <v>4141</v>
      </c>
      <c r="N1140" s="23"/>
      <c r="O1140" s="34">
        <v>200</v>
      </c>
      <c r="P1140" s="34" t="s">
        <v>3274</v>
      </c>
      <c r="Q1140" s="23"/>
      <c r="R1140" s="49" t="s">
        <v>19</v>
      </c>
      <c r="S1140" s="36" t="s">
        <v>18</v>
      </c>
      <c r="T1140" s="23"/>
      <c r="U1140" s="49" t="s">
        <v>19</v>
      </c>
      <c r="V1140" s="34" t="s">
        <v>17</v>
      </c>
      <c r="W1140" s="23"/>
      <c r="X1140" s="51">
        <f>SUMIF('[1]2022Fiyat Listesi-SAP'!A:A,I:I,'[1]2022Fiyat Listesi-SAP'!C:C)</f>
        <v>0.12</v>
      </c>
      <c r="Y1140" s="38" t="s">
        <v>1925</v>
      </c>
      <c r="Z1140" s="23"/>
      <c r="AA1140" s="33">
        <f t="shared" si="17"/>
        <v>0</v>
      </c>
      <c r="AB1140" s="38" t="s">
        <v>20</v>
      </c>
    </row>
    <row r="1141" spans="3:28" s="25" customFormat="1" x14ac:dyDescent="0.3">
      <c r="C1141" s="22">
        <v>6900</v>
      </c>
      <c r="D1141" s="23"/>
      <c r="E1141" s="24">
        <v>392690979018</v>
      </c>
      <c r="G1141" s="22" t="s">
        <v>4142</v>
      </c>
      <c r="H1141" s="23"/>
      <c r="I1141" s="26" t="s">
        <v>4143</v>
      </c>
      <c r="J1141" s="23"/>
      <c r="K1141" s="26" t="s">
        <v>4144</v>
      </c>
      <c r="L1141" s="23"/>
      <c r="M1141" s="26" t="s">
        <v>4145</v>
      </c>
      <c r="N1141" s="23"/>
      <c r="O1141" s="34">
        <v>200</v>
      </c>
      <c r="P1141" s="34" t="s">
        <v>3274</v>
      </c>
      <c r="Q1141" s="23"/>
      <c r="R1141" s="49" t="s">
        <v>19</v>
      </c>
      <c r="S1141" s="36" t="s">
        <v>18</v>
      </c>
      <c r="T1141" s="23"/>
      <c r="U1141" s="49" t="s">
        <v>19</v>
      </c>
      <c r="V1141" s="34" t="s">
        <v>17</v>
      </c>
      <c r="W1141" s="23"/>
      <c r="X1141" s="51">
        <f>SUMIF('[1]2022Fiyat Listesi-SAP'!A:A,I:I,'[1]2022Fiyat Listesi-SAP'!C:C)</f>
        <v>0.16500000000000001</v>
      </c>
      <c r="Y1141" s="38" t="s">
        <v>1925</v>
      </c>
      <c r="Z1141" s="23"/>
      <c r="AA1141" s="33">
        <f t="shared" si="17"/>
        <v>0</v>
      </c>
      <c r="AB1141" s="38" t="s">
        <v>20</v>
      </c>
    </row>
    <row r="1142" spans="3:28" s="25" customFormat="1" x14ac:dyDescent="0.3">
      <c r="C1142" s="22">
        <v>6900</v>
      </c>
      <c r="D1142" s="23"/>
      <c r="E1142" s="24">
        <v>392690979018</v>
      </c>
      <c r="G1142" s="22" t="s">
        <v>4146</v>
      </c>
      <c r="H1142" s="23"/>
      <c r="I1142" s="26" t="s">
        <v>4147</v>
      </c>
      <c r="J1142" s="23"/>
      <c r="K1142" s="26" t="s">
        <v>4148</v>
      </c>
      <c r="L1142" s="23"/>
      <c r="M1142" s="26" t="s">
        <v>4149</v>
      </c>
      <c r="N1142" s="23"/>
      <c r="O1142" s="34">
        <v>200</v>
      </c>
      <c r="P1142" s="34" t="s">
        <v>3274</v>
      </c>
      <c r="Q1142" s="23"/>
      <c r="R1142" s="49" t="s">
        <v>19</v>
      </c>
      <c r="S1142" s="36" t="s">
        <v>18</v>
      </c>
      <c r="T1142" s="23"/>
      <c r="U1142" s="49" t="s">
        <v>19</v>
      </c>
      <c r="V1142" s="34" t="s">
        <v>17</v>
      </c>
      <c r="W1142" s="23"/>
      <c r="X1142" s="51">
        <f>SUMIF('[1]2022Fiyat Listesi-SAP'!A:A,I:I,'[1]2022Fiyat Listesi-SAP'!C:C)</f>
        <v>0.18</v>
      </c>
      <c r="Y1142" s="38" t="s">
        <v>1925</v>
      </c>
      <c r="Z1142" s="23"/>
      <c r="AA1142" s="33">
        <f t="shared" si="17"/>
        <v>0</v>
      </c>
      <c r="AB1142" s="38" t="s">
        <v>20</v>
      </c>
    </row>
    <row r="1143" spans="3:28" s="25" customFormat="1" x14ac:dyDescent="0.3">
      <c r="C1143" s="22">
        <v>6900</v>
      </c>
      <c r="D1143" s="23"/>
      <c r="E1143" s="24">
        <v>392690979018</v>
      </c>
      <c r="G1143" s="22" t="s">
        <v>4150</v>
      </c>
      <c r="H1143" s="23"/>
      <c r="I1143" s="26" t="s">
        <v>4151</v>
      </c>
      <c r="J1143" s="23"/>
      <c r="K1143" s="26" t="s">
        <v>4152</v>
      </c>
      <c r="L1143" s="23"/>
      <c r="M1143" s="26" t="s">
        <v>4153</v>
      </c>
      <c r="N1143" s="23"/>
      <c r="O1143" s="34">
        <v>100</v>
      </c>
      <c r="P1143" s="34" t="s">
        <v>3274</v>
      </c>
      <c r="Q1143" s="23"/>
      <c r="R1143" s="49" t="s">
        <v>19</v>
      </c>
      <c r="S1143" s="36" t="s">
        <v>18</v>
      </c>
      <c r="T1143" s="23"/>
      <c r="U1143" s="49" t="s">
        <v>19</v>
      </c>
      <c r="V1143" s="34" t="s">
        <v>17</v>
      </c>
      <c r="W1143" s="23"/>
      <c r="X1143" s="51">
        <f>SUMIF('[1]2022Fiyat Listesi-SAP'!A:A,I:I,'[1]2022Fiyat Listesi-SAP'!C:C)</f>
        <v>0.25</v>
      </c>
      <c r="Y1143" s="38" t="s">
        <v>1925</v>
      </c>
      <c r="Z1143" s="23"/>
      <c r="AA1143" s="33">
        <f t="shared" si="17"/>
        <v>0</v>
      </c>
      <c r="AB1143" s="38" t="s">
        <v>20</v>
      </c>
    </row>
    <row r="1144" spans="3:28" s="25" customFormat="1" x14ac:dyDescent="0.3">
      <c r="C1144" s="22">
        <v>6900</v>
      </c>
      <c r="D1144" s="23"/>
      <c r="E1144" s="24">
        <v>392690979018</v>
      </c>
      <c r="G1144" s="22" t="s">
        <v>4154</v>
      </c>
      <c r="H1144" s="23"/>
      <c r="I1144" s="26" t="s">
        <v>4155</v>
      </c>
      <c r="J1144" s="23"/>
      <c r="K1144" s="26" t="s">
        <v>4156</v>
      </c>
      <c r="L1144" s="23"/>
      <c r="M1144" s="26" t="s">
        <v>4157</v>
      </c>
      <c r="N1144" s="23"/>
      <c r="O1144" s="34">
        <v>100</v>
      </c>
      <c r="P1144" s="34" t="s">
        <v>3274</v>
      </c>
      <c r="Q1144" s="23"/>
      <c r="R1144" s="49" t="s">
        <v>19</v>
      </c>
      <c r="S1144" s="36" t="s">
        <v>18</v>
      </c>
      <c r="T1144" s="23"/>
      <c r="U1144" s="49" t="s">
        <v>19</v>
      </c>
      <c r="V1144" s="34" t="s">
        <v>17</v>
      </c>
      <c r="W1144" s="23"/>
      <c r="X1144" s="51">
        <f>SUMIF('[1]2022Fiyat Listesi-SAP'!A:A,I:I,'[1]2022Fiyat Listesi-SAP'!C:C)</f>
        <v>0.28500000000000003</v>
      </c>
      <c r="Y1144" s="38" t="s">
        <v>1925</v>
      </c>
      <c r="Z1144" s="23"/>
      <c r="AA1144" s="33">
        <f t="shared" si="17"/>
        <v>0</v>
      </c>
      <c r="AB1144" s="38" t="s">
        <v>20</v>
      </c>
    </row>
    <row r="1145" spans="3:28" s="25" customFormat="1" x14ac:dyDescent="0.3">
      <c r="C1145" s="22">
        <v>6900</v>
      </c>
      <c r="D1145" s="23"/>
      <c r="E1145" s="24">
        <v>392690979018</v>
      </c>
      <c r="G1145" s="22" t="s">
        <v>4158</v>
      </c>
      <c r="H1145" s="23"/>
      <c r="I1145" s="26" t="s">
        <v>4159</v>
      </c>
      <c r="J1145" s="23"/>
      <c r="K1145" s="26" t="s">
        <v>4160</v>
      </c>
      <c r="L1145" s="23"/>
      <c r="M1145" s="26" t="s">
        <v>4161</v>
      </c>
      <c r="N1145" s="23"/>
      <c r="O1145" s="34">
        <v>100</v>
      </c>
      <c r="P1145" s="34" t="s">
        <v>3274</v>
      </c>
      <c r="Q1145" s="23"/>
      <c r="R1145" s="49" t="s">
        <v>19</v>
      </c>
      <c r="S1145" s="36" t="s">
        <v>18</v>
      </c>
      <c r="T1145" s="23"/>
      <c r="U1145" s="49" t="s">
        <v>19</v>
      </c>
      <c r="V1145" s="34" t="s">
        <v>17</v>
      </c>
      <c r="W1145" s="23"/>
      <c r="X1145" s="51">
        <f>SUMIF('[1]2022Fiyat Listesi-SAP'!A:A,I:I,'[1]2022Fiyat Listesi-SAP'!C:C)</f>
        <v>0.32500000000000001</v>
      </c>
      <c r="Y1145" s="38" t="s">
        <v>1925</v>
      </c>
      <c r="Z1145" s="23"/>
      <c r="AA1145" s="33">
        <f t="shared" si="17"/>
        <v>0</v>
      </c>
      <c r="AB1145" s="38" t="s">
        <v>20</v>
      </c>
    </row>
    <row r="1146" spans="3:28" s="25" customFormat="1" x14ac:dyDescent="0.3">
      <c r="C1146" s="22">
        <v>6900</v>
      </c>
      <c r="D1146" s="23"/>
      <c r="E1146" s="24">
        <v>392690979018</v>
      </c>
      <c r="G1146" s="22" t="s">
        <v>4162</v>
      </c>
      <c r="H1146" s="23"/>
      <c r="I1146" s="26" t="s">
        <v>4163</v>
      </c>
      <c r="J1146" s="23"/>
      <c r="K1146" s="26" t="s">
        <v>4164</v>
      </c>
      <c r="L1146" s="23"/>
      <c r="M1146" s="26" t="s">
        <v>4165</v>
      </c>
      <c r="N1146" s="23"/>
      <c r="O1146" s="34">
        <v>100</v>
      </c>
      <c r="P1146" s="34" t="s">
        <v>3274</v>
      </c>
      <c r="Q1146" s="23"/>
      <c r="R1146" s="49" t="s">
        <v>19</v>
      </c>
      <c r="S1146" s="36" t="s">
        <v>18</v>
      </c>
      <c r="T1146" s="23"/>
      <c r="U1146" s="49" t="s">
        <v>19</v>
      </c>
      <c r="V1146" s="34" t="s">
        <v>17</v>
      </c>
      <c r="W1146" s="23"/>
      <c r="X1146" s="51">
        <f>SUMIF('[1]2022Fiyat Listesi-SAP'!A:A,I:I,'[1]2022Fiyat Listesi-SAP'!C:C)</f>
        <v>0.32500000000000001</v>
      </c>
      <c r="Y1146" s="38" t="s">
        <v>1925</v>
      </c>
      <c r="Z1146" s="23"/>
      <c r="AA1146" s="33">
        <f t="shared" si="17"/>
        <v>0</v>
      </c>
      <c r="AB1146" s="38" t="s">
        <v>20</v>
      </c>
    </row>
    <row r="1147" spans="3:28" s="25" customFormat="1" x14ac:dyDescent="0.3">
      <c r="C1147" s="22">
        <v>6900</v>
      </c>
      <c r="D1147" s="23"/>
      <c r="E1147" s="24">
        <v>392690979018</v>
      </c>
      <c r="G1147" s="22" t="s">
        <v>4166</v>
      </c>
      <c r="H1147" s="23"/>
      <c r="I1147" s="26" t="s">
        <v>4167</v>
      </c>
      <c r="J1147" s="23"/>
      <c r="K1147" s="26" t="s">
        <v>4168</v>
      </c>
      <c r="L1147" s="23"/>
      <c r="M1147" s="26" t="s">
        <v>4169</v>
      </c>
      <c r="N1147" s="23"/>
      <c r="O1147" s="34">
        <v>100</v>
      </c>
      <c r="P1147" s="34" t="s">
        <v>3274</v>
      </c>
      <c r="Q1147" s="23"/>
      <c r="R1147" s="49" t="s">
        <v>19</v>
      </c>
      <c r="S1147" s="36" t="s">
        <v>18</v>
      </c>
      <c r="T1147" s="23"/>
      <c r="U1147" s="49" t="s">
        <v>19</v>
      </c>
      <c r="V1147" s="34" t="s">
        <v>17</v>
      </c>
      <c r="W1147" s="23"/>
      <c r="X1147" s="51">
        <f>SUMIF('[1]2022Fiyat Listesi-SAP'!A:A,I:I,'[1]2022Fiyat Listesi-SAP'!C:C)</f>
        <v>0.40500000000000003</v>
      </c>
      <c r="Y1147" s="38" t="s">
        <v>1925</v>
      </c>
      <c r="Z1147" s="23"/>
      <c r="AA1147" s="33">
        <f t="shared" si="17"/>
        <v>0</v>
      </c>
      <c r="AB1147" s="38" t="s">
        <v>20</v>
      </c>
    </row>
    <row r="1148" spans="3:28" s="25" customFormat="1" x14ac:dyDescent="0.3">
      <c r="C1148" s="22">
        <v>6900</v>
      </c>
      <c r="D1148" s="23"/>
      <c r="E1148" s="24">
        <v>392690979018</v>
      </c>
      <c r="G1148" s="22" t="s">
        <v>4170</v>
      </c>
      <c r="H1148" s="23"/>
      <c r="I1148" s="26" t="s">
        <v>4171</v>
      </c>
      <c r="J1148" s="23"/>
      <c r="K1148" s="26" t="s">
        <v>4172</v>
      </c>
      <c r="L1148" s="23"/>
      <c r="M1148" s="26" t="s">
        <v>4173</v>
      </c>
      <c r="N1148" s="23"/>
      <c r="O1148" s="34">
        <v>100</v>
      </c>
      <c r="P1148" s="34" t="s">
        <v>3274</v>
      </c>
      <c r="Q1148" s="23"/>
      <c r="R1148" s="49" t="s">
        <v>19</v>
      </c>
      <c r="S1148" s="36" t="s">
        <v>18</v>
      </c>
      <c r="T1148" s="23"/>
      <c r="U1148" s="49" t="s">
        <v>19</v>
      </c>
      <c r="V1148" s="34" t="s">
        <v>17</v>
      </c>
      <c r="W1148" s="23"/>
      <c r="X1148" s="51">
        <f>SUMIF('[1]2022Fiyat Listesi-SAP'!A:A,I:I,'[1]2022Fiyat Listesi-SAP'!C:C)</f>
        <v>0.505</v>
      </c>
      <c r="Y1148" s="38" t="s">
        <v>1925</v>
      </c>
      <c r="Z1148" s="23"/>
      <c r="AA1148" s="33">
        <f t="shared" si="17"/>
        <v>0</v>
      </c>
      <c r="AB1148" s="38" t="s">
        <v>20</v>
      </c>
    </row>
    <row r="1149" spans="3:28" s="25" customFormat="1" x14ac:dyDescent="0.3">
      <c r="C1149" s="22">
        <v>6900</v>
      </c>
      <c r="D1149" s="23"/>
      <c r="E1149" s="24">
        <v>392690979018</v>
      </c>
      <c r="G1149" s="22" t="s">
        <v>4174</v>
      </c>
      <c r="H1149" s="23"/>
      <c r="I1149" s="26" t="s">
        <v>4175</v>
      </c>
      <c r="J1149" s="23"/>
      <c r="K1149" s="26" t="s">
        <v>4176</v>
      </c>
      <c r="L1149" s="23"/>
      <c r="M1149" s="26" t="s">
        <v>4177</v>
      </c>
      <c r="N1149" s="23"/>
      <c r="O1149" s="34">
        <v>100</v>
      </c>
      <c r="P1149" s="34" t="s">
        <v>3274</v>
      </c>
      <c r="Q1149" s="23"/>
      <c r="R1149" s="49" t="s">
        <v>19</v>
      </c>
      <c r="S1149" s="36" t="s">
        <v>18</v>
      </c>
      <c r="T1149" s="23"/>
      <c r="U1149" s="49" t="s">
        <v>19</v>
      </c>
      <c r="V1149" s="34" t="s">
        <v>17</v>
      </c>
      <c r="W1149" s="23"/>
      <c r="X1149" s="51">
        <f>SUMIF('[1]2022Fiyat Listesi-SAP'!A:A,I:I,'[1]2022Fiyat Listesi-SAP'!C:C)</f>
        <v>0.54500000000000004</v>
      </c>
      <c r="Y1149" s="38" t="s">
        <v>1925</v>
      </c>
      <c r="Z1149" s="23"/>
      <c r="AA1149" s="33">
        <f t="shared" si="17"/>
        <v>0</v>
      </c>
      <c r="AB1149" s="38" t="s">
        <v>20</v>
      </c>
    </row>
    <row r="1150" spans="3:28" s="25" customFormat="1" x14ac:dyDescent="0.3">
      <c r="C1150" s="22">
        <v>6900</v>
      </c>
      <c r="D1150" s="23"/>
      <c r="E1150" s="24">
        <v>392690979018</v>
      </c>
      <c r="G1150" s="22" t="s">
        <v>4178</v>
      </c>
      <c r="H1150" s="23"/>
      <c r="I1150" s="26" t="s">
        <v>4179</v>
      </c>
      <c r="J1150" s="23"/>
      <c r="K1150" s="26" t="s">
        <v>4180</v>
      </c>
      <c r="L1150" s="23"/>
      <c r="M1150" s="26" t="s">
        <v>4181</v>
      </c>
      <c r="N1150" s="23"/>
      <c r="O1150" s="34">
        <v>100</v>
      </c>
      <c r="P1150" s="34" t="s">
        <v>3274</v>
      </c>
      <c r="Q1150" s="23"/>
      <c r="R1150" s="49" t="s">
        <v>19</v>
      </c>
      <c r="S1150" s="36" t="s">
        <v>18</v>
      </c>
      <c r="T1150" s="23"/>
      <c r="U1150" s="49" t="s">
        <v>19</v>
      </c>
      <c r="V1150" s="34" t="s">
        <v>17</v>
      </c>
      <c r="W1150" s="23"/>
      <c r="X1150" s="51">
        <f>SUMIF('[1]2022Fiyat Listesi-SAP'!A:A,I:I,'[1]2022Fiyat Listesi-SAP'!C:C)</f>
        <v>0.85</v>
      </c>
      <c r="Y1150" s="38" t="s">
        <v>1925</v>
      </c>
      <c r="Z1150" s="23"/>
      <c r="AA1150" s="33">
        <f t="shared" si="17"/>
        <v>0</v>
      </c>
      <c r="AB1150" s="38" t="s">
        <v>20</v>
      </c>
    </row>
    <row r="1151" spans="3:28" s="25" customFormat="1" x14ac:dyDescent="0.3">
      <c r="C1151" s="22">
        <v>6900</v>
      </c>
      <c r="D1151" s="23"/>
      <c r="E1151" s="24">
        <v>392690979018</v>
      </c>
      <c r="G1151" s="22" t="s">
        <v>4182</v>
      </c>
      <c r="H1151" s="23"/>
      <c r="I1151" s="26" t="s">
        <v>4183</v>
      </c>
      <c r="J1151" s="23"/>
      <c r="K1151" s="26" t="s">
        <v>4184</v>
      </c>
      <c r="L1151" s="23"/>
      <c r="M1151" s="26" t="s">
        <v>4185</v>
      </c>
      <c r="N1151" s="23"/>
      <c r="O1151" s="34">
        <v>100</v>
      </c>
      <c r="P1151" s="34" t="s">
        <v>3274</v>
      </c>
      <c r="Q1151" s="23"/>
      <c r="R1151" s="49" t="s">
        <v>19</v>
      </c>
      <c r="S1151" s="36" t="s">
        <v>18</v>
      </c>
      <c r="T1151" s="23"/>
      <c r="U1151" s="49" t="s">
        <v>19</v>
      </c>
      <c r="V1151" s="34" t="s">
        <v>17</v>
      </c>
      <c r="W1151" s="23"/>
      <c r="X1151" s="51">
        <f>SUMIF('[1]2022Fiyat Listesi-SAP'!A:A,I:I,'[1]2022Fiyat Listesi-SAP'!C:C)</f>
        <v>1.3900000000000001</v>
      </c>
      <c r="Y1151" s="38" t="s">
        <v>1925</v>
      </c>
      <c r="Z1151" s="23"/>
      <c r="AA1151" s="33">
        <f t="shared" si="17"/>
        <v>0</v>
      </c>
      <c r="AB1151" s="38" t="s">
        <v>20</v>
      </c>
    </row>
    <row r="1152" spans="3:28" s="25" customFormat="1" x14ac:dyDescent="0.3">
      <c r="C1152" s="22">
        <v>6900</v>
      </c>
      <c r="D1152" s="23"/>
      <c r="E1152" s="24">
        <v>392690979018</v>
      </c>
      <c r="G1152" s="22" t="s">
        <v>4186</v>
      </c>
      <c r="H1152" s="23"/>
      <c r="I1152" s="26" t="s">
        <v>4187</v>
      </c>
      <c r="J1152" s="23"/>
      <c r="K1152" s="26" t="s">
        <v>4188</v>
      </c>
      <c r="L1152" s="23"/>
      <c r="M1152" s="26" t="s">
        <v>4189</v>
      </c>
      <c r="N1152" s="23"/>
      <c r="O1152" s="34">
        <v>50</v>
      </c>
      <c r="P1152" s="34" t="s">
        <v>3274</v>
      </c>
      <c r="Q1152" s="23"/>
      <c r="R1152" s="49" t="s">
        <v>19</v>
      </c>
      <c r="S1152" s="36" t="s">
        <v>18</v>
      </c>
      <c r="T1152" s="23"/>
      <c r="U1152" s="49" t="s">
        <v>19</v>
      </c>
      <c r="V1152" s="34" t="s">
        <v>17</v>
      </c>
      <c r="W1152" s="23"/>
      <c r="X1152" s="51">
        <f>SUMIF('[1]2022Fiyat Listesi-SAP'!A:A,I:I,'[1]2022Fiyat Listesi-SAP'!C:C)</f>
        <v>1.83</v>
      </c>
      <c r="Y1152" s="38" t="s">
        <v>1925</v>
      </c>
      <c r="Z1152" s="23"/>
      <c r="AA1152" s="33">
        <f t="shared" si="17"/>
        <v>0</v>
      </c>
      <c r="AB1152" s="38" t="s">
        <v>20</v>
      </c>
    </row>
    <row r="1153" spans="3:28" s="25" customFormat="1" x14ac:dyDescent="0.3">
      <c r="C1153" s="22">
        <v>6900</v>
      </c>
      <c r="D1153" s="23"/>
      <c r="E1153" s="24">
        <v>392690979018</v>
      </c>
      <c r="G1153" s="22" t="s">
        <v>4190</v>
      </c>
      <c r="H1153" s="23"/>
      <c r="I1153" s="26" t="s">
        <v>4191</v>
      </c>
      <c r="J1153" s="23"/>
      <c r="K1153" s="26" t="s">
        <v>4192</v>
      </c>
      <c r="L1153" s="23"/>
      <c r="M1153" s="26" t="s">
        <v>4193</v>
      </c>
      <c r="N1153" s="23"/>
      <c r="O1153" s="34">
        <v>50</v>
      </c>
      <c r="P1153" s="34" t="s">
        <v>3274</v>
      </c>
      <c r="Q1153" s="23"/>
      <c r="R1153" s="49" t="s">
        <v>19</v>
      </c>
      <c r="S1153" s="36" t="s">
        <v>18</v>
      </c>
      <c r="T1153" s="23"/>
      <c r="U1153" s="49" t="s">
        <v>19</v>
      </c>
      <c r="V1153" s="34" t="s">
        <v>17</v>
      </c>
      <c r="W1153" s="23"/>
      <c r="X1153" s="51">
        <f>SUMIF('[1]2022Fiyat Listesi-SAP'!A:A,I:I,'[1]2022Fiyat Listesi-SAP'!C:C)</f>
        <v>2.39</v>
      </c>
      <c r="Y1153" s="38" t="s">
        <v>1925</v>
      </c>
      <c r="Z1153" s="23"/>
      <c r="AA1153" s="33">
        <f t="shared" si="17"/>
        <v>0</v>
      </c>
      <c r="AB1153" s="38" t="s">
        <v>20</v>
      </c>
    </row>
    <row r="1154" spans="3:28" s="25" customFormat="1" x14ac:dyDescent="0.3">
      <c r="C1154" s="22">
        <v>6900</v>
      </c>
      <c r="D1154" s="23"/>
      <c r="E1154" s="24">
        <v>392690979018</v>
      </c>
      <c r="G1154" s="22" t="s">
        <v>4194</v>
      </c>
      <c r="H1154" s="23"/>
      <c r="I1154" s="26" t="s">
        <v>4195</v>
      </c>
      <c r="J1154" s="23"/>
      <c r="K1154" s="26" t="s">
        <v>4196</v>
      </c>
      <c r="L1154" s="23"/>
      <c r="M1154" s="26" t="s">
        <v>4197</v>
      </c>
      <c r="N1154" s="23"/>
      <c r="O1154" s="34">
        <v>50</v>
      </c>
      <c r="P1154" s="34" t="s">
        <v>3274</v>
      </c>
      <c r="Q1154" s="23"/>
      <c r="R1154" s="49" t="s">
        <v>19</v>
      </c>
      <c r="S1154" s="36" t="s">
        <v>18</v>
      </c>
      <c r="T1154" s="23"/>
      <c r="U1154" s="49" t="s">
        <v>19</v>
      </c>
      <c r="V1154" s="34" t="s">
        <v>17</v>
      </c>
      <c r="W1154" s="23"/>
      <c r="X1154" s="51">
        <f>SUMIF('[1]2022Fiyat Listesi-SAP'!A:A,I:I,'[1]2022Fiyat Listesi-SAP'!C:C)</f>
        <v>3.3149999999999999</v>
      </c>
      <c r="Y1154" s="38" t="s">
        <v>1925</v>
      </c>
      <c r="Z1154" s="23"/>
      <c r="AA1154" s="33">
        <f t="shared" si="17"/>
        <v>0</v>
      </c>
      <c r="AB1154" s="38" t="s">
        <v>20</v>
      </c>
    </row>
    <row r="1155" spans="3:28" s="25" customFormat="1" x14ac:dyDescent="0.3">
      <c r="C1155" s="22">
        <v>6900</v>
      </c>
      <c r="D1155" s="23"/>
      <c r="E1155" s="24">
        <v>392690979018</v>
      </c>
      <c r="G1155" s="22" t="s">
        <v>4198</v>
      </c>
      <c r="H1155" s="23"/>
      <c r="I1155" s="26" t="s">
        <v>4199</v>
      </c>
      <c r="J1155" s="23"/>
      <c r="K1155" s="26" t="s">
        <v>4200</v>
      </c>
      <c r="L1155" s="23"/>
      <c r="M1155" s="26" t="s">
        <v>4201</v>
      </c>
      <c r="N1155" s="23"/>
      <c r="O1155" s="34">
        <v>50</v>
      </c>
      <c r="P1155" s="34" t="s">
        <v>3274</v>
      </c>
      <c r="Q1155" s="23"/>
      <c r="R1155" s="49" t="s">
        <v>19</v>
      </c>
      <c r="S1155" s="36" t="s">
        <v>18</v>
      </c>
      <c r="T1155" s="23"/>
      <c r="U1155" s="49" t="s">
        <v>19</v>
      </c>
      <c r="V1155" s="34" t="s">
        <v>17</v>
      </c>
      <c r="W1155" s="23"/>
      <c r="X1155" s="51">
        <f>SUMIF('[1]2022Fiyat Listesi-SAP'!A:A,I:I,'[1]2022Fiyat Listesi-SAP'!C:C)</f>
        <v>3.71</v>
      </c>
      <c r="Y1155" s="38" t="s">
        <v>1925</v>
      </c>
      <c r="Z1155" s="23"/>
      <c r="AA1155" s="33">
        <f t="shared" si="17"/>
        <v>0</v>
      </c>
      <c r="AB1155" s="38" t="s">
        <v>20</v>
      </c>
    </row>
    <row r="1156" spans="3:28" s="25" customFormat="1" x14ac:dyDescent="0.3">
      <c r="C1156" s="22">
        <v>6900</v>
      </c>
      <c r="D1156" s="23"/>
      <c r="E1156" s="24">
        <v>392690979018</v>
      </c>
      <c r="G1156" s="22" t="s">
        <v>4202</v>
      </c>
      <c r="H1156" s="23"/>
      <c r="I1156" s="26" t="s">
        <v>4203</v>
      </c>
      <c r="J1156" s="23"/>
      <c r="K1156" s="26" t="s">
        <v>4204</v>
      </c>
      <c r="L1156" s="23"/>
      <c r="M1156" s="26" t="s">
        <v>4205</v>
      </c>
      <c r="N1156" s="23"/>
      <c r="O1156" s="34">
        <v>25</v>
      </c>
      <c r="P1156" s="34" t="s">
        <v>3274</v>
      </c>
      <c r="Q1156" s="23"/>
      <c r="R1156" s="49" t="s">
        <v>19</v>
      </c>
      <c r="S1156" s="36" t="s">
        <v>18</v>
      </c>
      <c r="T1156" s="23"/>
      <c r="U1156" s="49" t="s">
        <v>19</v>
      </c>
      <c r="V1156" s="34" t="s">
        <v>17</v>
      </c>
      <c r="W1156" s="23"/>
      <c r="X1156" s="51">
        <f>SUMIF('[1]2022Fiyat Listesi-SAP'!A:A,I:I,'[1]2022Fiyat Listesi-SAP'!C:C)</f>
        <v>4.5049999999999999</v>
      </c>
      <c r="Y1156" s="38" t="s">
        <v>1925</v>
      </c>
      <c r="Z1156" s="23"/>
      <c r="AA1156" s="33">
        <f t="shared" si="17"/>
        <v>0</v>
      </c>
      <c r="AB1156" s="38" t="s">
        <v>20</v>
      </c>
    </row>
    <row r="1157" spans="3:28" s="25" customFormat="1" x14ac:dyDescent="0.3">
      <c r="C1157" s="22">
        <v>6900</v>
      </c>
      <c r="D1157" s="23"/>
      <c r="E1157" s="24">
        <v>392690979018</v>
      </c>
      <c r="G1157" s="22" t="s">
        <v>4206</v>
      </c>
      <c r="H1157" s="23"/>
      <c r="I1157" s="26" t="s">
        <v>4207</v>
      </c>
      <c r="J1157" s="23"/>
      <c r="K1157" s="26" t="s">
        <v>4208</v>
      </c>
      <c r="L1157" s="23"/>
      <c r="M1157" s="26" t="s">
        <v>4209</v>
      </c>
      <c r="N1157" s="23"/>
      <c r="O1157" s="34">
        <v>25</v>
      </c>
      <c r="P1157" s="34" t="s">
        <v>3274</v>
      </c>
      <c r="Q1157" s="23"/>
      <c r="R1157" s="49" t="s">
        <v>19</v>
      </c>
      <c r="S1157" s="36" t="s">
        <v>18</v>
      </c>
      <c r="T1157" s="23"/>
      <c r="U1157" s="49" t="s">
        <v>19</v>
      </c>
      <c r="V1157" s="34" t="s">
        <v>17</v>
      </c>
      <c r="W1157" s="23"/>
      <c r="X1157" s="51">
        <f>SUMIF('[1]2022Fiyat Listesi-SAP'!A:A,I:I,'[1]2022Fiyat Listesi-SAP'!C:C)</f>
        <v>5.96</v>
      </c>
      <c r="Y1157" s="38" t="s">
        <v>1925</v>
      </c>
      <c r="Z1157" s="23"/>
      <c r="AA1157" s="33">
        <f t="shared" si="17"/>
        <v>0</v>
      </c>
      <c r="AB1157" s="38" t="s">
        <v>20</v>
      </c>
    </row>
    <row r="1158" spans="3:28" s="25" customFormat="1" x14ac:dyDescent="0.3">
      <c r="C1158" s="22">
        <v>6900</v>
      </c>
      <c r="D1158" s="23"/>
      <c r="E1158" s="24">
        <v>392690979018</v>
      </c>
      <c r="G1158" s="22" t="s">
        <v>4210</v>
      </c>
      <c r="H1158" s="23"/>
      <c r="I1158" s="26" t="s">
        <v>4211</v>
      </c>
      <c r="J1158" s="23"/>
      <c r="K1158" s="26" t="s">
        <v>4212</v>
      </c>
      <c r="L1158" s="23"/>
      <c r="M1158" s="26" t="s">
        <v>4213</v>
      </c>
      <c r="N1158" s="23"/>
      <c r="O1158" s="34">
        <v>25</v>
      </c>
      <c r="P1158" s="34" t="s">
        <v>3274</v>
      </c>
      <c r="Q1158" s="23"/>
      <c r="R1158" s="49" t="s">
        <v>19</v>
      </c>
      <c r="S1158" s="36" t="s">
        <v>18</v>
      </c>
      <c r="T1158" s="23"/>
      <c r="U1158" s="49" t="s">
        <v>19</v>
      </c>
      <c r="V1158" s="34" t="s">
        <v>17</v>
      </c>
      <c r="W1158" s="23"/>
      <c r="X1158" s="51">
        <f>SUMIF('[1]2022Fiyat Listesi-SAP'!A:A,I:I,'[1]2022Fiyat Listesi-SAP'!C:C)</f>
        <v>7.5549999999999997</v>
      </c>
      <c r="Y1158" s="38" t="s">
        <v>1925</v>
      </c>
      <c r="Z1158" s="23"/>
      <c r="AA1158" s="33">
        <f t="shared" si="17"/>
        <v>0</v>
      </c>
      <c r="AB1158" s="38" t="s">
        <v>20</v>
      </c>
    </row>
    <row r="1159" spans="3:28" s="25" customFormat="1" x14ac:dyDescent="0.3">
      <c r="C1159" s="22">
        <v>6900</v>
      </c>
      <c r="D1159" s="23"/>
      <c r="E1159" s="24">
        <v>392690979018</v>
      </c>
      <c r="G1159" s="22" t="s">
        <v>4214</v>
      </c>
      <c r="H1159" s="23"/>
      <c r="I1159" s="26" t="s">
        <v>4215</v>
      </c>
      <c r="J1159" s="23"/>
      <c r="K1159" s="26" t="s">
        <v>4216</v>
      </c>
      <c r="L1159" s="23"/>
      <c r="M1159" s="26" t="s">
        <v>4217</v>
      </c>
      <c r="N1159" s="23"/>
      <c r="O1159" s="34">
        <v>25</v>
      </c>
      <c r="P1159" s="34" t="s">
        <v>3274</v>
      </c>
      <c r="Q1159" s="23"/>
      <c r="R1159" s="49" t="s">
        <v>19</v>
      </c>
      <c r="S1159" s="36" t="s">
        <v>18</v>
      </c>
      <c r="T1159" s="23"/>
      <c r="U1159" s="49" t="s">
        <v>19</v>
      </c>
      <c r="V1159" s="34" t="s">
        <v>17</v>
      </c>
      <c r="W1159" s="23"/>
      <c r="X1159" s="51">
        <f>SUMIF('[1]2022Fiyat Listesi-SAP'!A:A,I:I,'[1]2022Fiyat Listesi-SAP'!C:C)</f>
        <v>8.3550000000000004</v>
      </c>
      <c r="Y1159" s="38" t="s">
        <v>1925</v>
      </c>
      <c r="Z1159" s="23"/>
      <c r="AA1159" s="33">
        <f t="shared" si="17"/>
        <v>0</v>
      </c>
      <c r="AB1159" s="38" t="s">
        <v>20</v>
      </c>
    </row>
    <row r="1160" spans="3:28" s="25" customFormat="1" x14ac:dyDescent="0.3">
      <c r="C1160" s="22">
        <v>6900</v>
      </c>
      <c r="D1160" s="23"/>
      <c r="E1160" s="24">
        <v>392690979018</v>
      </c>
      <c r="G1160" s="22" t="s">
        <v>4218</v>
      </c>
      <c r="H1160" s="23"/>
      <c r="I1160" s="26" t="s">
        <v>4219</v>
      </c>
      <c r="J1160" s="23"/>
      <c r="K1160" s="26" t="s">
        <v>4220</v>
      </c>
      <c r="L1160" s="23"/>
      <c r="M1160" s="26" t="s">
        <v>4221</v>
      </c>
      <c r="N1160" s="23"/>
      <c r="O1160" s="34">
        <v>25</v>
      </c>
      <c r="P1160" s="34" t="s">
        <v>3274</v>
      </c>
      <c r="Q1160" s="23"/>
      <c r="R1160" s="49" t="s">
        <v>19</v>
      </c>
      <c r="S1160" s="36" t="s">
        <v>18</v>
      </c>
      <c r="T1160" s="23"/>
      <c r="U1160" s="49" t="s">
        <v>19</v>
      </c>
      <c r="V1160" s="34" t="s">
        <v>17</v>
      </c>
      <c r="W1160" s="23"/>
      <c r="X1160" s="51">
        <f>SUMIF('[1]2022Fiyat Listesi-SAP'!A:A,I:I,'[1]2022Fiyat Listesi-SAP'!C:C)</f>
        <v>11.93</v>
      </c>
      <c r="Y1160" s="38" t="s">
        <v>1925</v>
      </c>
      <c r="Z1160" s="23"/>
      <c r="AA1160" s="33">
        <f t="shared" si="17"/>
        <v>0</v>
      </c>
      <c r="AB1160" s="38" t="s">
        <v>20</v>
      </c>
    </row>
    <row r="1161" spans="3:28" s="25" customFormat="1" x14ac:dyDescent="0.3">
      <c r="C1161" s="22">
        <v>6900</v>
      </c>
      <c r="D1161" s="23"/>
      <c r="E1161" s="24">
        <v>392690979018</v>
      </c>
      <c r="G1161" s="22" t="s">
        <v>4222</v>
      </c>
      <c r="H1161" s="23"/>
      <c r="I1161" s="26" t="s">
        <v>4223</v>
      </c>
      <c r="J1161" s="23"/>
      <c r="K1161" s="26" t="s">
        <v>4224</v>
      </c>
      <c r="L1161" s="23"/>
      <c r="M1161" s="26" t="s">
        <v>4225</v>
      </c>
      <c r="N1161" s="23"/>
      <c r="O1161" s="34">
        <v>25</v>
      </c>
      <c r="P1161" s="34" t="s">
        <v>3274</v>
      </c>
      <c r="Q1161" s="23"/>
      <c r="R1161" s="49" t="s">
        <v>19</v>
      </c>
      <c r="S1161" s="36" t="s">
        <v>18</v>
      </c>
      <c r="T1161" s="23"/>
      <c r="U1161" s="49" t="s">
        <v>19</v>
      </c>
      <c r="V1161" s="34" t="s">
        <v>17</v>
      </c>
      <c r="W1161" s="23"/>
      <c r="X1161" s="51">
        <f>SUMIF('[1]2022Fiyat Listesi-SAP'!A:A,I:I,'[1]2022Fiyat Listesi-SAP'!C:C)</f>
        <v>15.5</v>
      </c>
      <c r="Y1161" s="38" t="s">
        <v>1925</v>
      </c>
      <c r="Z1161" s="23"/>
      <c r="AA1161" s="33">
        <f t="shared" si="17"/>
        <v>0</v>
      </c>
      <c r="AB1161" s="38" t="s">
        <v>20</v>
      </c>
    </row>
    <row r="1162" spans="3:28" s="25" customFormat="1" x14ac:dyDescent="0.3">
      <c r="C1162" s="22">
        <v>6900</v>
      </c>
      <c r="D1162" s="23"/>
      <c r="E1162" s="24">
        <v>392690979018</v>
      </c>
      <c r="G1162" s="22" t="s">
        <v>4226</v>
      </c>
      <c r="H1162" s="23"/>
      <c r="I1162" s="26" t="s">
        <v>4227</v>
      </c>
      <c r="J1162" s="23"/>
      <c r="K1162" s="26" t="s">
        <v>4228</v>
      </c>
      <c r="L1162" s="23"/>
      <c r="M1162" s="26" t="s">
        <v>4229</v>
      </c>
      <c r="N1162" s="23"/>
      <c r="O1162" s="34">
        <v>200</v>
      </c>
      <c r="P1162" s="34" t="s">
        <v>3274</v>
      </c>
      <c r="Q1162" s="23"/>
      <c r="R1162" s="49" t="s">
        <v>19</v>
      </c>
      <c r="S1162" s="36" t="s">
        <v>18</v>
      </c>
      <c r="T1162" s="23"/>
      <c r="U1162" s="49" t="s">
        <v>19</v>
      </c>
      <c r="V1162" s="34" t="s">
        <v>17</v>
      </c>
      <c r="W1162" s="23"/>
      <c r="X1162" s="51">
        <f>SUMIF('[1]2022Fiyat Listesi-SAP'!A:A,I:I,'[1]2022Fiyat Listesi-SAP'!C:C)</f>
        <v>0.44</v>
      </c>
      <c r="Y1162" s="38" t="s">
        <v>1925</v>
      </c>
      <c r="Z1162" s="23"/>
      <c r="AA1162" s="33">
        <f t="shared" si="17"/>
        <v>0</v>
      </c>
      <c r="AB1162" s="38" t="s">
        <v>20</v>
      </c>
    </row>
    <row r="1163" spans="3:28" s="25" customFormat="1" x14ac:dyDescent="0.3">
      <c r="C1163" s="22">
        <v>6900</v>
      </c>
      <c r="D1163" s="23"/>
      <c r="E1163" s="24">
        <v>392690979018</v>
      </c>
      <c r="G1163" s="22" t="s">
        <v>4230</v>
      </c>
      <c r="H1163" s="23"/>
      <c r="I1163" s="26" t="s">
        <v>4231</v>
      </c>
      <c r="J1163" s="23"/>
      <c r="K1163" s="26" t="s">
        <v>4232</v>
      </c>
      <c r="L1163" s="23"/>
      <c r="M1163" s="26" t="s">
        <v>4233</v>
      </c>
      <c r="N1163" s="23"/>
      <c r="O1163" s="34">
        <v>200</v>
      </c>
      <c r="P1163" s="34" t="s">
        <v>3274</v>
      </c>
      <c r="Q1163" s="23"/>
      <c r="R1163" s="49" t="s">
        <v>19</v>
      </c>
      <c r="S1163" s="36" t="s">
        <v>18</v>
      </c>
      <c r="T1163" s="23"/>
      <c r="U1163" s="49" t="s">
        <v>19</v>
      </c>
      <c r="V1163" s="34" t="s">
        <v>17</v>
      </c>
      <c r="W1163" s="23"/>
      <c r="X1163" s="51">
        <f>SUMIF('[1]2022Fiyat Listesi-SAP'!A:A,I:I,'[1]2022Fiyat Listesi-SAP'!C:C)</f>
        <v>0.29499999999999998</v>
      </c>
      <c r="Y1163" s="38" t="s">
        <v>1925</v>
      </c>
      <c r="Z1163" s="23"/>
      <c r="AA1163" s="33">
        <f t="shared" ref="AA1163:AA1226" si="18">ROUNDUP((X1163*$AC$9),3)</f>
        <v>0</v>
      </c>
      <c r="AB1163" s="38" t="s">
        <v>20</v>
      </c>
    </row>
    <row r="1164" spans="3:28" s="25" customFormat="1" x14ac:dyDescent="0.3">
      <c r="C1164" s="22">
        <v>6900</v>
      </c>
      <c r="D1164" s="23"/>
      <c r="E1164" s="24">
        <v>392690979018</v>
      </c>
      <c r="G1164" s="22" t="s">
        <v>4234</v>
      </c>
      <c r="H1164" s="23"/>
      <c r="I1164" s="26" t="s">
        <v>4235</v>
      </c>
      <c r="J1164" s="23"/>
      <c r="K1164" s="26" t="s">
        <v>4236</v>
      </c>
      <c r="L1164" s="23"/>
      <c r="M1164" s="26" t="s">
        <v>4237</v>
      </c>
      <c r="N1164" s="23"/>
      <c r="O1164" s="34">
        <v>200</v>
      </c>
      <c r="P1164" s="34" t="s">
        <v>3274</v>
      </c>
      <c r="Q1164" s="23"/>
      <c r="R1164" s="49" t="s">
        <v>19</v>
      </c>
      <c r="S1164" s="36" t="s">
        <v>18</v>
      </c>
      <c r="T1164" s="23"/>
      <c r="U1164" s="49" t="s">
        <v>19</v>
      </c>
      <c r="V1164" s="34" t="s">
        <v>17</v>
      </c>
      <c r="W1164" s="23"/>
      <c r="X1164" s="51">
        <f>SUMIF('[1]2022Fiyat Listesi-SAP'!A:A,I:I,'[1]2022Fiyat Listesi-SAP'!C:C)</f>
        <v>0.32</v>
      </c>
      <c r="Y1164" s="38" t="s">
        <v>1925</v>
      </c>
      <c r="Z1164" s="23"/>
      <c r="AA1164" s="33">
        <f t="shared" si="18"/>
        <v>0</v>
      </c>
      <c r="AB1164" s="38" t="s">
        <v>20</v>
      </c>
    </row>
    <row r="1165" spans="3:28" s="25" customFormat="1" x14ac:dyDescent="0.3">
      <c r="C1165" s="22">
        <v>6900</v>
      </c>
      <c r="D1165" s="23"/>
      <c r="E1165" s="24">
        <v>392690979018</v>
      </c>
      <c r="G1165" s="22" t="s">
        <v>4238</v>
      </c>
      <c r="H1165" s="23"/>
      <c r="I1165" s="26" t="s">
        <v>4239</v>
      </c>
      <c r="J1165" s="23"/>
      <c r="K1165" s="26" t="s">
        <v>4240</v>
      </c>
      <c r="L1165" s="23"/>
      <c r="M1165" s="26" t="s">
        <v>4241</v>
      </c>
      <c r="N1165" s="23"/>
      <c r="O1165" s="34">
        <v>100</v>
      </c>
      <c r="P1165" s="34" t="s">
        <v>3274</v>
      </c>
      <c r="Q1165" s="23"/>
      <c r="R1165" s="49" t="s">
        <v>19</v>
      </c>
      <c r="S1165" s="36" t="s">
        <v>18</v>
      </c>
      <c r="T1165" s="23"/>
      <c r="U1165" s="49" t="s">
        <v>19</v>
      </c>
      <c r="V1165" s="34" t="s">
        <v>17</v>
      </c>
      <c r="W1165" s="23"/>
      <c r="X1165" s="51">
        <f>SUMIF('[1]2022Fiyat Listesi-SAP'!A:A,I:I,'[1]2022Fiyat Listesi-SAP'!C:C)</f>
        <v>0.37</v>
      </c>
      <c r="Y1165" s="38" t="s">
        <v>1925</v>
      </c>
      <c r="Z1165" s="23"/>
      <c r="AA1165" s="33">
        <f t="shared" si="18"/>
        <v>0</v>
      </c>
      <c r="AB1165" s="38" t="s">
        <v>20</v>
      </c>
    </row>
    <row r="1166" spans="3:28" s="25" customFormat="1" x14ac:dyDescent="0.3">
      <c r="C1166" s="22">
        <v>6900</v>
      </c>
      <c r="D1166" s="23"/>
      <c r="E1166" s="24">
        <v>392690979018</v>
      </c>
      <c r="G1166" s="22" t="s">
        <v>4242</v>
      </c>
      <c r="H1166" s="23"/>
      <c r="I1166" s="26" t="s">
        <v>4243</v>
      </c>
      <c r="J1166" s="23"/>
      <c r="K1166" s="26" t="s">
        <v>4244</v>
      </c>
      <c r="L1166" s="23"/>
      <c r="M1166" s="26" t="s">
        <v>4245</v>
      </c>
      <c r="N1166" s="23"/>
      <c r="O1166" s="34">
        <v>100</v>
      </c>
      <c r="P1166" s="34" t="s">
        <v>3274</v>
      </c>
      <c r="Q1166" s="23"/>
      <c r="R1166" s="49" t="s">
        <v>19</v>
      </c>
      <c r="S1166" s="36" t="s">
        <v>18</v>
      </c>
      <c r="T1166" s="23"/>
      <c r="U1166" s="49" t="s">
        <v>19</v>
      </c>
      <c r="V1166" s="34" t="s">
        <v>17</v>
      </c>
      <c r="W1166" s="23"/>
      <c r="X1166" s="51">
        <f>SUMIF('[1]2022Fiyat Listesi-SAP'!A:A,I:I,'[1]2022Fiyat Listesi-SAP'!C:C)</f>
        <v>0.39500000000000002</v>
      </c>
      <c r="Y1166" s="38" t="s">
        <v>1925</v>
      </c>
      <c r="Z1166" s="23"/>
      <c r="AA1166" s="33">
        <f t="shared" si="18"/>
        <v>0</v>
      </c>
      <c r="AB1166" s="38" t="s">
        <v>20</v>
      </c>
    </row>
    <row r="1167" spans="3:28" s="25" customFormat="1" x14ac:dyDescent="0.3">
      <c r="C1167" s="22">
        <v>6900</v>
      </c>
      <c r="D1167" s="23"/>
      <c r="E1167" s="24">
        <v>392690979018</v>
      </c>
      <c r="G1167" s="22" t="s">
        <v>4246</v>
      </c>
      <c r="H1167" s="23"/>
      <c r="I1167" s="26" t="s">
        <v>4247</v>
      </c>
      <c r="J1167" s="23"/>
      <c r="K1167" s="26" t="s">
        <v>4248</v>
      </c>
      <c r="L1167" s="23"/>
      <c r="M1167" s="26" t="s">
        <v>4249</v>
      </c>
      <c r="N1167" s="23"/>
      <c r="O1167" s="34">
        <v>100</v>
      </c>
      <c r="P1167" s="34" t="s">
        <v>3274</v>
      </c>
      <c r="Q1167" s="23"/>
      <c r="R1167" s="49" t="s">
        <v>19</v>
      </c>
      <c r="S1167" s="36" t="s">
        <v>18</v>
      </c>
      <c r="T1167" s="23"/>
      <c r="U1167" s="49" t="s">
        <v>19</v>
      </c>
      <c r="V1167" s="34" t="s">
        <v>17</v>
      </c>
      <c r="W1167" s="23"/>
      <c r="X1167" s="51">
        <f>SUMIF('[1]2022Fiyat Listesi-SAP'!A:A,I:I,'[1]2022Fiyat Listesi-SAP'!C:C)</f>
        <v>0.44</v>
      </c>
      <c r="Y1167" s="38" t="s">
        <v>1925</v>
      </c>
      <c r="Z1167" s="23"/>
      <c r="AA1167" s="33">
        <f t="shared" si="18"/>
        <v>0</v>
      </c>
      <c r="AB1167" s="38" t="s">
        <v>20</v>
      </c>
    </row>
    <row r="1168" spans="3:28" s="25" customFormat="1" x14ac:dyDescent="0.3">
      <c r="C1168" s="22">
        <v>6900</v>
      </c>
      <c r="D1168" s="23"/>
      <c r="E1168" s="24">
        <v>392690979018</v>
      </c>
      <c r="G1168" s="22" t="s">
        <v>4250</v>
      </c>
      <c r="H1168" s="23"/>
      <c r="I1168" s="26" t="s">
        <v>4251</v>
      </c>
      <c r="J1168" s="23"/>
      <c r="K1168" s="26" t="s">
        <v>4252</v>
      </c>
      <c r="L1168" s="23"/>
      <c r="M1168" s="26" t="s">
        <v>4253</v>
      </c>
      <c r="N1168" s="23"/>
      <c r="O1168" s="34">
        <v>100</v>
      </c>
      <c r="P1168" s="34" t="s">
        <v>3274</v>
      </c>
      <c r="Q1168" s="23"/>
      <c r="R1168" s="49" t="s">
        <v>19</v>
      </c>
      <c r="S1168" s="36" t="s">
        <v>18</v>
      </c>
      <c r="T1168" s="23"/>
      <c r="U1168" s="49" t="s">
        <v>19</v>
      </c>
      <c r="V1168" s="34" t="s">
        <v>17</v>
      </c>
      <c r="W1168" s="23"/>
      <c r="X1168" s="51">
        <f>SUMIF('[1]2022Fiyat Listesi-SAP'!A:A,I:I,'[1]2022Fiyat Listesi-SAP'!C:C)</f>
        <v>0.60499999999999998</v>
      </c>
      <c r="Y1168" s="38" t="s">
        <v>1925</v>
      </c>
      <c r="Z1168" s="23"/>
      <c r="AA1168" s="33">
        <f t="shared" si="18"/>
        <v>0</v>
      </c>
      <c r="AB1168" s="38" t="s">
        <v>20</v>
      </c>
    </row>
    <row r="1169" spans="3:28" s="25" customFormat="1" x14ac:dyDescent="0.3">
      <c r="C1169" s="22">
        <v>6900</v>
      </c>
      <c r="D1169" s="23"/>
      <c r="E1169" s="24">
        <v>392690979018</v>
      </c>
      <c r="G1169" s="22" t="s">
        <v>4254</v>
      </c>
      <c r="H1169" s="23"/>
      <c r="I1169" s="26" t="s">
        <v>4255</v>
      </c>
      <c r="J1169" s="23"/>
      <c r="K1169" s="26" t="s">
        <v>4256</v>
      </c>
      <c r="L1169" s="23"/>
      <c r="M1169" s="26" t="s">
        <v>4257</v>
      </c>
      <c r="N1169" s="23"/>
      <c r="O1169" s="34">
        <v>100</v>
      </c>
      <c r="P1169" s="34" t="s">
        <v>3274</v>
      </c>
      <c r="Q1169" s="23"/>
      <c r="R1169" s="49" t="s">
        <v>19</v>
      </c>
      <c r="S1169" s="36" t="s">
        <v>18</v>
      </c>
      <c r="T1169" s="23"/>
      <c r="U1169" s="49" t="s">
        <v>19</v>
      </c>
      <c r="V1169" s="34" t="s">
        <v>17</v>
      </c>
      <c r="W1169" s="23"/>
      <c r="X1169" s="51">
        <f>SUMIF('[1]2022Fiyat Listesi-SAP'!A:A,I:I,'[1]2022Fiyat Listesi-SAP'!C:C)</f>
        <v>0.67500000000000004</v>
      </c>
      <c r="Y1169" s="38" t="s">
        <v>1925</v>
      </c>
      <c r="Z1169" s="23"/>
      <c r="AA1169" s="33">
        <f t="shared" si="18"/>
        <v>0</v>
      </c>
      <c r="AB1169" s="38" t="s">
        <v>20</v>
      </c>
    </row>
    <row r="1170" spans="3:28" s="25" customFormat="1" x14ac:dyDescent="0.3">
      <c r="C1170" s="22">
        <v>6900</v>
      </c>
      <c r="D1170" s="23"/>
      <c r="E1170" s="24">
        <v>392690979018</v>
      </c>
      <c r="G1170" s="22" t="s">
        <v>4258</v>
      </c>
      <c r="H1170" s="23"/>
      <c r="I1170" s="26" t="s">
        <v>4259</v>
      </c>
      <c r="J1170" s="23"/>
      <c r="K1170" s="26" t="s">
        <v>4260</v>
      </c>
      <c r="L1170" s="23"/>
      <c r="M1170" s="26" t="s">
        <v>4261</v>
      </c>
      <c r="N1170" s="23"/>
      <c r="O1170" s="34">
        <v>100</v>
      </c>
      <c r="P1170" s="34" t="s">
        <v>3274</v>
      </c>
      <c r="Q1170" s="23"/>
      <c r="R1170" s="49" t="s">
        <v>19</v>
      </c>
      <c r="S1170" s="36" t="s">
        <v>18</v>
      </c>
      <c r="T1170" s="23"/>
      <c r="U1170" s="49" t="s">
        <v>19</v>
      </c>
      <c r="V1170" s="34" t="s">
        <v>17</v>
      </c>
      <c r="W1170" s="23"/>
      <c r="X1170" s="51">
        <f>SUMIF('[1]2022Fiyat Listesi-SAP'!A:A,I:I,'[1]2022Fiyat Listesi-SAP'!C:C)</f>
        <v>0.84499999999999997</v>
      </c>
      <c r="Y1170" s="38" t="s">
        <v>1925</v>
      </c>
      <c r="Z1170" s="23"/>
      <c r="AA1170" s="33">
        <f t="shared" si="18"/>
        <v>0</v>
      </c>
      <c r="AB1170" s="38" t="s">
        <v>20</v>
      </c>
    </row>
    <row r="1171" spans="3:28" s="25" customFormat="1" x14ac:dyDescent="0.3">
      <c r="C1171" s="22">
        <v>6900</v>
      </c>
      <c r="D1171" s="23"/>
      <c r="E1171" s="24">
        <v>392690979018</v>
      </c>
      <c r="G1171" s="22" t="s">
        <v>4262</v>
      </c>
      <c r="H1171" s="23"/>
      <c r="I1171" s="26" t="s">
        <v>4263</v>
      </c>
      <c r="J1171" s="23"/>
      <c r="K1171" s="26" t="s">
        <v>4264</v>
      </c>
      <c r="L1171" s="23"/>
      <c r="M1171" s="26" t="s">
        <v>4265</v>
      </c>
      <c r="N1171" s="23"/>
      <c r="O1171" s="34">
        <v>100</v>
      </c>
      <c r="P1171" s="34" t="s">
        <v>3274</v>
      </c>
      <c r="Q1171" s="23"/>
      <c r="R1171" s="49" t="s">
        <v>19</v>
      </c>
      <c r="S1171" s="36" t="s">
        <v>18</v>
      </c>
      <c r="T1171" s="23"/>
      <c r="U1171" s="49" t="s">
        <v>19</v>
      </c>
      <c r="V1171" s="34" t="s">
        <v>17</v>
      </c>
      <c r="W1171" s="23"/>
      <c r="X1171" s="51">
        <f>SUMIF('[1]2022Fiyat Listesi-SAP'!A:A,I:I,'[1]2022Fiyat Listesi-SAP'!C:C)</f>
        <v>0.95000000000000007</v>
      </c>
      <c r="Y1171" s="38" t="s">
        <v>1925</v>
      </c>
      <c r="Z1171" s="23"/>
      <c r="AA1171" s="33">
        <f t="shared" si="18"/>
        <v>0</v>
      </c>
      <c r="AB1171" s="38" t="s">
        <v>20</v>
      </c>
    </row>
    <row r="1172" spans="3:28" s="25" customFormat="1" x14ac:dyDescent="0.3">
      <c r="C1172" s="22">
        <v>6900</v>
      </c>
      <c r="D1172" s="23"/>
      <c r="E1172" s="24">
        <v>392690979018</v>
      </c>
      <c r="G1172" s="22" t="s">
        <v>4266</v>
      </c>
      <c r="H1172" s="23"/>
      <c r="I1172" s="26" t="s">
        <v>4267</v>
      </c>
      <c r="J1172" s="23"/>
      <c r="K1172" s="26" t="s">
        <v>4268</v>
      </c>
      <c r="L1172" s="23"/>
      <c r="M1172" s="26" t="s">
        <v>4269</v>
      </c>
      <c r="N1172" s="23"/>
      <c r="O1172" s="34">
        <v>100</v>
      </c>
      <c r="P1172" s="34" t="s">
        <v>3274</v>
      </c>
      <c r="Q1172" s="23"/>
      <c r="R1172" s="49" t="s">
        <v>19</v>
      </c>
      <c r="S1172" s="36" t="s">
        <v>18</v>
      </c>
      <c r="T1172" s="23"/>
      <c r="U1172" s="49" t="s">
        <v>19</v>
      </c>
      <c r="V1172" s="34" t="s">
        <v>17</v>
      </c>
      <c r="W1172" s="23"/>
      <c r="X1172" s="51">
        <f>SUMIF('[1]2022Fiyat Listesi-SAP'!A:A,I:I,'[1]2022Fiyat Listesi-SAP'!C:C)</f>
        <v>1.365</v>
      </c>
      <c r="Y1172" s="38" t="s">
        <v>1925</v>
      </c>
      <c r="Z1172" s="23"/>
      <c r="AA1172" s="33">
        <f t="shared" si="18"/>
        <v>0</v>
      </c>
      <c r="AB1172" s="38" t="s">
        <v>20</v>
      </c>
    </row>
    <row r="1173" spans="3:28" s="25" customFormat="1" x14ac:dyDescent="0.3">
      <c r="C1173" s="22">
        <v>6900</v>
      </c>
      <c r="D1173" s="23"/>
      <c r="E1173" s="24">
        <v>392690979018</v>
      </c>
      <c r="G1173" s="22" t="s">
        <v>4270</v>
      </c>
      <c r="H1173" s="23"/>
      <c r="I1173" s="26" t="s">
        <v>4271</v>
      </c>
      <c r="J1173" s="23"/>
      <c r="K1173" s="26" t="s">
        <v>4272</v>
      </c>
      <c r="L1173" s="23"/>
      <c r="M1173" s="26" t="s">
        <v>4273</v>
      </c>
      <c r="N1173" s="23"/>
      <c r="O1173" s="34">
        <v>100</v>
      </c>
      <c r="P1173" s="34" t="s">
        <v>3274</v>
      </c>
      <c r="Q1173" s="23"/>
      <c r="R1173" s="49" t="s">
        <v>19</v>
      </c>
      <c r="S1173" s="36" t="s">
        <v>18</v>
      </c>
      <c r="T1173" s="23"/>
      <c r="U1173" s="49" t="s">
        <v>19</v>
      </c>
      <c r="V1173" s="34" t="s">
        <v>17</v>
      </c>
      <c r="W1173" s="23"/>
      <c r="X1173" s="51">
        <f>SUMIF('[1]2022Fiyat Listesi-SAP'!A:A,I:I,'[1]2022Fiyat Listesi-SAP'!C:C)</f>
        <v>1.72</v>
      </c>
      <c r="Y1173" s="38" t="s">
        <v>1925</v>
      </c>
      <c r="Z1173" s="23"/>
      <c r="AA1173" s="33">
        <f t="shared" si="18"/>
        <v>0</v>
      </c>
      <c r="AB1173" s="38" t="s">
        <v>20</v>
      </c>
    </row>
    <row r="1174" spans="3:28" s="25" customFormat="1" x14ac:dyDescent="0.3">
      <c r="C1174" s="22">
        <v>6900</v>
      </c>
      <c r="D1174" s="23"/>
      <c r="E1174" s="24">
        <v>392690979018</v>
      </c>
      <c r="G1174" s="22" t="s">
        <v>4274</v>
      </c>
      <c r="H1174" s="23"/>
      <c r="I1174" s="26" t="s">
        <v>4275</v>
      </c>
      <c r="J1174" s="23"/>
      <c r="K1174" s="26" t="s">
        <v>4276</v>
      </c>
      <c r="L1174" s="23"/>
      <c r="M1174" s="26" t="s">
        <v>4277</v>
      </c>
      <c r="N1174" s="23"/>
      <c r="O1174" s="34">
        <v>50</v>
      </c>
      <c r="P1174" s="34" t="s">
        <v>3274</v>
      </c>
      <c r="Q1174" s="23"/>
      <c r="R1174" s="49" t="s">
        <v>19</v>
      </c>
      <c r="S1174" s="36" t="s">
        <v>18</v>
      </c>
      <c r="T1174" s="23"/>
      <c r="U1174" s="49" t="s">
        <v>19</v>
      </c>
      <c r="V1174" s="34" t="s">
        <v>17</v>
      </c>
      <c r="W1174" s="23"/>
      <c r="X1174" s="51">
        <f>SUMIF('[1]2022Fiyat Listesi-SAP'!A:A,I:I,'[1]2022Fiyat Listesi-SAP'!C:C)</f>
        <v>2.5500000000000003</v>
      </c>
      <c r="Y1174" s="38" t="s">
        <v>1925</v>
      </c>
      <c r="Z1174" s="23"/>
      <c r="AA1174" s="33">
        <f t="shared" si="18"/>
        <v>0</v>
      </c>
      <c r="AB1174" s="38" t="s">
        <v>20</v>
      </c>
    </row>
    <row r="1175" spans="3:28" s="25" customFormat="1" x14ac:dyDescent="0.3">
      <c r="C1175" s="22">
        <v>6900</v>
      </c>
      <c r="D1175" s="23"/>
      <c r="E1175" s="24">
        <v>392690979018</v>
      </c>
      <c r="G1175" s="22" t="s">
        <v>4278</v>
      </c>
      <c r="H1175" s="23"/>
      <c r="I1175" s="26" t="s">
        <v>4279</v>
      </c>
      <c r="J1175" s="23"/>
      <c r="K1175" s="26" t="s">
        <v>4280</v>
      </c>
      <c r="L1175" s="23"/>
      <c r="M1175" s="26" t="s">
        <v>4281</v>
      </c>
      <c r="N1175" s="23"/>
      <c r="O1175" s="34">
        <v>50</v>
      </c>
      <c r="P1175" s="34" t="s">
        <v>3274</v>
      </c>
      <c r="Q1175" s="23"/>
      <c r="R1175" s="49" t="s">
        <v>19</v>
      </c>
      <c r="S1175" s="36" t="s">
        <v>18</v>
      </c>
      <c r="T1175" s="23"/>
      <c r="U1175" s="49" t="s">
        <v>19</v>
      </c>
      <c r="V1175" s="34" t="s">
        <v>17</v>
      </c>
      <c r="W1175" s="23"/>
      <c r="X1175" s="51">
        <f>SUMIF('[1]2022Fiyat Listesi-SAP'!A:A,I:I,'[1]2022Fiyat Listesi-SAP'!C:C)</f>
        <v>3.4250000000000003</v>
      </c>
      <c r="Y1175" s="38" t="s">
        <v>1925</v>
      </c>
      <c r="Z1175" s="23"/>
      <c r="AA1175" s="33">
        <f t="shared" si="18"/>
        <v>0</v>
      </c>
      <c r="AB1175" s="38" t="s">
        <v>20</v>
      </c>
    </row>
    <row r="1176" spans="3:28" s="25" customFormat="1" x14ac:dyDescent="0.3">
      <c r="C1176" s="22">
        <v>6900</v>
      </c>
      <c r="D1176" s="23"/>
      <c r="E1176" s="24">
        <v>392690979018</v>
      </c>
      <c r="G1176" s="22" t="s">
        <v>4282</v>
      </c>
      <c r="H1176" s="23"/>
      <c r="I1176" s="26" t="s">
        <v>4283</v>
      </c>
      <c r="J1176" s="23"/>
      <c r="K1176" s="26" t="s">
        <v>4284</v>
      </c>
      <c r="L1176" s="23"/>
      <c r="M1176" s="26" t="s">
        <v>4285</v>
      </c>
      <c r="N1176" s="23"/>
      <c r="O1176" s="34">
        <v>50</v>
      </c>
      <c r="P1176" s="34" t="s">
        <v>3274</v>
      </c>
      <c r="Q1176" s="23"/>
      <c r="R1176" s="49" t="s">
        <v>19</v>
      </c>
      <c r="S1176" s="36" t="s">
        <v>18</v>
      </c>
      <c r="T1176" s="23"/>
      <c r="U1176" s="49" t="s">
        <v>19</v>
      </c>
      <c r="V1176" s="34" t="s">
        <v>17</v>
      </c>
      <c r="W1176" s="23"/>
      <c r="X1176" s="51">
        <f>SUMIF('[1]2022Fiyat Listesi-SAP'!A:A,I:I,'[1]2022Fiyat Listesi-SAP'!C:C)</f>
        <v>4.1900000000000004</v>
      </c>
      <c r="Y1176" s="38" t="s">
        <v>1925</v>
      </c>
      <c r="Z1176" s="23"/>
      <c r="AA1176" s="33">
        <f t="shared" si="18"/>
        <v>0</v>
      </c>
      <c r="AB1176" s="38" t="s">
        <v>20</v>
      </c>
    </row>
    <row r="1177" spans="3:28" s="25" customFormat="1" x14ac:dyDescent="0.3">
      <c r="C1177" s="22">
        <v>6900</v>
      </c>
      <c r="D1177" s="23"/>
      <c r="E1177" s="24">
        <v>392690979018</v>
      </c>
      <c r="G1177" s="22" t="s">
        <v>4286</v>
      </c>
      <c r="H1177" s="23"/>
      <c r="I1177" s="26" t="s">
        <v>4287</v>
      </c>
      <c r="J1177" s="23"/>
      <c r="K1177" s="26" t="s">
        <v>4288</v>
      </c>
      <c r="L1177" s="23"/>
      <c r="M1177" s="26" t="s">
        <v>4289</v>
      </c>
      <c r="N1177" s="23"/>
      <c r="O1177" s="34">
        <v>50</v>
      </c>
      <c r="P1177" s="34" t="s">
        <v>3274</v>
      </c>
      <c r="Q1177" s="23"/>
      <c r="R1177" s="49" t="s">
        <v>19</v>
      </c>
      <c r="S1177" s="36" t="s">
        <v>18</v>
      </c>
      <c r="T1177" s="23"/>
      <c r="U1177" s="49" t="s">
        <v>19</v>
      </c>
      <c r="V1177" s="34" t="s">
        <v>17</v>
      </c>
      <c r="W1177" s="23"/>
      <c r="X1177" s="51">
        <f>SUMIF('[1]2022Fiyat Listesi-SAP'!A:A,I:I,'[1]2022Fiyat Listesi-SAP'!C:C)</f>
        <v>4.8150000000000004</v>
      </c>
      <c r="Y1177" s="38" t="s">
        <v>1925</v>
      </c>
      <c r="Z1177" s="23"/>
      <c r="AA1177" s="33">
        <f t="shared" si="18"/>
        <v>0</v>
      </c>
      <c r="AB1177" s="38" t="s">
        <v>20</v>
      </c>
    </row>
    <row r="1178" spans="3:28" s="25" customFormat="1" x14ac:dyDescent="0.3">
      <c r="C1178" s="22">
        <v>6900</v>
      </c>
      <c r="D1178" s="23"/>
      <c r="E1178" s="24">
        <v>392690979018</v>
      </c>
      <c r="G1178" s="22" t="s">
        <v>4290</v>
      </c>
      <c r="H1178" s="23"/>
      <c r="I1178" s="26" t="s">
        <v>4291</v>
      </c>
      <c r="J1178" s="23"/>
      <c r="K1178" s="26" t="s">
        <v>4292</v>
      </c>
      <c r="L1178" s="23"/>
      <c r="M1178" s="26" t="s">
        <v>4293</v>
      </c>
      <c r="N1178" s="23"/>
      <c r="O1178" s="34">
        <v>25</v>
      </c>
      <c r="P1178" s="34" t="s">
        <v>3274</v>
      </c>
      <c r="Q1178" s="23"/>
      <c r="R1178" s="49" t="s">
        <v>19</v>
      </c>
      <c r="S1178" s="36" t="s">
        <v>18</v>
      </c>
      <c r="T1178" s="23"/>
      <c r="U1178" s="49" t="s">
        <v>19</v>
      </c>
      <c r="V1178" s="34" t="s">
        <v>17</v>
      </c>
      <c r="W1178" s="23"/>
      <c r="X1178" s="51">
        <f>SUMIF('[1]2022Fiyat Listesi-SAP'!A:A,I:I,'[1]2022Fiyat Listesi-SAP'!C:C)</f>
        <v>6.6000000000000005</v>
      </c>
      <c r="Y1178" s="38" t="s">
        <v>1925</v>
      </c>
      <c r="Z1178" s="23"/>
      <c r="AA1178" s="33">
        <f t="shared" si="18"/>
        <v>0</v>
      </c>
      <c r="AB1178" s="38" t="s">
        <v>20</v>
      </c>
    </row>
    <row r="1179" spans="3:28" s="25" customFormat="1" x14ac:dyDescent="0.3">
      <c r="C1179" s="22">
        <v>6900</v>
      </c>
      <c r="D1179" s="23"/>
      <c r="E1179" s="24">
        <v>392690979018</v>
      </c>
      <c r="G1179" s="22" t="s">
        <v>4294</v>
      </c>
      <c r="H1179" s="23"/>
      <c r="I1179" s="26" t="s">
        <v>4295</v>
      </c>
      <c r="J1179" s="23"/>
      <c r="K1179" s="26" t="s">
        <v>4296</v>
      </c>
      <c r="L1179" s="23"/>
      <c r="M1179" s="26" t="s">
        <v>4297</v>
      </c>
      <c r="N1179" s="23"/>
      <c r="O1179" s="34">
        <v>25</v>
      </c>
      <c r="P1179" s="34" t="s">
        <v>3274</v>
      </c>
      <c r="Q1179" s="23"/>
      <c r="R1179" s="49" t="s">
        <v>19</v>
      </c>
      <c r="S1179" s="36" t="s">
        <v>18</v>
      </c>
      <c r="T1179" s="23"/>
      <c r="U1179" s="49" t="s">
        <v>19</v>
      </c>
      <c r="V1179" s="34" t="s">
        <v>17</v>
      </c>
      <c r="W1179" s="23"/>
      <c r="X1179" s="51">
        <f>SUMIF('[1]2022Fiyat Listesi-SAP'!A:A,I:I,'[1]2022Fiyat Listesi-SAP'!C:C)</f>
        <v>9.2149999999999999</v>
      </c>
      <c r="Y1179" s="38" t="s">
        <v>1925</v>
      </c>
      <c r="Z1179" s="23"/>
      <c r="AA1179" s="33">
        <f t="shared" si="18"/>
        <v>0</v>
      </c>
      <c r="AB1179" s="38" t="s">
        <v>20</v>
      </c>
    </row>
    <row r="1180" spans="3:28" s="25" customFormat="1" x14ac:dyDescent="0.3">
      <c r="C1180" s="22">
        <v>6900</v>
      </c>
      <c r="D1180" s="23"/>
      <c r="E1180" s="24">
        <v>392690979018</v>
      </c>
      <c r="G1180" s="22" t="s">
        <v>4298</v>
      </c>
      <c r="H1180" s="23"/>
      <c r="I1180" s="26" t="s">
        <v>4299</v>
      </c>
      <c r="J1180" s="23"/>
      <c r="K1180" s="26" t="s">
        <v>4300</v>
      </c>
      <c r="L1180" s="23"/>
      <c r="M1180" s="26" t="s">
        <v>4301</v>
      </c>
      <c r="N1180" s="23"/>
      <c r="O1180" s="34">
        <v>25</v>
      </c>
      <c r="P1180" s="34" t="s">
        <v>3274</v>
      </c>
      <c r="Q1180" s="23"/>
      <c r="R1180" s="49" t="s">
        <v>19</v>
      </c>
      <c r="S1180" s="36" t="s">
        <v>18</v>
      </c>
      <c r="T1180" s="23"/>
      <c r="U1180" s="49" t="s">
        <v>19</v>
      </c>
      <c r="V1180" s="34" t="s">
        <v>17</v>
      </c>
      <c r="W1180" s="23"/>
      <c r="X1180" s="51">
        <f>SUMIF('[1]2022Fiyat Listesi-SAP'!A:A,I:I,'[1]2022Fiyat Listesi-SAP'!C:C)</f>
        <v>12.395</v>
      </c>
      <c r="Y1180" s="38" t="s">
        <v>1925</v>
      </c>
      <c r="Z1180" s="23"/>
      <c r="AA1180" s="33">
        <f t="shared" si="18"/>
        <v>0</v>
      </c>
      <c r="AB1180" s="38" t="s">
        <v>20</v>
      </c>
    </row>
    <row r="1181" spans="3:28" s="25" customFormat="1" x14ac:dyDescent="0.3">
      <c r="C1181" s="22">
        <v>6900</v>
      </c>
      <c r="D1181" s="23"/>
      <c r="E1181" s="24">
        <v>392690979018</v>
      </c>
      <c r="G1181" s="22" t="s">
        <v>4302</v>
      </c>
      <c r="H1181" s="23"/>
      <c r="I1181" s="26" t="s">
        <v>4303</v>
      </c>
      <c r="J1181" s="23"/>
      <c r="K1181" s="26" t="s">
        <v>4304</v>
      </c>
      <c r="L1181" s="23"/>
      <c r="M1181" s="26" t="s">
        <v>4305</v>
      </c>
      <c r="N1181" s="23"/>
      <c r="O1181" s="34">
        <v>25</v>
      </c>
      <c r="P1181" s="34" t="s">
        <v>3274</v>
      </c>
      <c r="Q1181" s="23"/>
      <c r="R1181" s="49" t="s">
        <v>19</v>
      </c>
      <c r="S1181" s="36" t="s">
        <v>18</v>
      </c>
      <c r="T1181" s="23"/>
      <c r="U1181" s="49" t="s">
        <v>19</v>
      </c>
      <c r="V1181" s="34" t="s">
        <v>17</v>
      </c>
      <c r="W1181" s="23"/>
      <c r="X1181" s="51">
        <f>SUMIF('[1]2022Fiyat Listesi-SAP'!A:A,I:I,'[1]2022Fiyat Listesi-SAP'!C:C)</f>
        <v>15.13</v>
      </c>
      <c r="Y1181" s="38" t="s">
        <v>1925</v>
      </c>
      <c r="Z1181" s="23"/>
      <c r="AA1181" s="33">
        <f t="shared" si="18"/>
        <v>0</v>
      </c>
      <c r="AB1181" s="38" t="s">
        <v>20</v>
      </c>
    </row>
    <row r="1182" spans="3:28" s="25" customFormat="1" x14ac:dyDescent="0.3">
      <c r="C1182" s="22">
        <v>6900</v>
      </c>
      <c r="D1182" s="23"/>
      <c r="E1182" s="24">
        <v>392690979018</v>
      </c>
      <c r="G1182" s="22" t="s">
        <v>4306</v>
      </c>
      <c r="H1182" s="23"/>
      <c r="I1182" s="26" t="s">
        <v>4307</v>
      </c>
      <c r="J1182" s="23"/>
      <c r="K1182" s="26" t="s">
        <v>4308</v>
      </c>
      <c r="L1182" s="23"/>
      <c r="M1182" s="26" t="s">
        <v>4309</v>
      </c>
      <c r="N1182" s="23"/>
      <c r="O1182" s="52">
        <v>1.22</v>
      </c>
      <c r="P1182" s="34" t="s">
        <v>3274</v>
      </c>
      <c r="Q1182" s="23"/>
      <c r="R1182" s="49" t="s">
        <v>19</v>
      </c>
      <c r="S1182" s="36" t="s">
        <v>18</v>
      </c>
      <c r="T1182" s="23"/>
      <c r="U1182" s="49" t="s">
        <v>19</v>
      </c>
      <c r="V1182" s="34" t="s">
        <v>17</v>
      </c>
      <c r="W1182" s="23"/>
      <c r="X1182" s="51">
        <f>SUMIF('[1]2022Fiyat Listesi-SAP'!A:A,I:I,'[1]2022Fiyat Listesi-SAP'!C:C)</f>
        <v>1.45</v>
      </c>
      <c r="Y1182" s="38" t="s">
        <v>1925</v>
      </c>
      <c r="Z1182" s="23"/>
      <c r="AA1182" s="33">
        <f t="shared" si="18"/>
        <v>0</v>
      </c>
      <c r="AB1182" s="38" t="s">
        <v>20</v>
      </c>
    </row>
    <row r="1183" spans="3:28" s="25" customFormat="1" x14ac:dyDescent="0.3">
      <c r="C1183" s="22">
        <v>6900</v>
      </c>
      <c r="D1183" s="23"/>
      <c r="E1183" s="24">
        <v>392690979018</v>
      </c>
      <c r="G1183" s="22" t="s">
        <v>4310</v>
      </c>
      <c r="H1183" s="23"/>
      <c r="I1183" s="26" t="s">
        <v>4311</v>
      </c>
      <c r="J1183" s="23"/>
      <c r="K1183" s="26" t="s">
        <v>4312</v>
      </c>
      <c r="L1183" s="23"/>
      <c r="M1183" s="26" t="s">
        <v>4313</v>
      </c>
      <c r="N1183" s="23"/>
      <c r="O1183" s="52">
        <v>1.22</v>
      </c>
      <c r="P1183" s="34" t="s">
        <v>3274</v>
      </c>
      <c r="Q1183" s="23"/>
      <c r="R1183" s="49" t="s">
        <v>19</v>
      </c>
      <c r="S1183" s="36" t="s">
        <v>18</v>
      </c>
      <c r="T1183" s="23"/>
      <c r="U1183" s="49" t="s">
        <v>19</v>
      </c>
      <c r="V1183" s="34" t="s">
        <v>17</v>
      </c>
      <c r="W1183" s="23"/>
      <c r="X1183" s="51">
        <f>SUMIF('[1]2022Fiyat Listesi-SAP'!A:A,I:I,'[1]2022Fiyat Listesi-SAP'!C:C)</f>
        <v>1.8049999999999999</v>
      </c>
      <c r="Y1183" s="38" t="s">
        <v>1925</v>
      </c>
      <c r="Z1183" s="23"/>
      <c r="AA1183" s="33">
        <f t="shared" si="18"/>
        <v>0</v>
      </c>
      <c r="AB1183" s="38" t="s">
        <v>20</v>
      </c>
    </row>
    <row r="1184" spans="3:28" s="25" customFormat="1" x14ac:dyDescent="0.3">
      <c r="C1184" s="22">
        <v>6900</v>
      </c>
      <c r="D1184" s="23"/>
      <c r="E1184" s="24">
        <v>392690979018</v>
      </c>
      <c r="G1184" s="22" t="s">
        <v>4314</v>
      </c>
      <c r="H1184" s="23"/>
      <c r="I1184" s="26" t="s">
        <v>4315</v>
      </c>
      <c r="J1184" s="23"/>
      <c r="K1184" s="26" t="s">
        <v>4316</v>
      </c>
      <c r="L1184" s="23"/>
      <c r="M1184" s="26" t="s">
        <v>4317</v>
      </c>
      <c r="N1184" s="23"/>
      <c r="O1184" s="52">
        <v>1.22</v>
      </c>
      <c r="P1184" s="34" t="s">
        <v>3274</v>
      </c>
      <c r="Q1184" s="23"/>
      <c r="R1184" s="49" t="s">
        <v>19</v>
      </c>
      <c r="S1184" s="36" t="s">
        <v>18</v>
      </c>
      <c r="T1184" s="23"/>
      <c r="U1184" s="49" t="s">
        <v>19</v>
      </c>
      <c r="V1184" s="34" t="s">
        <v>17</v>
      </c>
      <c r="W1184" s="23"/>
      <c r="X1184" s="51">
        <f>SUMIF('[1]2022Fiyat Listesi-SAP'!A:A,I:I,'[1]2022Fiyat Listesi-SAP'!C:C)</f>
        <v>2.17</v>
      </c>
      <c r="Y1184" s="38" t="s">
        <v>1925</v>
      </c>
      <c r="Z1184" s="23"/>
      <c r="AA1184" s="33">
        <f t="shared" si="18"/>
        <v>0</v>
      </c>
      <c r="AB1184" s="38" t="s">
        <v>20</v>
      </c>
    </row>
    <row r="1185" spans="3:28" s="25" customFormat="1" x14ac:dyDescent="0.3">
      <c r="C1185" s="22">
        <v>6900</v>
      </c>
      <c r="D1185" s="23"/>
      <c r="E1185" s="24">
        <v>392690979018</v>
      </c>
      <c r="G1185" s="22" t="s">
        <v>4318</v>
      </c>
      <c r="H1185" s="23"/>
      <c r="I1185" s="26" t="s">
        <v>4319</v>
      </c>
      <c r="J1185" s="23"/>
      <c r="K1185" s="26" t="s">
        <v>4320</v>
      </c>
      <c r="L1185" s="23"/>
      <c r="M1185" s="26" t="s">
        <v>4321</v>
      </c>
      <c r="N1185" s="23"/>
      <c r="O1185" s="52">
        <v>1.22</v>
      </c>
      <c r="P1185" s="34" t="s">
        <v>3274</v>
      </c>
      <c r="Q1185" s="23"/>
      <c r="R1185" s="49" t="s">
        <v>19</v>
      </c>
      <c r="S1185" s="36" t="s">
        <v>18</v>
      </c>
      <c r="T1185" s="23"/>
      <c r="U1185" s="49" t="s">
        <v>19</v>
      </c>
      <c r="V1185" s="34" t="s">
        <v>17</v>
      </c>
      <c r="W1185" s="23"/>
      <c r="X1185" s="51">
        <f>SUMIF('[1]2022Fiyat Listesi-SAP'!A:A,I:I,'[1]2022Fiyat Listesi-SAP'!C:C)</f>
        <v>3.37</v>
      </c>
      <c r="Y1185" s="38" t="s">
        <v>1925</v>
      </c>
      <c r="Z1185" s="23"/>
      <c r="AA1185" s="33">
        <f t="shared" si="18"/>
        <v>0</v>
      </c>
      <c r="AB1185" s="38" t="s">
        <v>20</v>
      </c>
    </row>
    <row r="1186" spans="3:28" s="25" customFormat="1" x14ac:dyDescent="0.3">
      <c r="C1186" s="22">
        <v>6900</v>
      </c>
      <c r="D1186" s="23"/>
      <c r="E1186" s="24">
        <v>392690979018</v>
      </c>
      <c r="G1186" s="22" t="s">
        <v>4322</v>
      </c>
      <c r="H1186" s="23"/>
      <c r="I1186" s="26" t="s">
        <v>4323</v>
      </c>
      <c r="J1186" s="23"/>
      <c r="K1186" s="26" t="s">
        <v>4324</v>
      </c>
      <c r="L1186" s="23"/>
      <c r="M1186" s="26" t="s">
        <v>4325</v>
      </c>
      <c r="N1186" s="23"/>
      <c r="O1186" s="52">
        <v>1.22</v>
      </c>
      <c r="P1186" s="34" t="s">
        <v>3274</v>
      </c>
      <c r="Q1186" s="23"/>
      <c r="R1186" s="49" t="s">
        <v>19</v>
      </c>
      <c r="S1186" s="36" t="s">
        <v>18</v>
      </c>
      <c r="T1186" s="23"/>
      <c r="U1186" s="49" t="s">
        <v>19</v>
      </c>
      <c r="V1186" s="34" t="s">
        <v>17</v>
      </c>
      <c r="W1186" s="23"/>
      <c r="X1186" s="51">
        <f>SUMIF('[1]2022Fiyat Listesi-SAP'!A:A,I:I,'[1]2022Fiyat Listesi-SAP'!C:C)</f>
        <v>4.3250000000000002</v>
      </c>
      <c r="Y1186" s="38" t="s">
        <v>1925</v>
      </c>
      <c r="Z1186" s="23"/>
      <c r="AA1186" s="33">
        <f t="shared" si="18"/>
        <v>0</v>
      </c>
      <c r="AB1186" s="38" t="s">
        <v>20</v>
      </c>
    </row>
    <row r="1187" spans="3:28" s="25" customFormat="1" x14ac:dyDescent="0.3">
      <c r="C1187" s="22">
        <v>6900</v>
      </c>
      <c r="D1187" s="23"/>
      <c r="E1187" s="24">
        <v>392690979018</v>
      </c>
      <c r="G1187" s="22" t="s">
        <v>4326</v>
      </c>
      <c r="H1187" s="23"/>
      <c r="I1187" s="26" t="s">
        <v>4327</v>
      </c>
      <c r="J1187" s="23"/>
      <c r="K1187" s="26" t="s">
        <v>4328</v>
      </c>
      <c r="L1187" s="23"/>
      <c r="M1187" s="26" t="s">
        <v>4329</v>
      </c>
      <c r="N1187" s="23"/>
      <c r="O1187" s="52">
        <v>1.22</v>
      </c>
      <c r="P1187" s="34" t="s">
        <v>3274</v>
      </c>
      <c r="Q1187" s="23"/>
      <c r="R1187" s="49" t="s">
        <v>19</v>
      </c>
      <c r="S1187" s="36" t="s">
        <v>18</v>
      </c>
      <c r="T1187" s="23"/>
      <c r="U1187" s="49" t="s">
        <v>19</v>
      </c>
      <c r="V1187" s="34" t="s">
        <v>17</v>
      </c>
      <c r="W1187" s="23"/>
      <c r="X1187" s="51">
        <f>SUMIF('[1]2022Fiyat Listesi-SAP'!A:A,I:I,'[1]2022Fiyat Listesi-SAP'!C:C)</f>
        <v>4.8150000000000004</v>
      </c>
      <c r="Y1187" s="38" t="s">
        <v>1925</v>
      </c>
      <c r="Z1187" s="23"/>
      <c r="AA1187" s="33">
        <f t="shared" si="18"/>
        <v>0</v>
      </c>
      <c r="AB1187" s="38" t="s">
        <v>20</v>
      </c>
    </row>
    <row r="1188" spans="3:28" s="25" customFormat="1" x14ac:dyDescent="0.3">
      <c r="C1188" s="22">
        <v>6900</v>
      </c>
      <c r="D1188" s="23"/>
      <c r="E1188" s="24">
        <v>392690979018</v>
      </c>
      <c r="G1188" s="22" t="s">
        <v>4330</v>
      </c>
      <c r="H1188" s="23"/>
      <c r="I1188" s="26" t="s">
        <v>4331</v>
      </c>
      <c r="J1188" s="23"/>
      <c r="K1188" s="26" t="s">
        <v>4332</v>
      </c>
      <c r="L1188" s="23"/>
      <c r="M1188" s="26" t="s">
        <v>4333</v>
      </c>
      <c r="N1188" s="23"/>
      <c r="O1188" s="52">
        <v>1.22</v>
      </c>
      <c r="P1188" s="34" t="s">
        <v>3274</v>
      </c>
      <c r="Q1188" s="23"/>
      <c r="R1188" s="49" t="s">
        <v>19</v>
      </c>
      <c r="S1188" s="36" t="s">
        <v>18</v>
      </c>
      <c r="T1188" s="23"/>
      <c r="U1188" s="49" t="s">
        <v>19</v>
      </c>
      <c r="V1188" s="34" t="s">
        <v>17</v>
      </c>
      <c r="W1188" s="23"/>
      <c r="X1188" s="51">
        <f>SUMIF('[1]2022Fiyat Listesi-SAP'!A:A,I:I,'[1]2022Fiyat Listesi-SAP'!C:C)</f>
        <v>5.12</v>
      </c>
      <c r="Y1188" s="38" t="s">
        <v>1925</v>
      </c>
      <c r="Z1188" s="23"/>
      <c r="AA1188" s="33">
        <f t="shared" si="18"/>
        <v>0</v>
      </c>
      <c r="AB1188" s="38" t="s">
        <v>20</v>
      </c>
    </row>
    <row r="1189" spans="3:28" s="25" customFormat="1" x14ac:dyDescent="0.3">
      <c r="C1189" s="22">
        <v>6900</v>
      </c>
      <c r="D1189" s="23"/>
      <c r="E1189" s="24">
        <v>392690979018</v>
      </c>
      <c r="G1189" s="22" t="s">
        <v>4334</v>
      </c>
      <c r="H1189" s="23"/>
      <c r="I1189" s="26" t="s">
        <v>4335</v>
      </c>
      <c r="J1189" s="23"/>
      <c r="K1189" s="26" t="s">
        <v>4336</v>
      </c>
      <c r="L1189" s="23"/>
      <c r="M1189" s="26" t="s">
        <v>4337</v>
      </c>
      <c r="N1189" s="23"/>
      <c r="O1189" s="52">
        <v>1.22</v>
      </c>
      <c r="P1189" s="34" t="s">
        <v>3274</v>
      </c>
      <c r="Q1189" s="23"/>
      <c r="R1189" s="49" t="s">
        <v>19</v>
      </c>
      <c r="S1189" s="36" t="s">
        <v>18</v>
      </c>
      <c r="T1189" s="23"/>
      <c r="U1189" s="49" t="s">
        <v>19</v>
      </c>
      <c r="V1189" s="34" t="s">
        <v>17</v>
      </c>
      <c r="W1189" s="23"/>
      <c r="X1189" s="51">
        <f>SUMIF('[1]2022Fiyat Listesi-SAP'!A:A,I:I,'[1]2022Fiyat Listesi-SAP'!C:C)</f>
        <v>5.415</v>
      </c>
      <c r="Y1189" s="38" t="s">
        <v>1925</v>
      </c>
      <c r="Z1189" s="23"/>
      <c r="AA1189" s="33">
        <f t="shared" si="18"/>
        <v>0</v>
      </c>
      <c r="AB1189" s="38" t="s">
        <v>20</v>
      </c>
    </row>
    <row r="1190" spans="3:28" s="25" customFormat="1" x14ac:dyDescent="0.3">
      <c r="C1190" s="22">
        <v>6900</v>
      </c>
      <c r="D1190" s="23"/>
      <c r="E1190" s="24">
        <v>392690979018</v>
      </c>
      <c r="G1190" s="22" t="s">
        <v>4338</v>
      </c>
      <c r="H1190" s="23"/>
      <c r="I1190" s="26" t="s">
        <v>4339</v>
      </c>
      <c r="J1190" s="23"/>
      <c r="K1190" s="26" t="s">
        <v>4340</v>
      </c>
      <c r="L1190" s="23"/>
      <c r="M1190" s="26" t="s">
        <v>4341</v>
      </c>
      <c r="N1190" s="23"/>
      <c r="O1190" s="52">
        <v>1.22</v>
      </c>
      <c r="P1190" s="34" t="s">
        <v>3274</v>
      </c>
      <c r="Q1190" s="23"/>
      <c r="R1190" s="49" t="s">
        <v>19</v>
      </c>
      <c r="S1190" s="36" t="s">
        <v>18</v>
      </c>
      <c r="T1190" s="23"/>
      <c r="U1190" s="49" t="s">
        <v>19</v>
      </c>
      <c r="V1190" s="34" t="s">
        <v>17</v>
      </c>
      <c r="W1190" s="23"/>
      <c r="X1190" s="51">
        <f>SUMIF('[1]2022Fiyat Listesi-SAP'!A:A,I:I,'[1]2022Fiyat Listesi-SAP'!C:C)</f>
        <v>6.01</v>
      </c>
      <c r="Y1190" s="38" t="s">
        <v>1925</v>
      </c>
      <c r="Z1190" s="23"/>
      <c r="AA1190" s="33">
        <f t="shared" si="18"/>
        <v>0</v>
      </c>
      <c r="AB1190" s="38" t="s">
        <v>20</v>
      </c>
    </row>
    <row r="1191" spans="3:28" s="25" customFormat="1" x14ac:dyDescent="0.3">
      <c r="C1191" s="22">
        <v>6900</v>
      </c>
      <c r="D1191" s="23"/>
      <c r="E1191" s="24">
        <v>392690979018</v>
      </c>
      <c r="G1191" s="22" t="s">
        <v>4342</v>
      </c>
      <c r="H1191" s="23"/>
      <c r="I1191" s="26" t="s">
        <v>4343</v>
      </c>
      <c r="J1191" s="23"/>
      <c r="K1191" s="26" t="s">
        <v>4344</v>
      </c>
      <c r="L1191" s="23"/>
      <c r="M1191" s="26" t="s">
        <v>4345</v>
      </c>
      <c r="N1191" s="23"/>
      <c r="O1191" s="52">
        <v>1.22</v>
      </c>
      <c r="P1191" s="34" t="s">
        <v>3274</v>
      </c>
      <c r="Q1191" s="23"/>
      <c r="R1191" s="49" t="s">
        <v>19</v>
      </c>
      <c r="S1191" s="36" t="s">
        <v>18</v>
      </c>
      <c r="T1191" s="23"/>
      <c r="U1191" s="49" t="s">
        <v>19</v>
      </c>
      <c r="V1191" s="34" t="s">
        <v>17</v>
      </c>
      <c r="W1191" s="23"/>
      <c r="X1191" s="51">
        <f>SUMIF('[1]2022Fiyat Listesi-SAP'!A:A,I:I,'[1]2022Fiyat Listesi-SAP'!C:C)</f>
        <v>6.61</v>
      </c>
      <c r="Y1191" s="38" t="s">
        <v>1925</v>
      </c>
      <c r="Z1191" s="23"/>
      <c r="AA1191" s="33">
        <f t="shared" si="18"/>
        <v>0</v>
      </c>
      <c r="AB1191" s="38" t="s">
        <v>20</v>
      </c>
    </row>
    <row r="1192" spans="3:28" s="25" customFormat="1" x14ac:dyDescent="0.3">
      <c r="C1192" s="22">
        <v>6900</v>
      </c>
      <c r="D1192" s="23"/>
      <c r="E1192" s="24">
        <v>392690979018</v>
      </c>
      <c r="G1192" s="22" t="s">
        <v>4346</v>
      </c>
      <c r="H1192" s="23"/>
      <c r="I1192" s="26" t="s">
        <v>4347</v>
      </c>
      <c r="J1192" s="23"/>
      <c r="K1192" s="26" t="s">
        <v>4348</v>
      </c>
      <c r="L1192" s="23"/>
      <c r="M1192" s="26" t="s">
        <v>4349</v>
      </c>
      <c r="N1192" s="23"/>
      <c r="O1192" s="52">
        <v>1.22</v>
      </c>
      <c r="P1192" s="34" t="s">
        <v>3274</v>
      </c>
      <c r="Q1192" s="23"/>
      <c r="R1192" s="49" t="s">
        <v>19</v>
      </c>
      <c r="S1192" s="36" t="s">
        <v>18</v>
      </c>
      <c r="T1192" s="23"/>
      <c r="U1192" s="49" t="s">
        <v>19</v>
      </c>
      <c r="V1192" s="34" t="s">
        <v>17</v>
      </c>
      <c r="W1192" s="23"/>
      <c r="X1192" s="51">
        <f>SUMIF('[1]2022Fiyat Listesi-SAP'!A:A,I:I,'[1]2022Fiyat Listesi-SAP'!C:C)</f>
        <v>7.2149999999999999</v>
      </c>
      <c r="Y1192" s="38" t="s">
        <v>1925</v>
      </c>
      <c r="Z1192" s="23"/>
      <c r="AA1192" s="33">
        <f t="shared" si="18"/>
        <v>0</v>
      </c>
      <c r="AB1192" s="38" t="s">
        <v>20</v>
      </c>
    </row>
    <row r="1193" spans="3:28" s="25" customFormat="1" x14ac:dyDescent="0.3">
      <c r="C1193" s="22">
        <v>6900</v>
      </c>
      <c r="D1193" s="23"/>
      <c r="E1193" s="24">
        <v>392690979018</v>
      </c>
      <c r="G1193" s="22" t="s">
        <v>4350</v>
      </c>
      <c r="H1193" s="23"/>
      <c r="I1193" s="26" t="s">
        <v>4351</v>
      </c>
      <c r="J1193" s="23"/>
      <c r="K1193" s="26" t="s">
        <v>4352</v>
      </c>
      <c r="L1193" s="23"/>
      <c r="M1193" s="26" t="s">
        <v>4353</v>
      </c>
      <c r="N1193" s="23"/>
      <c r="O1193" s="52">
        <v>1.22</v>
      </c>
      <c r="P1193" s="34" t="s">
        <v>3274</v>
      </c>
      <c r="Q1193" s="23"/>
      <c r="R1193" s="49" t="s">
        <v>19</v>
      </c>
      <c r="S1193" s="36" t="s">
        <v>18</v>
      </c>
      <c r="T1193" s="23"/>
      <c r="U1193" s="49" t="s">
        <v>19</v>
      </c>
      <c r="V1193" s="34" t="s">
        <v>17</v>
      </c>
      <c r="W1193" s="23"/>
      <c r="X1193" s="51">
        <f>SUMIF('[1]2022Fiyat Listesi-SAP'!A:A,I:I,'[1]2022Fiyat Listesi-SAP'!C:C)</f>
        <v>7.8150000000000004</v>
      </c>
      <c r="Y1193" s="38" t="s">
        <v>1925</v>
      </c>
      <c r="Z1193" s="23"/>
      <c r="AA1193" s="33">
        <f t="shared" si="18"/>
        <v>0</v>
      </c>
      <c r="AB1193" s="38" t="s">
        <v>20</v>
      </c>
    </row>
    <row r="1194" spans="3:28" s="25" customFormat="1" x14ac:dyDescent="0.3">
      <c r="C1194" s="22">
        <v>6900</v>
      </c>
      <c r="D1194" s="23"/>
      <c r="E1194" s="24">
        <v>392690979018</v>
      </c>
      <c r="G1194" s="22" t="s">
        <v>4354</v>
      </c>
      <c r="H1194" s="23"/>
      <c r="I1194" s="26" t="s">
        <v>4355</v>
      </c>
      <c r="J1194" s="23"/>
      <c r="K1194" s="26" t="s">
        <v>4356</v>
      </c>
      <c r="L1194" s="23"/>
      <c r="M1194" s="26" t="s">
        <v>4357</v>
      </c>
      <c r="N1194" s="23"/>
      <c r="O1194" s="52">
        <v>1.22</v>
      </c>
      <c r="P1194" s="34" t="s">
        <v>3274</v>
      </c>
      <c r="Q1194" s="23"/>
      <c r="R1194" s="49" t="s">
        <v>19</v>
      </c>
      <c r="S1194" s="36" t="s">
        <v>18</v>
      </c>
      <c r="T1194" s="23"/>
      <c r="U1194" s="49" t="s">
        <v>19</v>
      </c>
      <c r="V1194" s="34" t="s">
        <v>17</v>
      </c>
      <c r="W1194" s="23"/>
      <c r="X1194" s="51">
        <f>SUMIF('[1]2022Fiyat Listesi-SAP'!A:A,I:I,'[1]2022Fiyat Listesi-SAP'!C:C)</f>
        <v>9.625</v>
      </c>
      <c r="Y1194" s="38" t="s">
        <v>1925</v>
      </c>
      <c r="Z1194" s="23"/>
      <c r="AA1194" s="33">
        <f t="shared" si="18"/>
        <v>0</v>
      </c>
      <c r="AB1194" s="38" t="s">
        <v>20</v>
      </c>
    </row>
    <row r="1195" spans="3:28" s="25" customFormat="1" x14ac:dyDescent="0.3">
      <c r="C1195" s="22">
        <v>6900</v>
      </c>
      <c r="D1195" s="23"/>
      <c r="E1195" s="24">
        <v>392690979018</v>
      </c>
      <c r="G1195" s="22" t="s">
        <v>4358</v>
      </c>
      <c r="H1195" s="23"/>
      <c r="I1195" s="26" t="s">
        <v>4359</v>
      </c>
      <c r="J1195" s="23"/>
      <c r="K1195" s="26" t="s">
        <v>4360</v>
      </c>
      <c r="L1195" s="23"/>
      <c r="M1195" s="26" t="s">
        <v>4361</v>
      </c>
      <c r="N1195" s="23"/>
      <c r="O1195" s="52">
        <v>1.22</v>
      </c>
      <c r="P1195" s="34" t="s">
        <v>3274</v>
      </c>
      <c r="Q1195" s="23"/>
      <c r="R1195" s="49" t="s">
        <v>19</v>
      </c>
      <c r="S1195" s="36" t="s">
        <v>18</v>
      </c>
      <c r="T1195" s="23"/>
      <c r="U1195" s="49" t="s">
        <v>19</v>
      </c>
      <c r="V1195" s="34" t="s">
        <v>17</v>
      </c>
      <c r="W1195" s="23"/>
      <c r="X1195" s="51">
        <f>SUMIF('[1]2022Fiyat Listesi-SAP'!A:A,I:I,'[1]2022Fiyat Listesi-SAP'!C:C)</f>
        <v>12.035</v>
      </c>
      <c r="Y1195" s="38" t="s">
        <v>1925</v>
      </c>
      <c r="Z1195" s="23"/>
      <c r="AA1195" s="33">
        <f t="shared" si="18"/>
        <v>0</v>
      </c>
      <c r="AB1195" s="38" t="s">
        <v>20</v>
      </c>
    </row>
    <row r="1196" spans="3:28" s="25" customFormat="1" x14ac:dyDescent="0.3">
      <c r="C1196" s="22">
        <v>6900</v>
      </c>
      <c r="D1196" s="23"/>
      <c r="E1196" s="24">
        <v>392690979018</v>
      </c>
      <c r="G1196" s="22" t="s">
        <v>4362</v>
      </c>
      <c r="H1196" s="23"/>
      <c r="I1196" s="26" t="s">
        <v>4363</v>
      </c>
      <c r="J1196" s="23"/>
      <c r="K1196" s="26" t="s">
        <v>4364</v>
      </c>
      <c r="L1196" s="23"/>
      <c r="M1196" s="26" t="s">
        <v>4365</v>
      </c>
      <c r="N1196" s="23"/>
      <c r="O1196" s="52">
        <v>1.22</v>
      </c>
      <c r="P1196" s="34" t="s">
        <v>3274</v>
      </c>
      <c r="Q1196" s="23"/>
      <c r="R1196" s="49" t="s">
        <v>19</v>
      </c>
      <c r="S1196" s="36" t="s">
        <v>18</v>
      </c>
      <c r="T1196" s="23"/>
      <c r="U1196" s="49" t="s">
        <v>19</v>
      </c>
      <c r="V1196" s="34" t="s">
        <v>17</v>
      </c>
      <c r="W1196" s="23"/>
      <c r="X1196" s="51">
        <f>SUMIF('[1]2022Fiyat Listesi-SAP'!A:A,I:I,'[1]2022Fiyat Listesi-SAP'!C:C)</f>
        <v>13.84</v>
      </c>
      <c r="Y1196" s="38" t="s">
        <v>1925</v>
      </c>
      <c r="Z1196" s="23"/>
      <c r="AA1196" s="33">
        <f t="shared" si="18"/>
        <v>0</v>
      </c>
      <c r="AB1196" s="38" t="s">
        <v>20</v>
      </c>
    </row>
    <row r="1197" spans="3:28" s="25" customFormat="1" x14ac:dyDescent="0.3">
      <c r="C1197" s="22">
        <v>6900</v>
      </c>
      <c r="D1197" s="23"/>
      <c r="E1197" s="24">
        <v>392690979018</v>
      </c>
      <c r="G1197" s="22" t="s">
        <v>4366</v>
      </c>
      <c r="H1197" s="23"/>
      <c r="I1197" s="26" t="s">
        <v>4367</v>
      </c>
      <c r="J1197" s="23"/>
      <c r="K1197" s="26" t="s">
        <v>4368</v>
      </c>
      <c r="L1197" s="23"/>
      <c r="M1197" s="26" t="s">
        <v>4369</v>
      </c>
      <c r="N1197" s="23"/>
      <c r="O1197" s="52">
        <v>1.22</v>
      </c>
      <c r="P1197" s="34" t="s">
        <v>3274</v>
      </c>
      <c r="Q1197" s="23"/>
      <c r="R1197" s="49" t="s">
        <v>19</v>
      </c>
      <c r="S1197" s="36" t="s">
        <v>18</v>
      </c>
      <c r="T1197" s="23"/>
      <c r="U1197" s="49" t="s">
        <v>19</v>
      </c>
      <c r="V1197" s="34" t="s">
        <v>17</v>
      </c>
      <c r="W1197" s="23"/>
      <c r="X1197" s="51">
        <f>SUMIF('[1]2022Fiyat Listesi-SAP'!A:A,I:I,'[1]2022Fiyat Listesi-SAP'!C:C)</f>
        <v>16.240000000000002</v>
      </c>
      <c r="Y1197" s="38" t="s">
        <v>1925</v>
      </c>
      <c r="Z1197" s="23"/>
      <c r="AA1197" s="33">
        <f t="shared" si="18"/>
        <v>0</v>
      </c>
      <c r="AB1197" s="38" t="s">
        <v>20</v>
      </c>
    </row>
    <row r="1198" spans="3:28" s="25" customFormat="1" x14ac:dyDescent="0.3">
      <c r="C1198" s="22">
        <v>6900</v>
      </c>
      <c r="D1198" s="23"/>
      <c r="E1198" s="24">
        <v>392690979018</v>
      </c>
      <c r="G1198" s="22" t="s">
        <v>4370</v>
      </c>
      <c r="H1198" s="23"/>
      <c r="I1198" s="26" t="s">
        <v>4371</v>
      </c>
      <c r="J1198" s="23"/>
      <c r="K1198" s="26" t="s">
        <v>4372</v>
      </c>
      <c r="L1198" s="23"/>
      <c r="M1198" s="26" t="s">
        <v>4373</v>
      </c>
      <c r="N1198" s="23"/>
      <c r="O1198" s="52">
        <v>1.22</v>
      </c>
      <c r="P1198" s="34" t="s">
        <v>3274</v>
      </c>
      <c r="Q1198" s="23"/>
      <c r="R1198" s="49" t="s">
        <v>19</v>
      </c>
      <c r="S1198" s="36" t="s">
        <v>18</v>
      </c>
      <c r="T1198" s="23"/>
      <c r="U1198" s="49" t="s">
        <v>19</v>
      </c>
      <c r="V1198" s="34" t="s">
        <v>17</v>
      </c>
      <c r="W1198" s="23"/>
      <c r="X1198" s="51">
        <f>SUMIF('[1]2022Fiyat Listesi-SAP'!A:A,I:I,'[1]2022Fiyat Listesi-SAP'!C:C)</f>
        <v>19.245000000000001</v>
      </c>
      <c r="Y1198" s="38" t="s">
        <v>1925</v>
      </c>
      <c r="Z1198" s="23"/>
      <c r="AA1198" s="33">
        <f t="shared" si="18"/>
        <v>0</v>
      </c>
      <c r="AB1198" s="38" t="s">
        <v>20</v>
      </c>
    </row>
    <row r="1199" spans="3:28" s="25" customFormat="1" x14ac:dyDescent="0.3">
      <c r="C1199" s="22">
        <v>6900</v>
      </c>
      <c r="D1199" s="23"/>
      <c r="E1199" s="24">
        <v>392690979018</v>
      </c>
      <c r="G1199" s="22" t="s">
        <v>4374</v>
      </c>
      <c r="H1199" s="23"/>
      <c r="I1199" s="26" t="s">
        <v>4375</v>
      </c>
      <c r="J1199" s="23"/>
      <c r="K1199" s="26" t="s">
        <v>4376</v>
      </c>
      <c r="L1199" s="23"/>
      <c r="M1199" s="26" t="s">
        <v>4377</v>
      </c>
      <c r="N1199" s="23"/>
      <c r="O1199" s="52">
        <v>1.22</v>
      </c>
      <c r="P1199" s="34" t="s">
        <v>3274</v>
      </c>
      <c r="Q1199" s="23"/>
      <c r="R1199" s="49" t="s">
        <v>19</v>
      </c>
      <c r="S1199" s="36" t="s">
        <v>18</v>
      </c>
      <c r="T1199" s="23"/>
      <c r="U1199" s="49" t="s">
        <v>19</v>
      </c>
      <c r="V1199" s="34" t="s">
        <v>17</v>
      </c>
      <c r="W1199" s="23"/>
      <c r="X1199" s="51">
        <f>SUMIF('[1]2022Fiyat Listesi-SAP'!A:A,I:I,'[1]2022Fiyat Listesi-SAP'!C:C)</f>
        <v>25.265000000000001</v>
      </c>
      <c r="Y1199" s="38" t="s">
        <v>1925</v>
      </c>
      <c r="Z1199" s="23"/>
      <c r="AA1199" s="33">
        <f t="shared" si="18"/>
        <v>0</v>
      </c>
      <c r="AB1199" s="38" t="s">
        <v>20</v>
      </c>
    </row>
    <row r="1200" spans="3:28" s="25" customFormat="1" x14ac:dyDescent="0.3">
      <c r="C1200" s="22">
        <v>6900</v>
      </c>
      <c r="D1200" s="23"/>
      <c r="E1200" s="24">
        <v>392690979018</v>
      </c>
      <c r="G1200" s="22" t="s">
        <v>4378</v>
      </c>
      <c r="H1200" s="23"/>
      <c r="I1200" s="26" t="s">
        <v>4379</v>
      </c>
      <c r="J1200" s="23"/>
      <c r="K1200" s="26" t="s">
        <v>4380</v>
      </c>
      <c r="L1200" s="23"/>
      <c r="M1200" s="26" t="s">
        <v>4381</v>
      </c>
      <c r="N1200" s="23"/>
      <c r="O1200" s="52">
        <v>1</v>
      </c>
      <c r="P1200" s="34" t="s">
        <v>3274</v>
      </c>
      <c r="Q1200" s="23"/>
      <c r="R1200" s="49" t="s">
        <v>19</v>
      </c>
      <c r="S1200" s="36" t="s">
        <v>18</v>
      </c>
      <c r="T1200" s="23"/>
      <c r="U1200" s="49" t="s">
        <v>19</v>
      </c>
      <c r="V1200" s="34" t="s">
        <v>17</v>
      </c>
      <c r="W1200" s="23"/>
      <c r="X1200" s="51">
        <f>SUMIF('[1]2022Fiyat Listesi-SAP'!A:A,I:I,'[1]2022Fiyat Listesi-SAP'!C:C)</f>
        <v>27.675000000000001</v>
      </c>
      <c r="Y1200" s="38" t="s">
        <v>1925</v>
      </c>
      <c r="Z1200" s="23"/>
      <c r="AA1200" s="33">
        <f t="shared" si="18"/>
        <v>0</v>
      </c>
      <c r="AB1200" s="38" t="s">
        <v>20</v>
      </c>
    </row>
    <row r="1201" spans="3:28" s="25" customFormat="1" x14ac:dyDescent="0.3">
      <c r="C1201" s="22">
        <v>6900</v>
      </c>
      <c r="D1201" s="23"/>
      <c r="E1201" s="24">
        <v>392690979018</v>
      </c>
      <c r="G1201" s="22" t="s">
        <v>4382</v>
      </c>
      <c r="H1201" s="23"/>
      <c r="I1201" s="26" t="s">
        <v>4383</v>
      </c>
      <c r="J1201" s="23"/>
      <c r="K1201" s="26" t="s">
        <v>4384</v>
      </c>
      <c r="L1201" s="23"/>
      <c r="M1201" s="26" t="s">
        <v>4385</v>
      </c>
      <c r="N1201" s="23"/>
      <c r="O1201" s="34">
        <v>1</v>
      </c>
      <c r="P1201" s="34" t="s">
        <v>3274</v>
      </c>
      <c r="Q1201" s="23"/>
      <c r="R1201" s="49" t="s">
        <v>19</v>
      </c>
      <c r="S1201" s="36" t="s">
        <v>18</v>
      </c>
      <c r="T1201" s="23"/>
      <c r="U1201" s="49" t="s">
        <v>19</v>
      </c>
      <c r="V1201" s="34" t="s">
        <v>17</v>
      </c>
      <c r="W1201" s="23"/>
      <c r="X1201" s="51">
        <f>SUMIF('[1]2022Fiyat Listesi-SAP'!A:A,I:I,'[1]2022Fiyat Listesi-SAP'!C:C)</f>
        <v>38.505000000000003</v>
      </c>
      <c r="Y1201" s="38" t="s">
        <v>1925</v>
      </c>
      <c r="Z1201" s="23"/>
      <c r="AA1201" s="33">
        <f t="shared" si="18"/>
        <v>0</v>
      </c>
      <c r="AB1201" s="38" t="s">
        <v>20</v>
      </c>
    </row>
    <row r="1202" spans="3:28" s="25" customFormat="1" x14ac:dyDescent="0.3">
      <c r="C1202" s="22">
        <v>6900</v>
      </c>
      <c r="D1202" s="23"/>
      <c r="E1202" s="24">
        <v>392690979018</v>
      </c>
      <c r="G1202" s="22" t="s">
        <v>4386</v>
      </c>
      <c r="H1202" s="23"/>
      <c r="I1202" s="26" t="s">
        <v>4387</v>
      </c>
      <c r="J1202" s="23"/>
      <c r="K1202" s="26" t="s">
        <v>4388</v>
      </c>
      <c r="L1202" s="23"/>
      <c r="M1202" s="26" t="s">
        <v>4389</v>
      </c>
      <c r="N1202" s="23"/>
      <c r="O1202" s="34">
        <v>1</v>
      </c>
      <c r="P1202" s="34" t="s">
        <v>3274</v>
      </c>
      <c r="Q1202" s="23"/>
      <c r="R1202" s="49" t="s">
        <v>19</v>
      </c>
      <c r="S1202" s="36" t="s">
        <v>18</v>
      </c>
      <c r="T1202" s="23"/>
      <c r="U1202" s="49" t="s">
        <v>19</v>
      </c>
      <c r="V1202" s="34" t="s">
        <v>17</v>
      </c>
      <c r="W1202" s="23"/>
      <c r="X1202" s="51">
        <f>SUMIF('[1]2022Fiyat Listesi-SAP'!A:A,I:I,'[1]2022Fiyat Listesi-SAP'!C:C)</f>
        <v>54.15</v>
      </c>
      <c r="Y1202" s="38" t="s">
        <v>1925</v>
      </c>
      <c r="Z1202" s="23"/>
      <c r="AA1202" s="33">
        <f t="shared" si="18"/>
        <v>0</v>
      </c>
      <c r="AB1202" s="38" t="s">
        <v>20</v>
      </c>
    </row>
    <row r="1203" spans="3:28" s="25" customFormat="1" x14ac:dyDescent="0.3">
      <c r="C1203" s="22">
        <v>6900</v>
      </c>
      <c r="D1203" s="23"/>
      <c r="E1203" s="24">
        <v>392690979018</v>
      </c>
      <c r="G1203" s="22" t="s">
        <v>4390</v>
      </c>
      <c r="H1203" s="23"/>
      <c r="I1203" s="26" t="s">
        <v>4391</v>
      </c>
      <c r="J1203" s="23"/>
      <c r="K1203" s="26" t="s">
        <v>4392</v>
      </c>
      <c r="L1203" s="23"/>
      <c r="M1203" s="26" t="s">
        <v>4393</v>
      </c>
      <c r="N1203" s="23"/>
      <c r="O1203" s="34">
        <v>1</v>
      </c>
      <c r="P1203" s="34" t="s">
        <v>3274</v>
      </c>
      <c r="Q1203" s="23"/>
      <c r="R1203" s="49" t="s">
        <v>19</v>
      </c>
      <c r="S1203" s="36" t="s">
        <v>18</v>
      </c>
      <c r="T1203" s="23"/>
      <c r="U1203" s="49" t="s">
        <v>19</v>
      </c>
      <c r="V1203" s="34" t="s">
        <v>17</v>
      </c>
      <c r="W1203" s="23"/>
      <c r="X1203" s="51">
        <f>SUMIF('[1]2022Fiyat Listesi-SAP'!A:A,I:I,'[1]2022Fiyat Listesi-SAP'!C:C)</f>
        <v>60.155000000000001</v>
      </c>
      <c r="Y1203" s="38" t="s">
        <v>1925</v>
      </c>
      <c r="Z1203" s="23"/>
      <c r="AA1203" s="33">
        <f t="shared" si="18"/>
        <v>0</v>
      </c>
      <c r="AB1203" s="38" t="s">
        <v>20</v>
      </c>
    </row>
    <row r="1204" spans="3:28" s="25" customFormat="1" x14ac:dyDescent="0.3">
      <c r="C1204" s="22">
        <v>6900</v>
      </c>
      <c r="D1204" s="23"/>
      <c r="E1204" s="24">
        <v>392690979018</v>
      </c>
      <c r="G1204" s="22" t="s">
        <v>4394</v>
      </c>
      <c r="H1204" s="23"/>
      <c r="I1204" s="26" t="s">
        <v>4395</v>
      </c>
      <c r="J1204" s="23"/>
      <c r="K1204" s="26" t="s">
        <v>4396</v>
      </c>
      <c r="L1204" s="23"/>
      <c r="M1204" s="26" t="s">
        <v>4397</v>
      </c>
      <c r="N1204" s="23"/>
      <c r="O1204" s="34">
        <v>900</v>
      </c>
      <c r="P1204" s="34" t="s">
        <v>3274</v>
      </c>
      <c r="Q1204" s="23"/>
      <c r="R1204" s="49" t="s">
        <v>19</v>
      </c>
      <c r="S1204" s="36" t="s">
        <v>18</v>
      </c>
      <c r="T1204" s="23"/>
      <c r="U1204" s="49" t="s">
        <v>19</v>
      </c>
      <c r="V1204" s="34" t="s">
        <v>17</v>
      </c>
      <c r="W1204" s="23"/>
      <c r="X1204" s="51">
        <f>SUMIF('[1]2022Fiyat Listesi-SAP'!A:A,I:I,'[1]2022Fiyat Listesi-SAP'!C:C)</f>
        <v>39.795000000000002</v>
      </c>
      <c r="Y1204" s="38" t="s">
        <v>1925</v>
      </c>
      <c r="Z1204" s="23"/>
      <c r="AA1204" s="33">
        <f t="shared" si="18"/>
        <v>0</v>
      </c>
      <c r="AB1204" s="38" t="s">
        <v>20</v>
      </c>
    </row>
    <row r="1205" spans="3:28" s="25" customFormat="1" x14ac:dyDescent="0.3">
      <c r="C1205" s="22">
        <v>6900</v>
      </c>
      <c r="D1205" s="23"/>
      <c r="E1205" s="24">
        <v>392690979018</v>
      </c>
      <c r="G1205" s="22" t="s">
        <v>4398</v>
      </c>
      <c r="H1205" s="23"/>
      <c r="I1205" s="26" t="s">
        <v>4399</v>
      </c>
      <c r="J1205" s="23"/>
      <c r="K1205" s="26" t="s">
        <v>4400</v>
      </c>
      <c r="L1205" s="23"/>
      <c r="M1205" s="26" t="s">
        <v>4401</v>
      </c>
      <c r="N1205" s="23"/>
      <c r="O1205" s="34">
        <v>900</v>
      </c>
      <c r="P1205" s="34" t="s">
        <v>3274</v>
      </c>
      <c r="Q1205" s="23"/>
      <c r="R1205" s="49" t="s">
        <v>19</v>
      </c>
      <c r="S1205" s="36" t="s">
        <v>18</v>
      </c>
      <c r="T1205" s="23"/>
      <c r="U1205" s="49" t="s">
        <v>19</v>
      </c>
      <c r="V1205" s="34" t="s">
        <v>17</v>
      </c>
      <c r="W1205" s="23"/>
      <c r="X1205" s="51">
        <f>SUMIF('[1]2022Fiyat Listesi-SAP'!A:A,I:I,'[1]2022Fiyat Listesi-SAP'!C:C)</f>
        <v>46.410000000000004</v>
      </c>
      <c r="Y1205" s="38" t="s">
        <v>1925</v>
      </c>
      <c r="Z1205" s="23"/>
      <c r="AA1205" s="33">
        <f t="shared" si="18"/>
        <v>0</v>
      </c>
      <c r="AB1205" s="38" t="s">
        <v>20</v>
      </c>
    </row>
    <row r="1206" spans="3:28" s="25" customFormat="1" x14ac:dyDescent="0.3">
      <c r="C1206" s="22">
        <v>6900</v>
      </c>
      <c r="D1206" s="23"/>
      <c r="E1206" s="24">
        <v>392690979018</v>
      </c>
      <c r="G1206" s="22" t="s">
        <v>4402</v>
      </c>
      <c r="H1206" s="23"/>
      <c r="I1206" s="26" t="s">
        <v>4403</v>
      </c>
      <c r="J1206" s="23"/>
      <c r="K1206" s="26" t="s">
        <v>4404</v>
      </c>
      <c r="L1206" s="23"/>
      <c r="M1206" s="26" t="s">
        <v>4405</v>
      </c>
      <c r="N1206" s="23"/>
      <c r="O1206" s="34">
        <v>900</v>
      </c>
      <c r="P1206" s="34" t="s">
        <v>3274</v>
      </c>
      <c r="Q1206" s="23"/>
      <c r="R1206" s="49" t="s">
        <v>19</v>
      </c>
      <c r="S1206" s="36" t="s">
        <v>18</v>
      </c>
      <c r="T1206" s="23"/>
      <c r="U1206" s="49" t="s">
        <v>19</v>
      </c>
      <c r="V1206" s="34" t="s">
        <v>17</v>
      </c>
      <c r="W1206" s="23"/>
      <c r="X1206" s="51">
        <f>SUMIF('[1]2022Fiyat Listesi-SAP'!A:A,I:I,'[1]2022Fiyat Listesi-SAP'!C:C)</f>
        <v>47.774999999999999</v>
      </c>
      <c r="Y1206" s="38" t="s">
        <v>1925</v>
      </c>
      <c r="Z1206" s="23"/>
      <c r="AA1206" s="33">
        <f t="shared" si="18"/>
        <v>0</v>
      </c>
      <c r="AB1206" s="38" t="s">
        <v>20</v>
      </c>
    </row>
    <row r="1207" spans="3:28" s="25" customFormat="1" x14ac:dyDescent="0.3">
      <c r="C1207" s="22">
        <v>6900</v>
      </c>
      <c r="D1207" s="23"/>
      <c r="E1207" s="24">
        <v>392690979018</v>
      </c>
      <c r="G1207" s="22" t="s">
        <v>4406</v>
      </c>
      <c r="H1207" s="23"/>
      <c r="I1207" s="26" t="s">
        <v>4407</v>
      </c>
      <c r="J1207" s="23"/>
      <c r="K1207" s="26" t="s">
        <v>4408</v>
      </c>
      <c r="L1207" s="23"/>
      <c r="M1207" s="26" t="s">
        <v>4409</v>
      </c>
      <c r="N1207" s="23"/>
      <c r="O1207" s="34">
        <v>900</v>
      </c>
      <c r="P1207" s="34" t="s">
        <v>3274</v>
      </c>
      <c r="Q1207" s="23"/>
      <c r="R1207" s="49" t="s">
        <v>19</v>
      </c>
      <c r="S1207" s="36" t="s">
        <v>18</v>
      </c>
      <c r="T1207" s="23"/>
      <c r="U1207" s="49" t="s">
        <v>19</v>
      </c>
      <c r="V1207" s="34" t="s">
        <v>17</v>
      </c>
      <c r="W1207" s="23"/>
      <c r="X1207" s="51">
        <f>SUMIF('[1]2022Fiyat Listesi-SAP'!A:A,I:I,'[1]2022Fiyat Listesi-SAP'!C:C)</f>
        <v>53.234999999999999</v>
      </c>
      <c r="Y1207" s="38" t="s">
        <v>1925</v>
      </c>
      <c r="Z1207" s="23"/>
      <c r="AA1207" s="33">
        <f t="shared" si="18"/>
        <v>0</v>
      </c>
      <c r="AB1207" s="38" t="s">
        <v>20</v>
      </c>
    </row>
    <row r="1208" spans="3:28" s="25" customFormat="1" x14ac:dyDescent="0.3">
      <c r="C1208" s="22">
        <v>6900</v>
      </c>
      <c r="D1208" s="23"/>
      <c r="E1208" s="24">
        <v>392690979018</v>
      </c>
      <c r="G1208" s="22" t="s">
        <v>4410</v>
      </c>
      <c r="H1208" s="23"/>
      <c r="I1208" s="26" t="s">
        <v>4411</v>
      </c>
      <c r="J1208" s="23"/>
      <c r="K1208" s="26" t="s">
        <v>4412</v>
      </c>
      <c r="L1208" s="23"/>
      <c r="M1208" s="26" t="s">
        <v>4413</v>
      </c>
      <c r="N1208" s="23"/>
      <c r="O1208" s="34">
        <v>900</v>
      </c>
      <c r="P1208" s="34" t="s">
        <v>3274</v>
      </c>
      <c r="Q1208" s="23"/>
      <c r="R1208" s="49" t="s">
        <v>19</v>
      </c>
      <c r="S1208" s="36" t="s">
        <v>18</v>
      </c>
      <c r="T1208" s="23"/>
      <c r="U1208" s="49" t="s">
        <v>19</v>
      </c>
      <c r="V1208" s="34" t="s">
        <v>17</v>
      </c>
      <c r="W1208" s="23"/>
      <c r="X1208" s="51">
        <f>SUMIF('[1]2022Fiyat Listesi-SAP'!A:A,I:I,'[1]2022Fiyat Listesi-SAP'!C:C)</f>
        <v>68.515000000000001</v>
      </c>
      <c r="Y1208" s="38" t="s">
        <v>1925</v>
      </c>
      <c r="Z1208" s="23"/>
      <c r="AA1208" s="33">
        <f t="shared" si="18"/>
        <v>0</v>
      </c>
      <c r="AB1208" s="38" t="s">
        <v>20</v>
      </c>
    </row>
    <row r="1209" spans="3:28" s="25" customFormat="1" x14ac:dyDescent="0.3">
      <c r="C1209" s="22">
        <v>6900</v>
      </c>
      <c r="D1209" s="23"/>
      <c r="E1209" s="24">
        <v>392690979018</v>
      </c>
      <c r="G1209" s="22" t="s">
        <v>4414</v>
      </c>
      <c r="H1209" s="23"/>
      <c r="I1209" s="26" t="s">
        <v>4415</v>
      </c>
      <c r="J1209" s="23"/>
      <c r="K1209" s="26" t="s">
        <v>4416</v>
      </c>
      <c r="L1209" s="23"/>
      <c r="M1209" s="26" t="s">
        <v>4417</v>
      </c>
      <c r="N1209" s="23"/>
      <c r="O1209" s="34">
        <v>900</v>
      </c>
      <c r="P1209" s="34" t="s">
        <v>3274</v>
      </c>
      <c r="Q1209" s="23"/>
      <c r="R1209" s="49" t="s">
        <v>19</v>
      </c>
      <c r="S1209" s="36" t="s">
        <v>18</v>
      </c>
      <c r="T1209" s="23"/>
      <c r="U1209" s="49" t="s">
        <v>19</v>
      </c>
      <c r="V1209" s="34" t="s">
        <v>17</v>
      </c>
      <c r="W1209" s="23"/>
      <c r="X1209" s="51">
        <f>SUMIF('[1]2022Fiyat Listesi-SAP'!A:A,I:I,'[1]2022Fiyat Listesi-SAP'!C:C)</f>
        <v>76.125</v>
      </c>
      <c r="Y1209" s="38" t="s">
        <v>1925</v>
      </c>
      <c r="Z1209" s="23"/>
      <c r="AA1209" s="33">
        <f t="shared" si="18"/>
        <v>0</v>
      </c>
      <c r="AB1209" s="38" t="s">
        <v>20</v>
      </c>
    </row>
    <row r="1210" spans="3:28" s="25" customFormat="1" x14ac:dyDescent="0.3">
      <c r="C1210" s="22">
        <v>6900</v>
      </c>
      <c r="D1210" s="23"/>
      <c r="E1210" s="24">
        <v>392690979018</v>
      </c>
      <c r="G1210" s="22" t="s">
        <v>4418</v>
      </c>
      <c r="H1210" s="23"/>
      <c r="I1210" s="26" t="s">
        <v>4419</v>
      </c>
      <c r="J1210" s="23"/>
      <c r="K1210" s="26" t="s">
        <v>4420</v>
      </c>
      <c r="L1210" s="23"/>
      <c r="M1210" s="26" t="s">
        <v>4421</v>
      </c>
      <c r="N1210" s="23"/>
      <c r="O1210" s="34">
        <v>900</v>
      </c>
      <c r="P1210" s="34" t="s">
        <v>3274</v>
      </c>
      <c r="Q1210" s="23"/>
      <c r="R1210" s="49" t="s">
        <v>19</v>
      </c>
      <c r="S1210" s="36" t="s">
        <v>18</v>
      </c>
      <c r="T1210" s="23"/>
      <c r="U1210" s="49" t="s">
        <v>19</v>
      </c>
      <c r="V1210" s="34" t="s">
        <v>17</v>
      </c>
      <c r="W1210" s="23"/>
      <c r="X1210" s="51">
        <f>SUMIF('[1]2022Fiyat Listesi-SAP'!A:A,I:I,'[1]2022Fiyat Listesi-SAP'!C:C)</f>
        <v>79.17</v>
      </c>
      <c r="Y1210" s="38" t="s">
        <v>1925</v>
      </c>
      <c r="Z1210" s="23"/>
      <c r="AA1210" s="33">
        <f t="shared" si="18"/>
        <v>0</v>
      </c>
      <c r="AB1210" s="38" t="s">
        <v>20</v>
      </c>
    </row>
    <row r="1211" spans="3:28" s="25" customFormat="1" x14ac:dyDescent="0.3">
      <c r="C1211" s="22">
        <v>6900</v>
      </c>
      <c r="D1211" s="23"/>
      <c r="E1211" s="24">
        <v>392690979018</v>
      </c>
      <c r="G1211" s="22" t="s">
        <v>4422</v>
      </c>
      <c r="H1211" s="23"/>
      <c r="I1211" s="26" t="s">
        <v>4423</v>
      </c>
      <c r="J1211" s="23"/>
      <c r="K1211" s="26" t="s">
        <v>4424</v>
      </c>
      <c r="L1211" s="23"/>
      <c r="M1211" s="26" t="s">
        <v>4425</v>
      </c>
      <c r="N1211" s="23"/>
      <c r="O1211" s="34">
        <v>900</v>
      </c>
      <c r="P1211" s="34" t="s">
        <v>3274</v>
      </c>
      <c r="Q1211" s="23"/>
      <c r="R1211" s="49" t="s">
        <v>19</v>
      </c>
      <c r="S1211" s="36" t="s">
        <v>18</v>
      </c>
      <c r="T1211" s="23"/>
      <c r="U1211" s="49" t="s">
        <v>19</v>
      </c>
      <c r="V1211" s="34" t="s">
        <v>17</v>
      </c>
      <c r="W1211" s="23"/>
      <c r="X1211" s="51">
        <f>SUMIF('[1]2022Fiyat Listesi-SAP'!A:A,I:I,'[1]2022Fiyat Listesi-SAP'!C:C)</f>
        <v>85.26</v>
      </c>
      <c r="Y1211" s="38" t="s">
        <v>1925</v>
      </c>
      <c r="Z1211" s="23"/>
      <c r="AA1211" s="33">
        <f t="shared" si="18"/>
        <v>0</v>
      </c>
      <c r="AB1211" s="38" t="s">
        <v>20</v>
      </c>
    </row>
    <row r="1212" spans="3:28" s="25" customFormat="1" x14ac:dyDescent="0.3">
      <c r="C1212" s="22">
        <v>6900</v>
      </c>
      <c r="D1212" s="23"/>
      <c r="E1212" s="24">
        <v>392690979018</v>
      </c>
      <c r="G1212" s="22" t="s">
        <v>4426</v>
      </c>
      <c r="H1212" s="23"/>
      <c r="I1212" s="26" t="s">
        <v>4427</v>
      </c>
      <c r="J1212" s="23"/>
      <c r="K1212" s="26" t="s">
        <v>4428</v>
      </c>
      <c r="L1212" s="23"/>
      <c r="M1212" s="26" t="s">
        <v>4429</v>
      </c>
      <c r="N1212" s="23"/>
      <c r="O1212" s="34">
        <v>900</v>
      </c>
      <c r="P1212" s="34" t="s">
        <v>3274</v>
      </c>
      <c r="Q1212" s="23"/>
      <c r="R1212" s="49" t="s">
        <v>19</v>
      </c>
      <c r="S1212" s="36" t="s">
        <v>18</v>
      </c>
      <c r="T1212" s="23"/>
      <c r="U1212" s="49" t="s">
        <v>19</v>
      </c>
      <c r="V1212" s="34" t="s">
        <v>17</v>
      </c>
      <c r="W1212" s="23"/>
      <c r="X1212" s="51">
        <f>SUMIF('[1]2022Fiyat Listesi-SAP'!A:A,I:I,'[1]2022Fiyat Listesi-SAP'!C:C)</f>
        <v>91.350000000000009</v>
      </c>
      <c r="Y1212" s="38" t="s">
        <v>1925</v>
      </c>
      <c r="Z1212" s="23"/>
      <c r="AA1212" s="33">
        <f t="shared" si="18"/>
        <v>0</v>
      </c>
      <c r="AB1212" s="38" t="s">
        <v>20</v>
      </c>
    </row>
    <row r="1213" spans="3:28" s="25" customFormat="1" x14ac:dyDescent="0.3">
      <c r="C1213" s="22">
        <v>6900</v>
      </c>
      <c r="D1213" s="23"/>
      <c r="E1213" s="24">
        <v>392690979018</v>
      </c>
      <c r="G1213" s="22" t="s">
        <v>4430</v>
      </c>
      <c r="H1213" s="23"/>
      <c r="I1213" s="26" t="s">
        <v>4431</v>
      </c>
      <c r="J1213" s="23"/>
      <c r="K1213" s="26" t="s">
        <v>4432</v>
      </c>
      <c r="L1213" s="23"/>
      <c r="M1213" s="26" t="s">
        <v>4433</v>
      </c>
      <c r="N1213" s="23"/>
      <c r="O1213" s="34">
        <v>25</v>
      </c>
      <c r="P1213" s="34" t="s">
        <v>3274</v>
      </c>
      <c r="Q1213" s="23"/>
      <c r="R1213" s="49" t="s">
        <v>19</v>
      </c>
      <c r="S1213" s="36" t="s">
        <v>18</v>
      </c>
      <c r="T1213" s="23"/>
      <c r="U1213" s="49" t="s">
        <v>19</v>
      </c>
      <c r="V1213" s="34" t="s">
        <v>17</v>
      </c>
      <c r="W1213" s="23"/>
      <c r="X1213" s="51">
        <f>SUMIF('[1]2022Fiyat Listesi-SAP'!A:A,I:I,'[1]2022Fiyat Listesi-SAP'!C:C)</f>
        <v>5.41</v>
      </c>
      <c r="Y1213" s="38" t="s">
        <v>1925</v>
      </c>
      <c r="Z1213" s="23"/>
      <c r="AA1213" s="33">
        <f t="shared" si="18"/>
        <v>0</v>
      </c>
      <c r="AB1213" s="38" t="s">
        <v>20</v>
      </c>
    </row>
    <row r="1214" spans="3:28" s="25" customFormat="1" x14ac:dyDescent="0.3">
      <c r="C1214" s="22">
        <v>6900</v>
      </c>
      <c r="D1214" s="23"/>
      <c r="E1214" s="24">
        <v>392690979018</v>
      </c>
      <c r="G1214" s="22" t="s">
        <v>4434</v>
      </c>
      <c r="H1214" s="23"/>
      <c r="I1214" s="26" t="s">
        <v>4435</v>
      </c>
      <c r="J1214" s="23"/>
      <c r="K1214" s="26" t="s">
        <v>4436</v>
      </c>
      <c r="L1214" s="23"/>
      <c r="M1214" s="26" t="s">
        <v>4437</v>
      </c>
      <c r="N1214" s="23"/>
      <c r="O1214" s="34">
        <v>25</v>
      </c>
      <c r="P1214" s="34" t="s">
        <v>3274</v>
      </c>
      <c r="Q1214" s="23"/>
      <c r="R1214" s="49" t="s">
        <v>19</v>
      </c>
      <c r="S1214" s="36" t="s">
        <v>18</v>
      </c>
      <c r="T1214" s="23"/>
      <c r="U1214" s="49" t="s">
        <v>19</v>
      </c>
      <c r="V1214" s="34" t="s">
        <v>17</v>
      </c>
      <c r="W1214" s="23"/>
      <c r="X1214" s="51">
        <f>SUMIF('[1]2022Fiyat Listesi-SAP'!A:A,I:I,'[1]2022Fiyat Listesi-SAP'!C:C)</f>
        <v>6.8250000000000002</v>
      </c>
      <c r="Y1214" s="38" t="s">
        <v>1925</v>
      </c>
      <c r="Z1214" s="23"/>
      <c r="AA1214" s="33">
        <f t="shared" si="18"/>
        <v>0</v>
      </c>
      <c r="AB1214" s="38" t="s">
        <v>20</v>
      </c>
    </row>
    <row r="1215" spans="3:28" s="25" customFormat="1" x14ac:dyDescent="0.3">
      <c r="C1215" s="22">
        <v>6900</v>
      </c>
      <c r="D1215" s="23"/>
      <c r="E1215" s="24">
        <v>392690979018</v>
      </c>
      <c r="G1215" s="22" t="s">
        <v>4438</v>
      </c>
      <c r="H1215" s="23"/>
      <c r="I1215" s="26" t="s">
        <v>4439</v>
      </c>
      <c r="J1215" s="23"/>
      <c r="K1215" s="26" t="s">
        <v>4440</v>
      </c>
      <c r="L1215" s="23"/>
      <c r="M1215" s="26" t="s">
        <v>4441</v>
      </c>
      <c r="N1215" s="23"/>
      <c r="O1215" s="34">
        <v>25</v>
      </c>
      <c r="P1215" s="34" t="s">
        <v>3274</v>
      </c>
      <c r="Q1215" s="23"/>
      <c r="R1215" s="49" t="s">
        <v>19</v>
      </c>
      <c r="S1215" s="36" t="s">
        <v>18</v>
      </c>
      <c r="T1215" s="23"/>
      <c r="U1215" s="49" t="s">
        <v>19</v>
      </c>
      <c r="V1215" s="34" t="s">
        <v>17</v>
      </c>
      <c r="W1215" s="23"/>
      <c r="X1215" s="51">
        <f>SUMIF('[1]2022Fiyat Listesi-SAP'!A:A,I:I,'[1]2022Fiyat Listesi-SAP'!C:C)</f>
        <v>7.2450000000000001</v>
      </c>
      <c r="Y1215" s="38" t="s">
        <v>1925</v>
      </c>
      <c r="Z1215" s="23"/>
      <c r="AA1215" s="33">
        <f t="shared" si="18"/>
        <v>0</v>
      </c>
      <c r="AB1215" s="38" t="s">
        <v>20</v>
      </c>
    </row>
    <row r="1216" spans="3:28" s="25" customFormat="1" x14ac:dyDescent="0.3">
      <c r="C1216" s="22">
        <v>6900</v>
      </c>
      <c r="D1216" s="23"/>
      <c r="E1216" s="24">
        <v>392690979018</v>
      </c>
      <c r="G1216" s="22" t="s">
        <v>4442</v>
      </c>
      <c r="H1216" s="23"/>
      <c r="I1216" s="26" t="s">
        <v>4443</v>
      </c>
      <c r="J1216" s="23"/>
      <c r="K1216" s="26" t="s">
        <v>4444</v>
      </c>
      <c r="L1216" s="23"/>
      <c r="M1216" s="26" t="s">
        <v>4445</v>
      </c>
      <c r="N1216" s="23"/>
      <c r="O1216" s="34">
        <v>25</v>
      </c>
      <c r="P1216" s="34" t="s">
        <v>3274</v>
      </c>
      <c r="Q1216" s="23"/>
      <c r="R1216" s="49" t="s">
        <v>19</v>
      </c>
      <c r="S1216" s="36" t="s">
        <v>18</v>
      </c>
      <c r="T1216" s="23"/>
      <c r="U1216" s="49" t="s">
        <v>19</v>
      </c>
      <c r="V1216" s="34" t="s">
        <v>17</v>
      </c>
      <c r="W1216" s="23"/>
      <c r="X1216" s="51">
        <f>SUMIF('[1]2022Fiyat Listesi-SAP'!A:A,I:I,'[1]2022Fiyat Listesi-SAP'!C:C)</f>
        <v>9.9749999999999996</v>
      </c>
      <c r="Y1216" s="38" t="s">
        <v>1925</v>
      </c>
      <c r="Z1216" s="23"/>
      <c r="AA1216" s="33">
        <f t="shared" si="18"/>
        <v>0</v>
      </c>
      <c r="AB1216" s="38" t="s">
        <v>20</v>
      </c>
    </row>
    <row r="1217" spans="3:30" s="25" customFormat="1" x14ac:dyDescent="0.3">
      <c r="C1217" s="22">
        <v>6900</v>
      </c>
      <c r="D1217" s="23"/>
      <c r="E1217" s="24">
        <v>392690979018</v>
      </c>
      <c r="G1217" s="22" t="s">
        <v>4446</v>
      </c>
      <c r="H1217" s="23"/>
      <c r="I1217" s="26" t="s">
        <v>4447</v>
      </c>
      <c r="J1217" s="23"/>
      <c r="K1217" s="26" t="s">
        <v>4448</v>
      </c>
      <c r="L1217" s="23"/>
      <c r="M1217" s="26" t="s">
        <v>4449</v>
      </c>
      <c r="N1217" s="23"/>
      <c r="O1217" s="34">
        <v>25</v>
      </c>
      <c r="P1217" s="34" t="s">
        <v>3274</v>
      </c>
      <c r="Q1217" s="23"/>
      <c r="R1217" s="49" t="s">
        <v>19</v>
      </c>
      <c r="S1217" s="36" t="s">
        <v>18</v>
      </c>
      <c r="T1217" s="23"/>
      <c r="U1217" s="49" t="s">
        <v>19</v>
      </c>
      <c r="V1217" s="34" t="s">
        <v>17</v>
      </c>
      <c r="W1217" s="23"/>
      <c r="X1217" s="51">
        <f>SUMIF('[1]2022Fiyat Listesi-SAP'!A:A,I:I,'[1]2022Fiyat Listesi-SAP'!C:C)</f>
        <v>14.545</v>
      </c>
      <c r="Y1217" s="38" t="s">
        <v>1925</v>
      </c>
      <c r="Z1217" s="23"/>
      <c r="AA1217" s="33">
        <f t="shared" si="18"/>
        <v>0</v>
      </c>
      <c r="AB1217" s="38" t="s">
        <v>20</v>
      </c>
    </row>
    <row r="1218" spans="3:30" s="25" customFormat="1" x14ac:dyDescent="0.3">
      <c r="C1218" s="22">
        <v>6900</v>
      </c>
      <c r="D1218" s="23"/>
      <c r="E1218" s="24">
        <v>392690979018</v>
      </c>
      <c r="G1218" s="22" t="s">
        <v>4450</v>
      </c>
      <c r="H1218" s="23"/>
      <c r="I1218" s="26" t="s">
        <v>4451</v>
      </c>
      <c r="J1218" s="23"/>
      <c r="K1218" s="26" t="s">
        <v>4452</v>
      </c>
      <c r="L1218" s="23"/>
      <c r="M1218" s="26" t="s">
        <v>4453</v>
      </c>
      <c r="N1218" s="23"/>
      <c r="O1218" s="34">
        <v>25</v>
      </c>
      <c r="P1218" s="34" t="s">
        <v>3274</v>
      </c>
      <c r="Q1218" s="23"/>
      <c r="R1218" s="49" t="s">
        <v>19</v>
      </c>
      <c r="S1218" s="36" t="s">
        <v>18</v>
      </c>
      <c r="T1218" s="23"/>
      <c r="U1218" s="49" t="s">
        <v>19</v>
      </c>
      <c r="V1218" s="34" t="s">
        <v>17</v>
      </c>
      <c r="W1218" s="23"/>
      <c r="X1218" s="51">
        <f>SUMIF('[1]2022Fiyat Listesi-SAP'!A:A,I:I,'[1]2022Fiyat Listesi-SAP'!C:C)</f>
        <v>16.170000000000002</v>
      </c>
      <c r="Y1218" s="38" t="s">
        <v>1925</v>
      </c>
      <c r="Z1218" s="23"/>
      <c r="AA1218" s="33">
        <f t="shared" si="18"/>
        <v>0</v>
      </c>
      <c r="AB1218" s="38" t="s">
        <v>20</v>
      </c>
    </row>
    <row r="1219" spans="3:30" s="25" customFormat="1" x14ac:dyDescent="0.3">
      <c r="C1219" s="22">
        <v>6900</v>
      </c>
      <c r="D1219" s="23"/>
      <c r="E1219" s="24">
        <v>392690979018</v>
      </c>
      <c r="G1219" s="22" t="s">
        <v>4454</v>
      </c>
      <c r="H1219" s="23"/>
      <c r="I1219" s="26" t="s">
        <v>4455</v>
      </c>
      <c r="J1219" s="23"/>
      <c r="K1219" s="26" t="s">
        <v>4456</v>
      </c>
      <c r="L1219" s="23"/>
      <c r="M1219" s="26" t="s">
        <v>4457</v>
      </c>
      <c r="N1219" s="23"/>
      <c r="O1219" s="34">
        <v>25</v>
      </c>
      <c r="P1219" s="34" t="s">
        <v>3274</v>
      </c>
      <c r="Q1219" s="23"/>
      <c r="R1219" s="49" t="s">
        <v>19</v>
      </c>
      <c r="S1219" s="36" t="s">
        <v>18</v>
      </c>
      <c r="T1219" s="23"/>
      <c r="U1219" s="49" t="s">
        <v>19</v>
      </c>
      <c r="V1219" s="34" t="s">
        <v>17</v>
      </c>
      <c r="W1219" s="23"/>
      <c r="X1219" s="51">
        <f>SUMIF('[1]2022Fiyat Listesi-SAP'!A:A,I:I,'[1]2022Fiyat Listesi-SAP'!C:C)</f>
        <v>18.535</v>
      </c>
      <c r="Y1219" s="38" t="s">
        <v>1925</v>
      </c>
      <c r="Z1219" s="23"/>
      <c r="AA1219" s="33">
        <f t="shared" si="18"/>
        <v>0</v>
      </c>
      <c r="AB1219" s="38" t="s">
        <v>20</v>
      </c>
    </row>
    <row r="1220" spans="3:30" s="25" customFormat="1" x14ac:dyDescent="0.3">
      <c r="C1220" s="22">
        <v>6900</v>
      </c>
      <c r="D1220" s="23"/>
      <c r="E1220" s="24">
        <v>392690979018</v>
      </c>
      <c r="G1220" s="22" t="s">
        <v>4458</v>
      </c>
      <c r="H1220" s="23"/>
      <c r="I1220" s="26" t="s">
        <v>4459</v>
      </c>
      <c r="J1220" s="23"/>
      <c r="K1220" s="26" t="s">
        <v>4460</v>
      </c>
      <c r="L1220" s="23"/>
      <c r="M1220" s="26" t="s">
        <v>4461</v>
      </c>
      <c r="N1220" s="23"/>
      <c r="O1220" s="34">
        <v>25</v>
      </c>
      <c r="P1220" s="34" t="s">
        <v>3274</v>
      </c>
      <c r="Q1220" s="23"/>
      <c r="R1220" s="49" t="s">
        <v>19</v>
      </c>
      <c r="S1220" s="36" t="s">
        <v>18</v>
      </c>
      <c r="T1220" s="23"/>
      <c r="U1220" s="49" t="s">
        <v>19</v>
      </c>
      <c r="V1220" s="34" t="s">
        <v>17</v>
      </c>
      <c r="W1220" s="23"/>
      <c r="X1220" s="51">
        <f>SUMIF('[1]2022Fiyat Listesi-SAP'!A:A,I:I,'[1]2022Fiyat Listesi-SAP'!C:C)</f>
        <v>21</v>
      </c>
      <c r="Y1220" s="38" t="s">
        <v>1925</v>
      </c>
      <c r="Z1220" s="23"/>
      <c r="AA1220" s="33">
        <f t="shared" si="18"/>
        <v>0</v>
      </c>
      <c r="AB1220" s="38" t="s">
        <v>20</v>
      </c>
    </row>
    <row r="1221" spans="3:30" s="25" customFormat="1" x14ac:dyDescent="0.3">
      <c r="C1221" s="22">
        <v>6900</v>
      </c>
      <c r="D1221" s="23"/>
      <c r="E1221" s="24">
        <v>392690979018</v>
      </c>
      <c r="G1221" s="22" t="s">
        <v>4462</v>
      </c>
      <c r="H1221" s="23"/>
      <c r="I1221" s="26" t="s">
        <v>4463</v>
      </c>
      <c r="J1221" s="23"/>
      <c r="K1221" s="26" t="s">
        <v>4464</v>
      </c>
      <c r="L1221" s="23"/>
      <c r="M1221" s="26" t="s">
        <v>4465</v>
      </c>
      <c r="N1221" s="23"/>
      <c r="O1221" s="34">
        <v>25</v>
      </c>
      <c r="P1221" s="34" t="s">
        <v>3274</v>
      </c>
      <c r="Q1221" s="23"/>
      <c r="R1221" s="49" t="s">
        <v>19</v>
      </c>
      <c r="S1221" s="36" t="s">
        <v>18</v>
      </c>
      <c r="T1221" s="23"/>
      <c r="U1221" s="49" t="s">
        <v>19</v>
      </c>
      <c r="V1221" s="34" t="s">
        <v>17</v>
      </c>
      <c r="W1221" s="23"/>
      <c r="X1221" s="51">
        <f>SUMIF('[1]2022Fiyat Listesi-SAP'!A:A,I:I,'[1]2022Fiyat Listesi-SAP'!C:C)</f>
        <v>23.995000000000001</v>
      </c>
      <c r="Y1221" s="38" t="s">
        <v>1925</v>
      </c>
      <c r="Z1221" s="23"/>
      <c r="AA1221" s="33">
        <f t="shared" si="18"/>
        <v>0</v>
      </c>
      <c r="AB1221" s="38" t="s">
        <v>20</v>
      </c>
    </row>
    <row r="1222" spans="3:30" s="25" customFormat="1" x14ac:dyDescent="0.3">
      <c r="C1222" s="22">
        <v>6900</v>
      </c>
      <c r="D1222" s="23"/>
      <c r="E1222" s="24">
        <v>392690979018</v>
      </c>
      <c r="G1222" s="22" t="s">
        <v>4466</v>
      </c>
      <c r="H1222" s="23"/>
      <c r="I1222" s="26" t="s">
        <v>4467</v>
      </c>
      <c r="J1222" s="23"/>
      <c r="K1222" s="26" t="s">
        <v>4468</v>
      </c>
      <c r="L1222" s="23"/>
      <c r="M1222" s="26" t="s">
        <v>4469</v>
      </c>
      <c r="N1222" s="23"/>
      <c r="O1222" s="34">
        <v>25</v>
      </c>
      <c r="P1222" s="34" t="s">
        <v>3274</v>
      </c>
      <c r="Q1222" s="23"/>
      <c r="R1222" s="49" t="s">
        <v>19</v>
      </c>
      <c r="S1222" s="36" t="s">
        <v>18</v>
      </c>
      <c r="T1222" s="23"/>
      <c r="U1222" s="49" t="s">
        <v>19</v>
      </c>
      <c r="V1222" s="34" t="s">
        <v>17</v>
      </c>
      <c r="W1222" s="23"/>
      <c r="X1222" s="51">
        <f>SUMIF('[1]2022Fiyat Listesi-SAP'!A:A,I:I,'[1]2022Fiyat Listesi-SAP'!C:C)</f>
        <v>27.04</v>
      </c>
      <c r="Y1222" s="38" t="s">
        <v>1925</v>
      </c>
      <c r="Z1222" s="23"/>
      <c r="AA1222" s="33">
        <f t="shared" si="18"/>
        <v>0</v>
      </c>
      <c r="AB1222" s="38" t="s">
        <v>20</v>
      </c>
    </row>
    <row r="1223" spans="3:30" s="25" customFormat="1" x14ac:dyDescent="0.3">
      <c r="C1223" s="22">
        <v>5800</v>
      </c>
      <c r="D1223" s="23"/>
      <c r="E1223" s="24">
        <v>392690979018</v>
      </c>
      <c r="G1223" s="22" t="s">
        <v>4470</v>
      </c>
      <c r="H1223" s="23"/>
      <c r="I1223" s="26" t="s">
        <v>4471</v>
      </c>
      <c r="J1223" s="23"/>
      <c r="K1223" s="26" t="s">
        <v>4472</v>
      </c>
      <c r="L1223" s="23"/>
      <c r="M1223" s="26" t="s">
        <v>4473</v>
      </c>
      <c r="N1223" s="23"/>
      <c r="O1223" s="34">
        <v>100</v>
      </c>
      <c r="P1223" s="34" t="s">
        <v>17</v>
      </c>
      <c r="Q1223" s="23"/>
      <c r="R1223" s="35">
        <v>10.4</v>
      </c>
      <c r="S1223" s="36" t="s">
        <v>18</v>
      </c>
      <c r="T1223" s="23"/>
      <c r="U1223" s="34">
        <v>30000</v>
      </c>
      <c r="V1223" s="34" t="s">
        <v>17</v>
      </c>
      <c r="W1223" s="23"/>
      <c r="X1223" s="53">
        <f>SUMIF('[1]2022Fiyat Listesi-SAP'!A:A,I:I,'[1]2022Fiyat Listesi-SAP'!C:C)</f>
        <v>9.4999999999999998E-3</v>
      </c>
      <c r="Y1223" s="38" t="s">
        <v>1925</v>
      </c>
      <c r="Z1223" s="23"/>
      <c r="AA1223" s="33">
        <f t="shared" si="18"/>
        <v>0</v>
      </c>
      <c r="AB1223" s="38" t="s">
        <v>20</v>
      </c>
      <c r="AD1223" s="43"/>
    </row>
    <row r="1224" spans="3:30" s="25" customFormat="1" x14ac:dyDescent="0.3">
      <c r="C1224" s="22">
        <v>5800</v>
      </c>
      <c r="D1224" s="23"/>
      <c r="E1224" s="24">
        <v>392690979018</v>
      </c>
      <c r="G1224" s="22" t="s">
        <v>4474</v>
      </c>
      <c r="H1224" s="23"/>
      <c r="I1224" s="26" t="s">
        <v>4475</v>
      </c>
      <c r="J1224" s="23"/>
      <c r="K1224" s="26" t="s">
        <v>4476</v>
      </c>
      <c r="L1224" s="23"/>
      <c r="M1224" s="26" t="s">
        <v>4477</v>
      </c>
      <c r="N1224" s="23"/>
      <c r="O1224" s="34">
        <v>100</v>
      </c>
      <c r="P1224" s="34" t="s">
        <v>17</v>
      </c>
      <c r="Q1224" s="23"/>
      <c r="R1224" s="35">
        <v>12.25</v>
      </c>
      <c r="S1224" s="36" t="s">
        <v>18</v>
      </c>
      <c r="T1224" s="23"/>
      <c r="U1224" s="34">
        <v>25000</v>
      </c>
      <c r="V1224" s="34" t="s">
        <v>17</v>
      </c>
      <c r="W1224" s="23"/>
      <c r="X1224" s="53">
        <f>SUMIF('[1]2022Fiyat Listesi-SAP'!A:A,I:I,'[1]2022Fiyat Listesi-SAP'!C:C)</f>
        <v>1.2E-2</v>
      </c>
      <c r="Y1224" s="38" t="s">
        <v>1925</v>
      </c>
      <c r="Z1224" s="23"/>
      <c r="AA1224" s="33">
        <f t="shared" si="18"/>
        <v>0</v>
      </c>
      <c r="AB1224" s="38" t="s">
        <v>20</v>
      </c>
      <c r="AD1224" s="43"/>
    </row>
    <row r="1225" spans="3:30" s="25" customFormat="1" x14ac:dyDescent="0.3">
      <c r="C1225" s="22">
        <v>5800</v>
      </c>
      <c r="D1225" s="23"/>
      <c r="E1225" s="24">
        <v>392690979018</v>
      </c>
      <c r="G1225" s="22" t="s">
        <v>4478</v>
      </c>
      <c r="H1225" s="23"/>
      <c r="I1225" s="26" t="s">
        <v>4479</v>
      </c>
      <c r="J1225" s="23"/>
      <c r="K1225" s="26" t="s">
        <v>4480</v>
      </c>
      <c r="L1225" s="23"/>
      <c r="M1225" s="26" t="s">
        <v>4481</v>
      </c>
      <c r="N1225" s="23"/>
      <c r="O1225" s="34">
        <v>100</v>
      </c>
      <c r="P1225" s="34" t="s">
        <v>17</v>
      </c>
      <c r="Q1225" s="23"/>
      <c r="R1225" s="35">
        <v>11.05</v>
      </c>
      <c r="S1225" s="36" t="s">
        <v>18</v>
      </c>
      <c r="T1225" s="23"/>
      <c r="U1225" s="34">
        <v>20000</v>
      </c>
      <c r="V1225" s="34" t="s">
        <v>17</v>
      </c>
      <c r="W1225" s="23"/>
      <c r="X1225" s="53">
        <f>SUMIF('[1]2022Fiyat Listesi-SAP'!A:A,I:I,'[1]2022Fiyat Listesi-SAP'!C:C)</f>
        <v>1.6E-2</v>
      </c>
      <c r="Y1225" s="38" t="s">
        <v>1925</v>
      </c>
      <c r="Z1225" s="23"/>
      <c r="AA1225" s="33">
        <f t="shared" si="18"/>
        <v>0</v>
      </c>
      <c r="AB1225" s="38" t="s">
        <v>20</v>
      </c>
      <c r="AD1225" s="43"/>
    </row>
    <row r="1226" spans="3:30" s="25" customFormat="1" x14ac:dyDescent="0.3">
      <c r="C1226" s="22">
        <v>5800</v>
      </c>
      <c r="D1226" s="23"/>
      <c r="E1226" s="24">
        <v>392690979018</v>
      </c>
      <c r="G1226" s="22" t="s">
        <v>4482</v>
      </c>
      <c r="H1226" s="23"/>
      <c r="I1226" s="26" t="s">
        <v>4483</v>
      </c>
      <c r="J1226" s="23"/>
      <c r="K1226" s="26" t="s">
        <v>4484</v>
      </c>
      <c r="L1226" s="23"/>
      <c r="M1226" s="26" t="s">
        <v>4485</v>
      </c>
      <c r="N1226" s="23"/>
      <c r="O1226" s="34">
        <v>100</v>
      </c>
      <c r="P1226" s="34" t="s">
        <v>17</v>
      </c>
      <c r="Q1226" s="23"/>
      <c r="R1226" s="35">
        <v>14.45</v>
      </c>
      <c r="S1226" s="36" t="s">
        <v>18</v>
      </c>
      <c r="T1226" s="23"/>
      <c r="U1226" s="34">
        <v>20000</v>
      </c>
      <c r="V1226" s="34" t="s">
        <v>17</v>
      </c>
      <c r="W1226" s="23"/>
      <c r="X1226" s="53">
        <f>SUMIF('[1]2022Fiyat Listesi-SAP'!A:A,I:I,'[1]2022Fiyat Listesi-SAP'!C:C)</f>
        <v>1.8499999999999999E-2</v>
      </c>
      <c r="Y1226" s="38" t="s">
        <v>1925</v>
      </c>
      <c r="Z1226" s="23"/>
      <c r="AA1226" s="33">
        <f t="shared" si="18"/>
        <v>0</v>
      </c>
      <c r="AB1226" s="38" t="s">
        <v>20</v>
      </c>
      <c r="AD1226" s="43"/>
    </row>
    <row r="1227" spans="3:30" s="25" customFormat="1" x14ac:dyDescent="0.3">
      <c r="C1227" s="22">
        <v>5800</v>
      </c>
      <c r="D1227" s="23"/>
      <c r="E1227" s="24">
        <v>392690979018</v>
      </c>
      <c r="G1227" s="22" t="s">
        <v>4486</v>
      </c>
      <c r="H1227" s="23"/>
      <c r="I1227" s="26" t="s">
        <v>4487</v>
      </c>
      <c r="J1227" s="23"/>
      <c r="K1227" s="26" t="s">
        <v>4488</v>
      </c>
      <c r="L1227" s="23"/>
      <c r="M1227" s="26" t="s">
        <v>4489</v>
      </c>
      <c r="N1227" s="23"/>
      <c r="O1227" s="34">
        <v>100</v>
      </c>
      <c r="P1227" s="34" t="s">
        <v>17</v>
      </c>
      <c r="Q1227" s="23"/>
      <c r="R1227" s="35">
        <v>13.4</v>
      </c>
      <c r="S1227" s="36" t="s">
        <v>18</v>
      </c>
      <c r="T1227" s="23"/>
      <c r="U1227" s="34">
        <v>20000</v>
      </c>
      <c r="V1227" s="34" t="s">
        <v>17</v>
      </c>
      <c r="W1227" s="23"/>
      <c r="X1227" s="53">
        <f>SUMIF('[1]2022Fiyat Listesi-SAP'!A:A,I:I,'[1]2022Fiyat Listesi-SAP'!C:C)</f>
        <v>0.02</v>
      </c>
      <c r="Y1227" s="38" t="s">
        <v>1925</v>
      </c>
      <c r="Z1227" s="23"/>
      <c r="AA1227" s="33">
        <f t="shared" ref="AA1227:AA1290" si="19">ROUNDUP((X1227*$AC$9),3)</f>
        <v>0</v>
      </c>
      <c r="AB1227" s="38" t="s">
        <v>20</v>
      </c>
      <c r="AD1227" s="43"/>
    </row>
    <row r="1228" spans="3:30" s="25" customFormat="1" x14ac:dyDescent="0.3">
      <c r="C1228" s="22">
        <v>5800</v>
      </c>
      <c r="D1228" s="23"/>
      <c r="E1228" s="24">
        <v>392690979018</v>
      </c>
      <c r="G1228" s="22" t="s">
        <v>4490</v>
      </c>
      <c r="H1228" s="23"/>
      <c r="I1228" s="26" t="s">
        <v>4491</v>
      </c>
      <c r="J1228" s="23"/>
      <c r="K1228" s="26" t="s">
        <v>4492</v>
      </c>
      <c r="L1228" s="23"/>
      <c r="M1228" s="26" t="s">
        <v>4493</v>
      </c>
      <c r="N1228" s="23"/>
      <c r="O1228" s="34">
        <v>100</v>
      </c>
      <c r="P1228" s="34" t="s">
        <v>17</v>
      </c>
      <c r="Q1228" s="23"/>
      <c r="R1228" s="35">
        <v>11.15</v>
      </c>
      <c r="S1228" s="36" t="s">
        <v>18</v>
      </c>
      <c r="T1228" s="23"/>
      <c r="U1228" s="34">
        <v>12000</v>
      </c>
      <c r="V1228" s="34" t="s">
        <v>17</v>
      </c>
      <c r="W1228" s="23"/>
      <c r="X1228" s="53">
        <f>SUMIF('[1]2022Fiyat Listesi-SAP'!A:A,I:I,'[1]2022Fiyat Listesi-SAP'!C:C)</f>
        <v>2.9000000000000001E-2</v>
      </c>
      <c r="Y1228" s="38" t="s">
        <v>1925</v>
      </c>
      <c r="Z1228" s="23"/>
      <c r="AA1228" s="33">
        <f t="shared" si="19"/>
        <v>0</v>
      </c>
      <c r="AB1228" s="38" t="s">
        <v>20</v>
      </c>
      <c r="AD1228" s="43"/>
    </row>
    <row r="1229" spans="3:30" s="25" customFormat="1" x14ac:dyDescent="0.3">
      <c r="C1229" s="22">
        <v>5800</v>
      </c>
      <c r="D1229" s="23"/>
      <c r="E1229" s="24">
        <v>392690979018</v>
      </c>
      <c r="G1229" s="22" t="s">
        <v>4494</v>
      </c>
      <c r="H1229" s="23"/>
      <c r="I1229" s="26" t="s">
        <v>4495</v>
      </c>
      <c r="J1229" s="23"/>
      <c r="K1229" s="26" t="s">
        <v>4496</v>
      </c>
      <c r="L1229" s="23"/>
      <c r="M1229" s="26" t="s">
        <v>4497</v>
      </c>
      <c r="N1229" s="23"/>
      <c r="O1229" s="34">
        <v>100</v>
      </c>
      <c r="P1229" s="34" t="s">
        <v>17</v>
      </c>
      <c r="Q1229" s="23"/>
      <c r="R1229" s="35">
        <v>15.5</v>
      </c>
      <c r="S1229" s="36" t="s">
        <v>18</v>
      </c>
      <c r="T1229" s="23"/>
      <c r="U1229" s="34">
        <v>13000</v>
      </c>
      <c r="V1229" s="34" t="s">
        <v>17</v>
      </c>
      <c r="W1229" s="23"/>
      <c r="X1229" s="53">
        <f>SUMIF('[1]2022Fiyat Listesi-SAP'!A:A,I:I,'[1]2022Fiyat Listesi-SAP'!C:C)</f>
        <v>3.6000000000000004E-2</v>
      </c>
      <c r="Y1229" s="38" t="s">
        <v>1925</v>
      </c>
      <c r="Z1229" s="23"/>
      <c r="AA1229" s="33">
        <f t="shared" si="19"/>
        <v>0</v>
      </c>
      <c r="AB1229" s="38" t="s">
        <v>20</v>
      </c>
      <c r="AD1229" s="43"/>
    </row>
    <row r="1230" spans="3:30" s="25" customFormat="1" x14ac:dyDescent="0.3">
      <c r="C1230" s="22">
        <v>5800</v>
      </c>
      <c r="D1230" s="23"/>
      <c r="E1230" s="24">
        <v>392690979018</v>
      </c>
      <c r="G1230" s="22" t="s">
        <v>4498</v>
      </c>
      <c r="H1230" s="23"/>
      <c r="I1230" s="26" t="s">
        <v>4499</v>
      </c>
      <c r="J1230" s="23"/>
      <c r="K1230" s="26" t="s">
        <v>4500</v>
      </c>
      <c r="L1230" s="23"/>
      <c r="M1230" s="26" t="s">
        <v>4501</v>
      </c>
      <c r="N1230" s="23"/>
      <c r="O1230" s="34">
        <v>100</v>
      </c>
      <c r="P1230" s="34" t="s">
        <v>17</v>
      </c>
      <c r="Q1230" s="23"/>
      <c r="R1230" s="35">
        <v>18.2</v>
      </c>
      <c r="S1230" s="36" t="s">
        <v>18</v>
      </c>
      <c r="T1230" s="23"/>
      <c r="U1230" s="34">
        <v>13000</v>
      </c>
      <c r="V1230" s="34" t="s">
        <v>17</v>
      </c>
      <c r="W1230" s="23"/>
      <c r="X1230" s="53">
        <f>SUMIF('[1]2022Fiyat Listesi-SAP'!A:A,I:I,'[1]2022Fiyat Listesi-SAP'!C:C)</f>
        <v>4.0500000000000001E-2</v>
      </c>
      <c r="Y1230" s="38" t="s">
        <v>1925</v>
      </c>
      <c r="Z1230" s="23"/>
      <c r="AA1230" s="33">
        <f t="shared" si="19"/>
        <v>0</v>
      </c>
      <c r="AB1230" s="38" t="s">
        <v>20</v>
      </c>
      <c r="AD1230" s="43"/>
    </row>
    <row r="1231" spans="3:30" s="25" customFormat="1" x14ac:dyDescent="0.3">
      <c r="C1231" s="22">
        <v>5800</v>
      </c>
      <c r="D1231" s="23"/>
      <c r="E1231" s="24">
        <v>392690979018</v>
      </c>
      <c r="G1231" s="22" t="s">
        <v>4502</v>
      </c>
      <c r="H1231" s="23"/>
      <c r="I1231" s="26" t="s">
        <v>4503</v>
      </c>
      <c r="J1231" s="23"/>
      <c r="K1231" s="26" t="s">
        <v>4504</v>
      </c>
      <c r="L1231" s="23"/>
      <c r="M1231" s="26" t="s">
        <v>4505</v>
      </c>
      <c r="N1231" s="23"/>
      <c r="O1231" s="34">
        <v>100</v>
      </c>
      <c r="P1231" s="34" t="s">
        <v>17</v>
      </c>
      <c r="Q1231" s="23"/>
      <c r="R1231" s="35">
        <v>13.8</v>
      </c>
      <c r="S1231" s="36" t="s">
        <v>18</v>
      </c>
      <c r="T1231" s="23"/>
      <c r="U1231" s="34">
        <v>8000</v>
      </c>
      <c r="V1231" s="34" t="s">
        <v>17</v>
      </c>
      <c r="W1231" s="23"/>
      <c r="X1231" s="53">
        <f>SUMIF('[1]2022Fiyat Listesi-SAP'!A:A,I:I,'[1]2022Fiyat Listesi-SAP'!C:C)</f>
        <v>5.3999999999999999E-2</v>
      </c>
      <c r="Y1231" s="38" t="s">
        <v>1925</v>
      </c>
      <c r="Z1231" s="23"/>
      <c r="AA1231" s="33">
        <f t="shared" si="19"/>
        <v>0</v>
      </c>
      <c r="AB1231" s="38" t="s">
        <v>20</v>
      </c>
      <c r="AD1231" s="43"/>
    </row>
    <row r="1232" spans="3:30" s="25" customFormat="1" x14ac:dyDescent="0.3">
      <c r="C1232" s="22">
        <v>5800</v>
      </c>
      <c r="D1232" s="23"/>
      <c r="E1232" s="24">
        <v>392690979018</v>
      </c>
      <c r="G1232" s="22" t="s">
        <v>4506</v>
      </c>
      <c r="H1232" s="23"/>
      <c r="I1232" s="26" t="s">
        <v>4507</v>
      </c>
      <c r="J1232" s="23"/>
      <c r="K1232" s="26" t="s">
        <v>4508</v>
      </c>
      <c r="L1232" s="23"/>
      <c r="M1232" s="26" t="s">
        <v>4509</v>
      </c>
      <c r="N1232" s="23"/>
      <c r="O1232" s="34">
        <v>100</v>
      </c>
      <c r="P1232" s="34" t="s">
        <v>17</v>
      </c>
      <c r="Q1232" s="23"/>
      <c r="R1232" s="35">
        <v>14.35</v>
      </c>
      <c r="S1232" s="36" t="s">
        <v>18</v>
      </c>
      <c r="T1232" s="23"/>
      <c r="U1232" s="34">
        <v>10000</v>
      </c>
      <c r="V1232" s="34" t="s">
        <v>17</v>
      </c>
      <c r="W1232" s="23"/>
      <c r="X1232" s="53">
        <f>SUMIF('[1]2022Fiyat Listesi-SAP'!A:A,I:I,'[1]2022Fiyat Listesi-SAP'!C:C)</f>
        <v>3.6499999999999998E-2</v>
      </c>
      <c r="Y1232" s="38" t="s">
        <v>1925</v>
      </c>
      <c r="Z1232" s="23"/>
      <c r="AA1232" s="33">
        <f t="shared" si="19"/>
        <v>0</v>
      </c>
      <c r="AB1232" s="38" t="s">
        <v>20</v>
      </c>
      <c r="AD1232" s="43"/>
    </row>
    <row r="1233" spans="3:30" s="25" customFormat="1" x14ac:dyDescent="0.3">
      <c r="C1233" s="22">
        <v>5800</v>
      </c>
      <c r="D1233" s="23"/>
      <c r="E1233" s="24">
        <v>392690979018</v>
      </c>
      <c r="G1233" s="22" t="s">
        <v>4510</v>
      </c>
      <c r="H1233" s="23"/>
      <c r="I1233" s="26" t="s">
        <v>4511</v>
      </c>
      <c r="J1233" s="23"/>
      <c r="K1233" s="26" t="s">
        <v>4512</v>
      </c>
      <c r="L1233" s="23"/>
      <c r="M1233" s="26" t="s">
        <v>4513</v>
      </c>
      <c r="N1233" s="23"/>
      <c r="O1233" s="34">
        <v>100</v>
      </c>
      <c r="P1233" s="34" t="s">
        <v>17</v>
      </c>
      <c r="Q1233" s="23"/>
      <c r="R1233" s="35">
        <v>18.45</v>
      </c>
      <c r="S1233" s="36" t="s">
        <v>18</v>
      </c>
      <c r="T1233" s="23"/>
      <c r="U1233" s="34">
        <v>10000</v>
      </c>
      <c r="V1233" s="34" t="s">
        <v>17</v>
      </c>
      <c r="W1233" s="23"/>
      <c r="X1233" s="53">
        <f>SUMIF('[1]2022Fiyat Listesi-SAP'!A:A,I:I,'[1]2022Fiyat Listesi-SAP'!C:C)</f>
        <v>4.9500000000000002E-2</v>
      </c>
      <c r="Y1233" s="38" t="s">
        <v>1925</v>
      </c>
      <c r="Z1233" s="23"/>
      <c r="AA1233" s="33">
        <f t="shared" si="19"/>
        <v>0</v>
      </c>
      <c r="AB1233" s="38" t="s">
        <v>20</v>
      </c>
      <c r="AD1233" s="43"/>
    </row>
    <row r="1234" spans="3:30" s="25" customFormat="1" x14ac:dyDescent="0.3">
      <c r="C1234" s="22">
        <v>5800</v>
      </c>
      <c r="D1234" s="23"/>
      <c r="E1234" s="24">
        <v>392690979018</v>
      </c>
      <c r="G1234" s="22" t="s">
        <v>4514</v>
      </c>
      <c r="H1234" s="23"/>
      <c r="I1234" s="26" t="s">
        <v>4515</v>
      </c>
      <c r="J1234" s="23"/>
      <c r="K1234" s="26" t="s">
        <v>4516</v>
      </c>
      <c r="L1234" s="23"/>
      <c r="M1234" s="26" t="s">
        <v>4517</v>
      </c>
      <c r="N1234" s="23"/>
      <c r="O1234" s="34">
        <v>100</v>
      </c>
      <c r="P1234" s="34" t="s">
        <v>17</v>
      </c>
      <c r="Q1234" s="23"/>
      <c r="R1234" s="35">
        <v>17.850000000000001</v>
      </c>
      <c r="S1234" s="36" t="s">
        <v>18</v>
      </c>
      <c r="T1234" s="23"/>
      <c r="U1234" s="34">
        <v>8000</v>
      </c>
      <c r="V1234" s="34" t="s">
        <v>17</v>
      </c>
      <c r="W1234" s="23"/>
      <c r="X1234" s="53">
        <f>SUMIF('[1]2022Fiyat Listesi-SAP'!A:A,I:I,'[1]2022Fiyat Listesi-SAP'!C:C)</f>
        <v>5.8000000000000003E-2</v>
      </c>
      <c r="Y1234" s="38" t="s">
        <v>1925</v>
      </c>
      <c r="Z1234" s="23"/>
      <c r="AA1234" s="33">
        <f t="shared" si="19"/>
        <v>0</v>
      </c>
      <c r="AB1234" s="38" t="s">
        <v>20</v>
      </c>
      <c r="AD1234" s="43"/>
    </row>
    <row r="1235" spans="3:30" s="25" customFormat="1" x14ac:dyDescent="0.3">
      <c r="C1235" s="22">
        <v>5800</v>
      </c>
      <c r="D1235" s="23"/>
      <c r="E1235" s="24">
        <v>392690979018</v>
      </c>
      <c r="G1235" s="22" t="s">
        <v>4518</v>
      </c>
      <c r="H1235" s="23"/>
      <c r="I1235" s="26" t="s">
        <v>4519</v>
      </c>
      <c r="J1235" s="23"/>
      <c r="K1235" s="26" t="s">
        <v>4516</v>
      </c>
      <c r="L1235" s="23"/>
      <c r="M1235" s="26" t="s">
        <v>4520</v>
      </c>
      <c r="N1235" s="23"/>
      <c r="O1235" s="34">
        <v>100</v>
      </c>
      <c r="P1235" s="34" t="s">
        <v>17</v>
      </c>
      <c r="Q1235" s="23"/>
      <c r="R1235" s="35">
        <v>19.5</v>
      </c>
      <c r="S1235" s="36" t="s">
        <v>18</v>
      </c>
      <c r="T1235" s="23"/>
      <c r="U1235" s="34">
        <v>8000</v>
      </c>
      <c r="V1235" s="34" t="s">
        <v>17</v>
      </c>
      <c r="W1235" s="23"/>
      <c r="X1235" s="53">
        <f>SUMIF('[1]2022Fiyat Listesi-SAP'!A:A,I:I,'[1]2022Fiyat Listesi-SAP'!C:C)</f>
        <v>7.1500000000000008E-2</v>
      </c>
      <c r="Y1235" s="38" t="s">
        <v>1925</v>
      </c>
      <c r="Z1235" s="23"/>
      <c r="AA1235" s="33">
        <f t="shared" si="19"/>
        <v>0</v>
      </c>
      <c r="AB1235" s="38" t="s">
        <v>20</v>
      </c>
      <c r="AD1235" s="43"/>
    </row>
    <row r="1236" spans="3:30" s="25" customFormat="1" x14ac:dyDescent="0.3">
      <c r="C1236" s="22">
        <v>5800</v>
      </c>
      <c r="D1236" s="23"/>
      <c r="E1236" s="24">
        <v>392690979018</v>
      </c>
      <c r="G1236" s="22" t="s">
        <v>4521</v>
      </c>
      <c r="H1236" s="23"/>
      <c r="I1236" s="26" t="s">
        <v>4522</v>
      </c>
      <c r="J1236" s="23"/>
      <c r="K1236" s="26" t="s">
        <v>4523</v>
      </c>
      <c r="L1236" s="23"/>
      <c r="M1236" s="26" t="s">
        <v>4524</v>
      </c>
      <c r="N1236" s="23"/>
      <c r="O1236" s="34">
        <v>100</v>
      </c>
      <c r="P1236" s="34" t="s">
        <v>17</v>
      </c>
      <c r="Q1236" s="23"/>
      <c r="R1236" s="35">
        <v>19.45</v>
      </c>
      <c r="S1236" s="36" t="s">
        <v>18</v>
      </c>
      <c r="T1236" s="23"/>
      <c r="U1236" s="34">
        <v>7000</v>
      </c>
      <c r="V1236" s="34" t="s">
        <v>17</v>
      </c>
      <c r="W1236" s="23"/>
      <c r="X1236" s="53">
        <f>SUMIF('[1]2022Fiyat Listesi-SAP'!A:A,I:I,'[1]2022Fiyat Listesi-SAP'!C:C)</f>
        <v>7.6499999999999999E-2</v>
      </c>
      <c r="Y1236" s="38" t="s">
        <v>1925</v>
      </c>
      <c r="Z1236" s="23"/>
      <c r="AA1236" s="33">
        <f t="shared" si="19"/>
        <v>0</v>
      </c>
      <c r="AB1236" s="38" t="s">
        <v>20</v>
      </c>
      <c r="AD1236" s="43"/>
    </row>
    <row r="1237" spans="3:30" s="25" customFormat="1" x14ac:dyDescent="0.3">
      <c r="C1237" s="22">
        <v>5800</v>
      </c>
      <c r="D1237" s="23"/>
      <c r="E1237" s="24">
        <v>392690979018</v>
      </c>
      <c r="G1237" s="22" t="s">
        <v>4525</v>
      </c>
      <c r="H1237" s="23"/>
      <c r="I1237" s="26" t="s">
        <v>4526</v>
      </c>
      <c r="J1237" s="23"/>
      <c r="K1237" s="26" t="s">
        <v>4527</v>
      </c>
      <c r="L1237" s="23"/>
      <c r="M1237" s="26" t="s">
        <v>4528</v>
      </c>
      <c r="N1237" s="23"/>
      <c r="O1237" s="34">
        <v>100</v>
      </c>
      <c r="P1237" s="34" t="s">
        <v>17</v>
      </c>
      <c r="Q1237" s="23"/>
      <c r="R1237" s="35">
        <v>15.3</v>
      </c>
      <c r="S1237" s="36" t="s">
        <v>18</v>
      </c>
      <c r="T1237" s="23"/>
      <c r="U1237" s="34">
        <v>5000</v>
      </c>
      <c r="V1237" s="34" t="s">
        <v>17</v>
      </c>
      <c r="W1237" s="23"/>
      <c r="X1237" s="53">
        <f>SUMIF('[1]2022Fiyat Listesi-SAP'!A:A,I:I,'[1]2022Fiyat Listesi-SAP'!C:C)</f>
        <v>9.35E-2</v>
      </c>
      <c r="Y1237" s="38" t="s">
        <v>1925</v>
      </c>
      <c r="Z1237" s="23"/>
      <c r="AA1237" s="33">
        <f t="shared" si="19"/>
        <v>0</v>
      </c>
      <c r="AB1237" s="38" t="s">
        <v>20</v>
      </c>
      <c r="AD1237" s="43"/>
    </row>
    <row r="1238" spans="3:30" s="25" customFormat="1" x14ac:dyDescent="0.3">
      <c r="C1238" s="22">
        <v>5800</v>
      </c>
      <c r="D1238" s="23"/>
      <c r="E1238" s="24">
        <v>392690979018</v>
      </c>
      <c r="G1238" s="22" t="s">
        <v>4529</v>
      </c>
      <c r="H1238" s="23"/>
      <c r="I1238" s="26" t="s">
        <v>4530</v>
      </c>
      <c r="J1238" s="23"/>
      <c r="K1238" s="26" t="s">
        <v>4531</v>
      </c>
      <c r="L1238" s="23"/>
      <c r="M1238" s="26" t="s">
        <v>4532</v>
      </c>
      <c r="N1238" s="23"/>
      <c r="O1238" s="34">
        <v>100</v>
      </c>
      <c r="P1238" s="34" t="s">
        <v>17</v>
      </c>
      <c r="Q1238" s="23"/>
      <c r="R1238" s="35">
        <v>15.85</v>
      </c>
      <c r="S1238" s="36" t="s">
        <v>18</v>
      </c>
      <c r="T1238" s="23"/>
      <c r="U1238" s="34">
        <v>3000</v>
      </c>
      <c r="V1238" s="34" t="s">
        <v>17</v>
      </c>
      <c r="W1238" s="23"/>
      <c r="X1238" s="53">
        <f>SUMIF('[1]2022Fiyat Listesi-SAP'!A:A,I:I,'[1]2022Fiyat Listesi-SAP'!C:C)</f>
        <v>0.1095</v>
      </c>
      <c r="Y1238" s="38" t="s">
        <v>1925</v>
      </c>
      <c r="Z1238" s="23"/>
      <c r="AA1238" s="33">
        <f t="shared" si="19"/>
        <v>0</v>
      </c>
      <c r="AB1238" s="38" t="s">
        <v>20</v>
      </c>
      <c r="AD1238" s="43"/>
    </row>
    <row r="1239" spans="3:30" s="25" customFormat="1" x14ac:dyDescent="0.3">
      <c r="C1239" s="22">
        <v>5800</v>
      </c>
      <c r="D1239" s="23"/>
      <c r="E1239" s="24">
        <v>392690979018</v>
      </c>
      <c r="G1239" s="22" t="s">
        <v>4533</v>
      </c>
      <c r="H1239" s="23"/>
      <c r="I1239" s="26" t="s">
        <v>4534</v>
      </c>
      <c r="J1239" s="23"/>
      <c r="K1239" s="26" t="s">
        <v>4535</v>
      </c>
      <c r="L1239" s="23"/>
      <c r="M1239" s="26" t="s">
        <v>4536</v>
      </c>
      <c r="N1239" s="23"/>
      <c r="O1239" s="34">
        <v>100</v>
      </c>
      <c r="P1239" s="34" t="s">
        <v>17</v>
      </c>
      <c r="Q1239" s="23"/>
      <c r="R1239" s="35">
        <v>16.8</v>
      </c>
      <c r="S1239" s="36" t="s">
        <v>18</v>
      </c>
      <c r="T1239" s="23"/>
      <c r="U1239" s="34">
        <v>3000</v>
      </c>
      <c r="V1239" s="34" t="s">
        <v>17</v>
      </c>
      <c r="W1239" s="23"/>
      <c r="X1239" s="53">
        <f>SUMIF('[1]2022Fiyat Listesi-SAP'!A:A,I:I,'[1]2022Fiyat Listesi-SAP'!C:C)</f>
        <v>0.14150000000000001</v>
      </c>
      <c r="Y1239" s="38" t="s">
        <v>1925</v>
      </c>
      <c r="Z1239" s="23"/>
      <c r="AA1239" s="33">
        <f t="shared" si="19"/>
        <v>0</v>
      </c>
      <c r="AB1239" s="38" t="s">
        <v>20</v>
      </c>
      <c r="AD1239" s="43"/>
    </row>
    <row r="1240" spans="3:30" s="25" customFormat="1" x14ac:dyDescent="0.3">
      <c r="C1240" s="22">
        <v>5800</v>
      </c>
      <c r="D1240" s="23"/>
      <c r="E1240" s="24">
        <v>392690979018</v>
      </c>
      <c r="G1240" s="22" t="s">
        <v>4537</v>
      </c>
      <c r="H1240" s="23"/>
      <c r="I1240" s="26" t="s">
        <v>4538</v>
      </c>
      <c r="J1240" s="23"/>
      <c r="K1240" s="26" t="s">
        <v>4539</v>
      </c>
      <c r="L1240" s="23"/>
      <c r="M1240" s="26" t="s">
        <v>4540</v>
      </c>
      <c r="N1240" s="23"/>
      <c r="O1240" s="34">
        <v>100</v>
      </c>
      <c r="P1240" s="34" t="s">
        <v>17</v>
      </c>
      <c r="Q1240" s="23"/>
      <c r="R1240" s="35">
        <v>18.600000000000001</v>
      </c>
      <c r="S1240" s="36" t="s">
        <v>18</v>
      </c>
      <c r="T1240" s="23"/>
      <c r="U1240" s="34">
        <v>2500</v>
      </c>
      <c r="V1240" s="34" t="s">
        <v>17</v>
      </c>
      <c r="W1240" s="23"/>
      <c r="X1240" s="53">
        <f>SUMIF('[1]2022Fiyat Listesi-SAP'!A:A,I:I,'[1]2022Fiyat Listesi-SAP'!C:C)</f>
        <v>0.16600000000000001</v>
      </c>
      <c r="Y1240" s="38" t="s">
        <v>1925</v>
      </c>
      <c r="Z1240" s="23"/>
      <c r="AA1240" s="33">
        <f t="shared" si="19"/>
        <v>0</v>
      </c>
      <c r="AB1240" s="38" t="s">
        <v>20</v>
      </c>
      <c r="AD1240" s="43"/>
    </row>
    <row r="1241" spans="3:30" s="25" customFormat="1" x14ac:dyDescent="0.3">
      <c r="C1241" s="22">
        <v>5800</v>
      </c>
      <c r="D1241" s="23"/>
      <c r="E1241" s="24">
        <v>392690979018</v>
      </c>
      <c r="G1241" s="22" t="s">
        <v>4541</v>
      </c>
      <c r="H1241" s="23"/>
      <c r="I1241" s="26" t="s">
        <v>4542</v>
      </c>
      <c r="J1241" s="23"/>
      <c r="K1241" s="26" t="s">
        <v>4543</v>
      </c>
      <c r="L1241" s="23"/>
      <c r="M1241" s="26" t="s">
        <v>4544</v>
      </c>
      <c r="N1241" s="23"/>
      <c r="O1241" s="34">
        <v>100</v>
      </c>
      <c r="P1241" s="34" t="s">
        <v>17</v>
      </c>
      <c r="Q1241" s="23"/>
      <c r="R1241" s="35">
        <v>22.25</v>
      </c>
      <c r="S1241" s="36" t="s">
        <v>18</v>
      </c>
      <c r="T1241" s="23"/>
      <c r="U1241" s="34">
        <v>2500</v>
      </c>
      <c r="V1241" s="34" t="s">
        <v>17</v>
      </c>
      <c r="W1241" s="23"/>
      <c r="X1241" s="53">
        <f>SUMIF('[1]2022Fiyat Listesi-SAP'!A:A,I:I,'[1]2022Fiyat Listesi-SAP'!C:C)</f>
        <v>0.22700000000000001</v>
      </c>
      <c r="Y1241" s="38" t="s">
        <v>1925</v>
      </c>
      <c r="Z1241" s="23"/>
      <c r="AA1241" s="33">
        <f t="shared" si="19"/>
        <v>0</v>
      </c>
      <c r="AB1241" s="38" t="s">
        <v>20</v>
      </c>
      <c r="AD1241" s="43"/>
    </row>
    <row r="1242" spans="3:30" s="25" customFormat="1" x14ac:dyDescent="0.3">
      <c r="C1242" s="22">
        <v>5800</v>
      </c>
      <c r="D1242" s="23"/>
      <c r="E1242" s="24">
        <v>392690979018</v>
      </c>
      <c r="G1242" s="22" t="s">
        <v>4545</v>
      </c>
      <c r="H1242" s="23"/>
      <c r="I1242" s="26" t="s">
        <v>4546</v>
      </c>
      <c r="J1242" s="23"/>
      <c r="K1242" s="26" t="s">
        <v>4547</v>
      </c>
      <c r="L1242" s="23"/>
      <c r="M1242" s="26" t="s">
        <v>4548</v>
      </c>
      <c r="N1242" s="23"/>
      <c r="O1242" s="34">
        <v>100</v>
      </c>
      <c r="P1242" s="34" t="s">
        <v>17</v>
      </c>
      <c r="Q1242" s="23"/>
      <c r="R1242" s="35">
        <v>17.850000000000001</v>
      </c>
      <c r="S1242" s="36" t="s">
        <v>18</v>
      </c>
      <c r="T1242" s="23"/>
      <c r="U1242" s="34">
        <v>1500</v>
      </c>
      <c r="V1242" s="34" t="s">
        <v>17</v>
      </c>
      <c r="W1242" s="23"/>
      <c r="X1242" s="53">
        <f>SUMIF('[1]2022Fiyat Listesi-SAP'!A:A,I:I,'[1]2022Fiyat Listesi-SAP'!C:C)</f>
        <v>0.3165</v>
      </c>
      <c r="Y1242" s="38" t="s">
        <v>1925</v>
      </c>
      <c r="Z1242" s="23"/>
      <c r="AA1242" s="33">
        <f t="shared" si="19"/>
        <v>0</v>
      </c>
      <c r="AB1242" s="38" t="s">
        <v>20</v>
      </c>
      <c r="AD1242" s="43"/>
    </row>
    <row r="1243" spans="3:30" s="25" customFormat="1" x14ac:dyDescent="0.3">
      <c r="C1243" s="22">
        <v>5800</v>
      </c>
      <c r="D1243" s="23"/>
      <c r="E1243" s="24">
        <v>392690979018</v>
      </c>
      <c r="G1243" s="22" t="s">
        <v>4549</v>
      </c>
      <c r="H1243" s="23"/>
      <c r="I1243" s="26" t="s">
        <v>4550</v>
      </c>
      <c r="J1243" s="23"/>
      <c r="K1243" s="26" t="s">
        <v>4551</v>
      </c>
      <c r="L1243" s="23"/>
      <c r="M1243" s="26" t="s">
        <v>4552</v>
      </c>
      <c r="N1243" s="23"/>
      <c r="O1243" s="34">
        <v>100</v>
      </c>
      <c r="P1243" s="34" t="s">
        <v>17</v>
      </c>
      <c r="Q1243" s="23"/>
      <c r="R1243" s="35">
        <v>16</v>
      </c>
      <c r="S1243" s="36" t="s">
        <v>18</v>
      </c>
      <c r="T1243" s="23"/>
      <c r="U1243" s="34">
        <v>1000</v>
      </c>
      <c r="V1243" s="34" t="s">
        <v>17</v>
      </c>
      <c r="W1243" s="23"/>
      <c r="X1243" s="53">
        <f>SUMIF('[1]2022Fiyat Listesi-SAP'!A:A,I:I,'[1]2022Fiyat Listesi-SAP'!C:C)</f>
        <v>0.442</v>
      </c>
      <c r="Y1243" s="38" t="s">
        <v>1925</v>
      </c>
      <c r="Z1243" s="23"/>
      <c r="AA1243" s="33">
        <f t="shared" si="19"/>
        <v>0</v>
      </c>
      <c r="AB1243" s="38" t="s">
        <v>20</v>
      </c>
      <c r="AD1243" s="43"/>
    </row>
    <row r="1244" spans="3:30" s="25" customFormat="1" x14ac:dyDescent="0.3">
      <c r="C1244" s="22">
        <v>5800</v>
      </c>
      <c r="D1244" s="23"/>
      <c r="E1244" s="24">
        <v>392690979018</v>
      </c>
      <c r="G1244" s="22" t="s">
        <v>4553</v>
      </c>
      <c r="H1244" s="23"/>
      <c r="I1244" s="26" t="s">
        <v>4554</v>
      </c>
      <c r="J1244" s="23"/>
      <c r="K1244" s="26" t="s">
        <v>4555</v>
      </c>
      <c r="L1244" s="23"/>
      <c r="M1244" s="26" t="s">
        <v>4556</v>
      </c>
      <c r="N1244" s="23"/>
      <c r="O1244" s="34">
        <v>100</v>
      </c>
      <c r="P1244" s="34" t="s">
        <v>17</v>
      </c>
      <c r="Q1244" s="23"/>
      <c r="R1244" s="35">
        <v>17</v>
      </c>
      <c r="S1244" s="36" t="s">
        <v>18</v>
      </c>
      <c r="T1244" s="23"/>
      <c r="U1244" s="34">
        <v>1000</v>
      </c>
      <c r="V1244" s="34" t="s">
        <v>17</v>
      </c>
      <c r="W1244" s="23"/>
      <c r="X1244" s="53">
        <f>SUMIF('[1]2022Fiyat Listesi-SAP'!A:A,I:I,'[1]2022Fiyat Listesi-SAP'!C:C)</f>
        <v>0.4955</v>
      </c>
      <c r="Y1244" s="38" t="s">
        <v>1925</v>
      </c>
      <c r="Z1244" s="23"/>
      <c r="AA1244" s="33">
        <f t="shared" si="19"/>
        <v>0</v>
      </c>
      <c r="AB1244" s="38" t="s">
        <v>20</v>
      </c>
      <c r="AD1244" s="43"/>
    </row>
    <row r="1245" spans="3:30" s="25" customFormat="1" x14ac:dyDescent="0.3">
      <c r="C1245" s="22">
        <v>4800</v>
      </c>
      <c r="D1245" s="23"/>
      <c r="E1245" s="24">
        <v>392690979018</v>
      </c>
      <c r="G1245" s="22" t="s">
        <v>4557</v>
      </c>
      <c r="H1245" s="23"/>
      <c r="I1245" s="26" t="s">
        <v>4558</v>
      </c>
      <c r="J1245" s="23"/>
      <c r="K1245" s="26" t="s">
        <v>4559</v>
      </c>
      <c r="L1245" s="23"/>
      <c r="M1245" s="26" t="s">
        <v>4560</v>
      </c>
      <c r="N1245" s="23"/>
      <c r="O1245" s="34">
        <v>100</v>
      </c>
      <c r="P1245" s="34" t="s">
        <v>17</v>
      </c>
      <c r="Q1245" s="23"/>
      <c r="R1245" s="42">
        <v>0</v>
      </c>
      <c r="S1245" s="36" t="s">
        <v>18</v>
      </c>
      <c r="T1245" s="23"/>
      <c r="U1245" s="34">
        <v>5000</v>
      </c>
      <c r="V1245" s="34" t="s">
        <v>17</v>
      </c>
      <c r="W1245" s="23"/>
      <c r="X1245" s="53">
        <f>SUMIF('[1]2022Fiyat Listesi-SAP'!A:A,I:I,'[1]2022Fiyat Listesi-SAP'!C:C)</f>
        <v>5.7500000000000002E-2</v>
      </c>
      <c r="Y1245" s="38" t="s">
        <v>1925</v>
      </c>
      <c r="Z1245" s="23"/>
      <c r="AA1245" s="33">
        <f t="shared" si="19"/>
        <v>0</v>
      </c>
      <c r="AB1245" s="38" t="s">
        <v>20</v>
      </c>
      <c r="AD1245" s="43"/>
    </row>
    <row r="1246" spans="3:30" s="25" customFormat="1" x14ac:dyDescent="0.3">
      <c r="C1246" s="22">
        <v>4800</v>
      </c>
      <c r="D1246" s="23"/>
      <c r="E1246" s="24">
        <v>392690979018</v>
      </c>
      <c r="G1246" s="22" t="s">
        <v>4561</v>
      </c>
      <c r="H1246" s="23"/>
      <c r="I1246" s="26" t="s">
        <v>4562</v>
      </c>
      <c r="J1246" s="23"/>
      <c r="K1246" s="26" t="s">
        <v>4563</v>
      </c>
      <c r="L1246" s="23"/>
      <c r="M1246" s="26" t="s">
        <v>4564</v>
      </c>
      <c r="N1246" s="23"/>
      <c r="O1246" s="34">
        <v>100</v>
      </c>
      <c r="P1246" s="34" t="s">
        <v>17</v>
      </c>
      <c r="Q1246" s="23"/>
      <c r="R1246" s="42">
        <v>0</v>
      </c>
      <c r="S1246" s="36" t="s">
        <v>18</v>
      </c>
      <c r="T1246" s="23"/>
      <c r="U1246" s="34">
        <v>5000</v>
      </c>
      <c r="V1246" s="34" t="s">
        <v>17</v>
      </c>
      <c r="W1246" s="23"/>
      <c r="X1246" s="53">
        <f>SUMIF('[1]2022Fiyat Listesi-SAP'!A:A,I:I,'[1]2022Fiyat Listesi-SAP'!C:C)</f>
        <v>5.7500000000000002E-2</v>
      </c>
      <c r="Y1246" s="38" t="s">
        <v>1925</v>
      </c>
      <c r="Z1246" s="23"/>
      <c r="AA1246" s="33">
        <f t="shared" si="19"/>
        <v>0</v>
      </c>
      <c r="AB1246" s="38" t="s">
        <v>20</v>
      </c>
      <c r="AD1246" s="43"/>
    </row>
    <row r="1247" spans="3:30" s="25" customFormat="1" x14ac:dyDescent="0.3">
      <c r="C1247" s="22">
        <v>4800</v>
      </c>
      <c r="D1247" s="23"/>
      <c r="E1247" s="24">
        <v>392690979018</v>
      </c>
      <c r="G1247" s="22" t="s">
        <v>4565</v>
      </c>
      <c r="H1247" s="23"/>
      <c r="I1247" s="26" t="s">
        <v>4566</v>
      </c>
      <c r="J1247" s="23"/>
      <c r="K1247" s="26" t="s">
        <v>4567</v>
      </c>
      <c r="L1247" s="23"/>
      <c r="M1247" s="26" t="s">
        <v>4568</v>
      </c>
      <c r="N1247" s="23"/>
      <c r="O1247" s="34">
        <v>100</v>
      </c>
      <c r="P1247" s="34" t="s">
        <v>17</v>
      </c>
      <c r="Q1247" s="23"/>
      <c r="R1247" s="42">
        <v>0</v>
      </c>
      <c r="S1247" s="36" t="s">
        <v>18</v>
      </c>
      <c r="T1247" s="23"/>
      <c r="U1247" s="34">
        <v>5000</v>
      </c>
      <c r="V1247" s="34" t="s">
        <v>17</v>
      </c>
      <c r="W1247" s="23"/>
      <c r="X1247" s="53">
        <f>SUMIF('[1]2022Fiyat Listesi-SAP'!A:A,I:I,'[1]2022Fiyat Listesi-SAP'!C:C)</f>
        <v>0.1055</v>
      </c>
      <c r="Y1247" s="38" t="s">
        <v>1925</v>
      </c>
      <c r="Z1247" s="23"/>
      <c r="AA1247" s="33">
        <f t="shared" si="19"/>
        <v>0</v>
      </c>
      <c r="AB1247" s="38" t="s">
        <v>20</v>
      </c>
      <c r="AD1247" s="43"/>
    </row>
    <row r="1248" spans="3:30" s="25" customFormat="1" x14ac:dyDescent="0.3">
      <c r="C1248" s="22">
        <v>4800</v>
      </c>
      <c r="D1248" s="23"/>
      <c r="E1248" s="24">
        <v>392690979018</v>
      </c>
      <c r="G1248" s="22" t="s">
        <v>4569</v>
      </c>
      <c r="H1248" s="23"/>
      <c r="I1248" s="26" t="s">
        <v>4570</v>
      </c>
      <c r="J1248" s="23"/>
      <c r="K1248" s="26" t="s">
        <v>4571</v>
      </c>
      <c r="L1248" s="23"/>
      <c r="M1248" s="26" t="s">
        <v>4572</v>
      </c>
      <c r="N1248" s="23"/>
      <c r="O1248" s="34">
        <v>100</v>
      </c>
      <c r="P1248" s="34" t="s">
        <v>17</v>
      </c>
      <c r="Q1248" s="23"/>
      <c r="R1248" s="42">
        <v>0</v>
      </c>
      <c r="S1248" s="36" t="s">
        <v>18</v>
      </c>
      <c r="T1248" s="23"/>
      <c r="U1248" s="34">
        <v>5000</v>
      </c>
      <c r="V1248" s="34" t="s">
        <v>17</v>
      </c>
      <c r="W1248" s="23"/>
      <c r="X1248" s="53">
        <f>SUMIF('[1]2022Fiyat Listesi-SAP'!A:A,I:I,'[1]2022Fiyat Listesi-SAP'!C:C)</f>
        <v>0.1055</v>
      </c>
      <c r="Y1248" s="38" t="s">
        <v>1925</v>
      </c>
      <c r="Z1248" s="23"/>
      <c r="AA1248" s="33">
        <f t="shared" si="19"/>
        <v>0</v>
      </c>
      <c r="AB1248" s="38" t="s">
        <v>20</v>
      </c>
      <c r="AD1248" s="43"/>
    </row>
    <row r="1249" spans="3:30" s="25" customFormat="1" x14ac:dyDescent="0.3">
      <c r="C1249" s="22">
        <v>4800</v>
      </c>
      <c r="D1249" s="23"/>
      <c r="E1249" s="24">
        <v>392690979018</v>
      </c>
      <c r="G1249" s="22" t="s">
        <v>4573</v>
      </c>
      <c r="H1249" s="23"/>
      <c r="I1249" s="26" t="s">
        <v>4574</v>
      </c>
      <c r="J1249" s="23"/>
      <c r="K1249" s="26" t="s">
        <v>4575</v>
      </c>
      <c r="L1249" s="23"/>
      <c r="M1249" s="26" t="s">
        <v>4576</v>
      </c>
      <c r="N1249" s="23"/>
      <c r="O1249" s="34">
        <v>100</v>
      </c>
      <c r="P1249" s="34" t="s">
        <v>17</v>
      </c>
      <c r="Q1249" s="23"/>
      <c r="R1249" s="35">
        <v>2.4</v>
      </c>
      <c r="S1249" s="36" t="s">
        <v>18</v>
      </c>
      <c r="T1249" s="23"/>
      <c r="U1249" s="34">
        <v>5000</v>
      </c>
      <c r="V1249" s="34" t="s">
        <v>17</v>
      </c>
      <c r="W1249" s="23"/>
      <c r="X1249" s="53">
        <f>SUMIF('[1]2022Fiyat Listesi-SAP'!A:A,I:I,'[1]2022Fiyat Listesi-SAP'!C:C)</f>
        <v>2.75E-2</v>
      </c>
      <c r="Y1249" s="38" t="s">
        <v>1925</v>
      </c>
      <c r="Z1249" s="23"/>
      <c r="AA1249" s="33">
        <f t="shared" si="19"/>
        <v>0</v>
      </c>
      <c r="AB1249" s="38" t="s">
        <v>20</v>
      </c>
      <c r="AD1249" s="43"/>
    </row>
    <row r="1250" spans="3:30" s="25" customFormat="1" x14ac:dyDescent="0.3">
      <c r="C1250" s="22">
        <v>4800</v>
      </c>
      <c r="D1250" s="23"/>
      <c r="E1250" s="24">
        <v>392690979018</v>
      </c>
      <c r="G1250" s="22" t="s">
        <v>4577</v>
      </c>
      <c r="H1250" s="23"/>
      <c r="I1250" s="26" t="s">
        <v>4578</v>
      </c>
      <c r="J1250" s="23"/>
      <c r="K1250" s="26" t="s">
        <v>4579</v>
      </c>
      <c r="L1250" s="23"/>
      <c r="M1250" s="26" t="s">
        <v>4580</v>
      </c>
      <c r="N1250" s="23"/>
      <c r="O1250" s="34">
        <v>100</v>
      </c>
      <c r="P1250" s="34" t="s">
        <v>17</v>
      </c>
      <c r="Q1250" s="23"/>
      <c r="R1250" s="35">
        <v>5.5</v>
      </c>
      <c r="S1250" s="36" t="s">
        <v>18</v>
      </c>
      <c r="T1250" s="23"/>
      <c r="U1250" s="34">
        <v>3000</v>
      </c>
      <c r="V1250" s="34" t="s">
        <v>17</v>
      </c>
      <c r="W1250" s="23"/>
      <c r="X1250" s="53">
        <f>SUMIF('[1]2022Fiyat Listesi-SAP'!A:A,I:I,'[1]2022Fiyat Listesi-SAP'!C:C)</f>
        <v>6.0499999999999998E-2</v>
      </c>
      <c r="Y1250" s="38" t="s">
        <v>1925</v>
      </c>
      <c r="Z1250" s="23"/>
      <c r="AA1250" s="33">
        <f t="shared" si="19"/>
        <v>0</v>
      </c>
      <c r="AB1250" s="38" t="s">
        <v>20</v>
      </c>
      <c r="AD1250" s="43"/>
    </row>
    <row r="1251" spans="3:30" s="25" customFormat="1" x14ac:dyDescent="0.3">
      <c r="C1251" s="22">
        <v>5800</v>
      </c>
      <c r="D1251" s="23"/>
      <c r="E1251" s="24">
        <v>392690979018</v>
      </c>
      <c r="G1251" s="22" t="s">
        <v>4581</v>
      </c>
      <c r="H1251" s="23"/>
      <c r="I1251" s="26" t="s">
        <v>4582</v>
      </c>
      <c r="J1251" s="23"/>
      <c r="K1251" s="26" t="s">
        <v>4583</v>
      </c>
      <c r="L1251" s="23"/>
      <c r="M1251" s="26" t="s">
        <v>4584</v>
      </c>
      <c r="N1251" s="23"/>
      <c r="O1251" s="34">
        <v>100</v>
      </c>
      <c r="P1251" s="34" t="s">
        <v>17</v>
      </c>
      <c r="Q1251" s="23"/>
      <c r="R1251" s="35">
        <v>10.4</v>
      </c>
      <c r="S1251" s="36" t="s">
        <v>18</v>
      </c>
      <c r="T1251" s="23"/>
      <c r="U1251" s="34">
        <v>30000</v>
      </c>
      <c r="V1251" s="34" t="s">
        <v>17</v>
      </c>
      <c r="W1251" s="23"/>
      <c r="X1251" s="53">
        <f>SUMIF('[1]2022Fiyat Listesi-SAP'!A:A,I:I,'[1]2022Fiyat Listesi-SAP'!C:C)</f>
        <v>9.4999999999999998E-3</v>
      </c>
      <c r="Y1251" s="38" t="s">
        <v>1925</v>
      </c>
      <c r="Z1251" s="23"/>
      <c r="AA1251" s="33">
        <f t="shared" si="19"/>
        <v>0</v>
      </c>
      <c r="AB1251" s="38" t="s">
        <v>20</v>
      </c>
      <c r="AD1251" s="43"/>
    </row>
    <row r="1252" spans="3:30" s="25" customFormat="1" x14ac:dyDescent="0.3">
      <c r="C1252" s="22">
        <v>5800</v>
      </c>
      <c r="D1252" s="23"/>
      <c r="E1252" s="24">
        <v>392690979018</v>
      </c>
      <c r="G1252" s="22" t="s">
        <v>4585</v>
      </c>
      <c r="H1252" s="23"/>
      <c r="I1252" s="26" t="s">
        <v>4586</v>
      </c>
      <c r="J1252" s="23"/>
      <c r="K1252" s="26" t="s">
        <v>4587</v>
      </c>
      <c r="L1252" s="23"/>
      <c r="M1252" s="26" t="s">
        <v>4588</v>
      </c>
      <c r="N1252" s="23"/>
      <c r="O1252" s="34">
        <v>100</v>
      </c>
      <c r="P1252" s="34" t="s">
        <v>17</v>
      </c>
      <c r="Q1252" s="23"/>
      <c r="R1252" s="35">
        <v>12.25</v>
      </c>
      <c r="S1252" s="36" t="s">
        <v>18</v>
      </c>
      <c r="T1252" s="23"/>
      <c r="U1252" s="34">
        <v>25000</v>
      </c>
      <c r="V1252" s="34" t="s">
        <v>17</v>
      </c>
      <c r="W1252" s="23"/>
      <c r="X1252" s="53">
        <f>SUMIF('[1]2022Fiyat Listesi-SAP'!A:A,I:I,'[1]2022Fiyat Listesi-SAP'!C:C)</f>
        <v>1.2E-2</v>
      </c>
      <c r="Y1252" s="38" t="s">
        <v>1925</v>
      </c>
      <c r="Z1252" s="23"/>
      <c r="AA1252" s="33">
        <f t="shared" si="19"/>
        <v>0</v>
      </c>
      <c r="AB1252" s="38" t="s">
        <v>20</v>
      </c>
      <c r="AD1252" s="43"/>
    </row>
    <row r="1253" spans="3:30" s="25" customFormat="1" x14ac:dyDescent="0.3">
      <c r="C1253" s="22">
        <v>5800</v>
      </c>
      <c r="D1253" s="23"/>
      <c r="E1253" s="24">
        <v>392690979018</v>
      </c>
      <c r="G1253" s="22" t="s">
        <v>4589</v>
      </c>
      <c r="H1253" s="23"/>
      <c r="I1253" s="26" t="s">
        <v>4590</v>
      </c>
      <c r="J1253" s="23"/>
      <c r="K1253" s="26" t="s">
        <v>4591</v>
      </c>
      <c r="L1253" s="23"/>
      <c r="M1253" s="26" t="s">
        <v>4592</v>
      </c>
      <c r="N1253" s="23"/>
      <c r="O1253" s="34">
        <v>100</v>
      </c>
      <c r="P1253" s="34" t="s">
        <v>17</v>
      </c>
      <c r="Q1253" s="23"/>
      <c r="R1253" s="35">
        <v>11.05</v>
      </c>
      <c r="S1253" s="36" t="s">
        <v>18</v>
      </c>
      <c r="T1253" s="23"/>
      <c r="U1253" s="34">
        <v>20000</v>
      </c>
      <c r="V1253" s="34" t="s">
        <v>17</v>
      </c>
      <c r="W1253" s="23"/>
      <c r="X1253" s="53">
        <f>SUMIF('[1]2022Fiyat Listesi-SAP'!A:A,I:I,'[1]2022Fiyat Listesi-SAP'!C:C)</f>
        <v>1.6E-2</v>
      </c>
      <c r="Y1253" s="38" t="s">
        <v>1925</v>
      </c>
      <c r="Z1253" s="23"/>
      <c r="AA1253" s="33">
        <f t="shared" si="19"/>
        <v>0</v>
      </c>
      <c r="AB1253" s="38" t="s">
        <v>20</v>
      </c>
      <c r="AD1253" s="43"/>
    </row>
    <row r="1254" spans="3:30" s="25" customFormat="1" x14ac:dyDescent="0.3">
      <c r="C1254" s="22">
        <v>5800</v>
      </c>
      <c r="D1254" s="23"/>
      <c r="E1254" s="24">
        <v>392690979018</v>
      </c>
      <c r="G1254" s="22" t="s">
        <v>4593</v>
      </c>
      <c r="H1254" s="23"/>
      <c r="I1254" s="26" t="s">
        <v>4594</v>
      </c>
      <c r="J1254" s="23"/>
      <c r="K1254" s="26" t="s">
        <v>4595</v>
      </c>
      <c r="L1254" s="23"/>
      <c r="M1254" s="26" t="s">
        <v>4596</v>
      </c>
      <c r="N1254" s="23"/>
      <c r="O1254" s="34">
        <v>100</v>
      </c>
      <c r="P1254" s="34" t="s">
        <v>17</v>
      </c>
      <c r="Q1254" s="23"/>
      <c r="R1254" s="35">
        <v>14.45</v>
      </c>
      <c r="S1254" s="36" t="s">
        <v>18</v>
      </c>
      <c r="T1254" s="23"/>
      <c r="U1254" s="34">
        <v>20000</v>
      </c>
      <c r="V1254" s="34" t="s">
        <v>17</v>
      </c>
      <c r="W1254" s="23"/>
      <c r="X1254" s="53">
        <f>SUMIF('[1]2022Fiyat Listesi-SAP'!A:A,I:I,'[1]2022Fiyat Listesi-SAP'!C:C)</f>
        <v>1.8499999999999999E-2</v>
      </c>
      <c r="Y1254" s="38" t="s">
        <v>1925</v>
      </c>
      <c r="Z1254" s="23"/>
      <c r="AA1254" s="33">
        <f t="shared" si="19"/>
        <v>0</v>
      </c>
      <c r="AB1254" s="38" t="s">
        <v>20</v>
      </c>
      <c r="AD1254" s="43"/>
    </row>
    <row r="1255" spans="3:30" s="25" customFormat="1" x14ac:dyDescent="0.3">
      <c r="C1255" s="22">
        <v>5800</v>
      </c>
      <c r="D1255" s="23"/>
      <c r="E1255" s="24">
        <v>392690979018</v>
      </c>
      <c r="G1255" s="22" t="s">
        <v>4597</v>
      </c>
      <c r="H1255" s="23"/>
      <c r="I1255" s="26" t="s">
        <v>4598</v>
      </c>
      <c r="J1255" s="23"/>
      <c r="K1255" s="26" t="s">
        <v>4599</v>
      </c>
      <c r="L1255" s="23"/>
      <c r="M1255" s="26" t="s">
        <v>4600</v>
      </c>
      <c r="N1255" s="23"/>
      <c r="O1255" s="34">
        <v>100</v>
      </c>
      <c r="P1255" s="34" t="s">
        <v>17</v>
      </c>
      <c r="Q1255" s="23"/>
      <c r="R1255" s="35">
        <v>13.4</v>
      </c>
      <c r="S1255" s="36" t="s">
        <v>18</v>
      </c>
      <c r="T1255" s="23"/>
      <c r="U1255" s="34">
        <v>20000</v>
      </c>
      <c r="V1255" s="34" t="s">
        <v>17</v>
      </c>
      <c r="W1255" s="23"/>
      <c r="X1255" s="53">
        <f>SUMIF('[1]2022Fiyat Listesi-SAP'!A:A,I:I,'[1]2022Fiyat Listesi-SAP'!C:C)</f>
        <v>0.02</v>
      </c>
      <c r="Y1255" s="38" t="s">
        <v>1925</v>
      </c>
      <c r="Z1255" s="23"/>
      <c r="AA1255" s="33">
        <f t="shared" si="19"/>
        <v>0</v>
      </c>
      <c r="AB1255" s="38" t="s">
        <v>20</v>
      </c>
      <c r="AD1255" s="43"/>
    </row>
    <row r="1256" spans="3:30" s="25" customFormat="1" x14ac:dyDescent="0.3">
      <c r="C1256" s="22">
        <v>5800</v>
      </c>
      <c r="D1256" s="23"/>
      <c r="E1256" s="24">
        <v>392690979018</v>
      </c>
      <c r="G1256" s="22" t="s">
        <v>4601</v>
      </c>
      <c r="H1256" s="23"/>
      <c r="I1256" s="26" t="s">
        <v>4602</v>
      </c>
      <c r="J1256" s="23"/>
      <c r="K1256" s="26" t="s">
        <v>4603</v>
      </c>
      <c r="L1256" s="23"/>
      <c r="M1256" s="26" t="s">
        <v>4604</v>
      </c>
      <c r="N1256" s="23"/>
      <c r="O1256" s="34">
        <v>100</v>
      </c>
      <c r="P1256" s="34" t="s">
        <v>17</v>
      </c>
      <c r="Q1256" s="23"/>
      <c r="R1256" s="35">
        <v>11.15</v>
      </c>
      <c r="S1256" s="36" t="s">
        <v>18</v>
      </c>
      <c r="T1256" s="23"/>
      <c r="U1256" s="34">
        <v>12000</v>
      </c>
      <c r="V1256" s="34" t="s">
        <v>17</v>
      </c>
      <c r="W1256" s="23"/>
      <c r="X1256" s="53">
        <f>SUMIF('[1]2022Fiyat Listesi-SAP'!A:A,I:I,'[1]2022Fiyat Listesi-SAP'!C:C)</f>
        <v>2.9000000000000001E-2</v>
      </c>
      <c r="Y1256" s="38" t="s">
        <v>1925</v>
      </c>
      <c r="Z1256" s="23"/>
      <c r="AA1256" s="33">
        <f t="shared" si="19"/>
        <v>0</v>
      </c>
      <c r="AB1256" s="38" t="s">
        <v>20</v>
      </c>
      <c r="AD1256" s="43"/>
    </row>
    <row r="1257" spans="3:30" s="25" customFormat="1" x14ac:dyDescent="0.3">
      <c r="C1257" s="22">
        <v>5800</v>
      </c>
      <c r="D1257" s="23"/>
      <c r="E1257" s="24">
        <v>392690979018</v>
      </c>
      <c r="G1257" s="22" t="s">
        <v>4605</v>
      </c>
      <c r="H1257" s="23"/>
      <c r="I1257" s="26" t="s">
        <v>4606</v>
      </c>
      <c r="J1257" s="23"/>
      <c r="K1257" s="26" t="s">
        <v>4607</v>
      </c>
      <c r="L1257" s="23"/>
      <c r="M1257" s="26" t="s">
        <v>4608</v>
      </c>
      <c r="N1257" s="23"/>
      <c r="O1257" s="34">
        <v>100</v>
      </c>
      <c r="P1257" s="34" t="s">
        <v>17</v>
      </c>
      <c r="Q1257" s="23"/>
      <c r="R1257" s="35">
        <v>15.5</v>
      </c>
      <c r="S1257" s="36" t="s">
        <v>18</v>
      </c>
      <c r="T1257" s="23"/>
      <c r="U1257" s="34">
        <v>13000</v>
      </c>
      <c r="V1257" s="34" t="s">
        <v>17</v>
      </c>
      <c r="W1257" s="23"/>
      <c r="X1257" s="53">
        <f>SUMIF('[1]2022Fiyat Listesi-SAP'!A:A,I:I,'[1]2022Fiyat Listesi-SAP'!C:C)</f>
        <v>3.6000000000000004E-2</v>
      </c>
      <c r="Y1257" s="38" t="s">
        <v>1925</v>
      </c>
      <c r="Z1257" s="23"/>
      <c r="AA1257" s="33">
        <f t="shared" si="19"/>
        <v>0</v>
      </c>
      <c r="AB1257" s="38" t="s">
        <v>20</v>
      </c>
      <c r="AD1257" s="43"/>
    </row>
    <row r="1258" spans="3:30" s="25" customFormat="1" x14ac:dyDescent="0.3">
      <c r="C1258" s="22">
        <v>5800</v>
      </c>
      <c r="D1258" s="23"/>
      <c r="E1258" s="24">
        <v>392690979018</v>
      </c>
      <c r="G1258" s="22" t="s">
        <v>4609</v>
      </c>
      <c r="H1258" s="23"/>
      <c r="I1258" s="26" t="s">
        <v>4610</v>
      </c>
      <c r="J1258" s="23"/>
      <c r="K1258" s="26" t="s">
        <v>4611</v>
      </c>
      <c r="L1258" s="23"/>
      <c r="M1258" s="26" t="s">
        <v>4612</v>
      </c>
      <c r="N1258" s="23"/>
      <c r="O1258" s="34">
        <v>100</v>
      </c>
      <c r="P1258" s="34" t="s">
        <v>17</v>
      </c>
      <c r="Q1258" s="23"/>
      <c r="R1258" s="35">
        <v>18.2</v>
      </c>
      <c r="S1258" s="36" t="s">
        <v>18</v>
      </c>
      <c r="T1258" s="23"/>
      <c r="U1258" s="34">
        <v>13000</v>
      </c>
      <c r="V1258" s="34" t="s">
        <v>17</v>
      </c>
      <c r="W1258" s="23"/>
      <c r="X1258" s="53">
        <f>SUMIF('[1]2022Fiyat Listesi-SAP'!A:A,I:I,'[1]2022Fiyat Listesi-SAP'!C:C)</f>
        <v>4.0500000000000001E-2</v>
      </c>
      <c r="Y1258" s="38" t="s">
        <v>1925</v>
      </c>
      <c r="Z1258" s="23"/>
      <c r="AA1258" s="33">
        <f t="shared" si="19"/>
        <v>0</v>
      </c>
      <c r="AB1258" s="38" t="s">
        <v>20</v>
      </c>
      <c r="AD1258" s="43"/>
    </row>
    <row r="1259" spans="3:30" s="25" customFormat="1" x14ac:dyDescent="0.3">
      <c r="C1259" s="22">
        <v>5800</v>
      </c>
      <c r="D1259" s="23"/>
      <c r="E1259" s="24">
        <v>392690979018</v>
      </c>
      <c r="G1259" s="22" t="s">
        <v>4613</v>
      </c>
      <c r="H1259" s="23"/>
      <c r="I1259" s="26" t="s">
        <v>4614</v>
      </c>
      <c r="J1259" s="23"/>
      <c r="K1259" s="26" t="s">
        <v>4615</v>
      </c>
      <c r="L1259" s="23"/>
      <c r="M1259" s="26" t="s">
        <v>4616</v>
      </c>
      <c r="N1259" s="23"/>
      <c r="O1259" s="34">
        <v>100</v>
      </c>
      <c r="P1259" s="34" t="s">
        <v>17</v>
      </c>
      <c r="Q1259" s="23"/>
      <c r="R1259" s="35">
        <v>13.8</v>
      </c>
      <c r="S1259" s="36" t="s">
        <v>18</v>
      </c>
      <c r="T1259" s="23"/>
      <c r="U1259" s="34">
        <v>8000</v>
      </c>
      <c r="V1259" s="34" t="s">
        <v>17</v>
      </c>
      <c r="W1259" s="23"/>
      <c r="X1259" s="53">
        <f>SUMIF('[1]2022Fiyat Listesi-SAP'!A:A,I:I,'[1]2022Fiyat Listesi-SAP'!C:C)</f>
        <v>5.3999999999999999E-2</v>
      </c>
      <c r="Y1259" s="38" t="s">
        <v>1925</v>
      </c>
      <c r="Z1259" s="23"/>
      <c r="AA1259" s="33">
        <f t="shared" si="19"/>
        <v>0</v>
      </c>
      <c r="AB1259" s="38" t="s">
        <v>20</v>
      </c>
      <c r="AD1259" s="43"/>
    </row>
    <row r="1260" spans="3:30" s="25" customFormat="1" x14ac:dyDescent="0.3">
      <c r="C1260" s="22">
        <v>5800</v>
      </c>
      <c r="D1260" s="23"/>
      <c r="E1260" s="24">
        <v>392690979018</v>
      </c>
      <c r="G1260" s="22" t="s">
        <v>4617</v>
      </c>
      <c r="H1260" s="23"/>
      <c r="I1260" s="26" t="s">
        <v>4618</v>
      </c>
      <c r="J1260" s="23"/>
      <c r="K1260" s="26" t="s">
        <v>4619</v>
      </c>
      <c r="L1260" s="23"/>
      <c r="M1260" s="26" t="s">
        <v>4620</v>
      </c>
      <c r="N1260" s="23"/>
      <c r="O1260" s="34">
        <v>100</v>
      </c>
      <c r="P1260" s="34" t="s">
        <v>17</v>
      </c>
      <c r="Q1260" s="23"/>
      <c r="R1260" s="35">
        <v>14.35</v>
      </c>
      <c r="S1260" s="36" t="s">
        <v>18</v>
      </c>
      <c r="T1260" s="23"/>
      <c r="U1260" s="34">
        <v>10000</v>
      </c>
      <c r="V1260" s="34" t="s">
        <v>17</v>
      </c>
      <c r="W1260" s="23"/>
      <c r="X1260" s="53">
        <f>SUMIF('[1]2022Fiyat Listesi-SAP'!A:A,I:I,'[1]2022Fiyat Listesi-SAP'!C:C)</f>
        <v>3.6499999999999998E-2</v>
      </c>
      <c r="Y1260" s="38" t="s">
        <v>1925</v>
      </c>
      <c r="Z1260" s="23"/>
      <c r="AA1260" s="33">
        <f t="shared" si="19"/>
        <v>0</v>
      </c>
      <c r="AB1260" s="38" t="s">
        <v>20</v>
      </c>
      <c r="AD1260" s="43"/>
    </row>
    <row r="1261" spans="3:30" s="25" customFormat="1" x14ac:dyDescent="0.3">
      <c r="C1261" s="22">
        <v>5800</v>
      </c>
      <c r="D1261" s="23"/>
      <c r="E1261" s="24">
        <v>392690979018</v>
      </c>
      <c r="G1261" s="22" t="s">
        <v>4621</v>
      </c>
      <c r="H1261" s="23"/>
      <c r="I1261" s="26" t="s">
        <v>4622</v>
      </c>
      <c r="J1261" s="23"/>
      <c r="K1261" s="26" t="s">
        <v>4623</v>
      </c>
      <c r="L1261" s="23"/>
      <c r="M1261" s="26" t="s">
        <v>4624</v>
      </c>
      <c r="N1261" s="23"/>
      <c r="O1261" s="34">
        <v>100</v>
      </c>
      <c r="P1261" s="34" t="s">
        <v>17</v>
      </c>
      <c r="Q1261" s="23"/>
      <c r="R1261" s="35">
        <v>18.45</v>
      </c>
      <c r="S1261" s="36" t="s">
        <v>18</v>
      </c>
      <c r="T1261" s="23"/>
      <c r="U1261" s="34">
        <v>10000</v>
      </c>
      <c r="V1261" s="34" t="s">
        <v>17</v>
      </c>
      <c r="W1261" s="23"/>
      <c r="X1261" s="53">
        <f>SUMIF('[1]2022Fiyat Listesi-SAP'!A:A,I:I,'[1]2022Fiyat Listesi-SAP'!C:C)</f>
        <v>4.9500000000000002E-2</v>
      </c>
      <c r="Y1261" s="38" t="s">
        <v>1925</v>
      </c>
      <c r="Z1261" s="23"/>
      <c r="AA1261" s="33">
        <f t="shared" si="19"/>
        <v>0</v>
      </c>
      <c r="AB1261" s="38" t="s">
        <v>20</v>
      </c>
      <c r="AD1261" s="43"/>
    </row>
    <row r="1262" spans="3:30" s="25" customFormat="1" x14ac:dyDescent="0.3">
      <c r="C1262" s="22">
        <v>5800</v>
      </c>
      <c r="D1262" s="23"/>
      <c r="E1262" s="24">
        <v>392690979018</v>
      </c>
      <c r="G1262" s="22" t="s">
        <v>4625</v>
      </c>
      <c r="H1262" s="23"/>
      <c r="I1262" s="26" t="s">
        <v>4626</v>
      </c>
      <c r="J1262" s="23"/>
      <c r="K1262" s="26" t="s">
        <v>4627</v>
      </c>
      <c r="L1262" s="23"/>
      <c r="M1262" s="26" t="s">
        <v>4628</v>
      </c>
      <c r="N1262" s="23"/>
      <c r="O1262" s="34">
        <v>100</v>
      </c>
      <c r="P1262" s="34" t="s">
        <v>17</v>
      </c>
      <c r="Q1262" s="23"/>
      <c r="R1262" s="35">
        <v>17.850000000000001</v>
      </c>
      <c r="S1262" s="36" t="s">
        <v>18</v>
      </c>
      <c r="T1262" s="23"/>
      <c r="U1262" s="34">
        <v>8000</v>
      </c>
      <c r="V1262" s="34" t="s">
        <v>17</v>
      </c>
      <c r="W1262" s="23"/>
      <c r="X1262" s="53">
        <f>SUMIF('[1]2022Fiyat Listesi-SAP'!A:A,I:I,'[1]2022Fiyat Listesi-SAP'!C:C)</f>
        <v>5.8000000000000003E-2</v>
      </c>
      <c r="Y1262" s="38" t="s">
        <v>1925</v>
      </c>
      <c r="Z1262" s="23"/>
      <c r="AA1262" s="33">
        <f t="shared" si="19"/>
        <v>0</v>
      </c>
      <c r="AB1262" s="38" t="s">
        <v>20</v>
      </c>
      <c r="AD1262" s="43"/>
    </row>
    <row r="1263" spans="3:30" s="25" customFormat="1" x14ac:dyDescent="0.3">
      <c r="C1263" s="22">
        <v>5800</v>
      </c>
      <c r="D1263" s="23"/>
      <c r="E1263" s="24">
        <v>392690979018</v>
      </c>
      <c r="G1263" s="22" t="s">
        <v>4629</v>
      </c>
      <c r="H1263" s="23"/>
      <c r="I1263" s="26" t="s">
        <v>4630</v>
      </c>
      <c r="J1263" s="23"/>
      <c r="K1263" s="26" t="s">
        <v>4631</v>
      </c>
      <c r="L1263" s="23"/>
      <c r="M1263" s="26" t="s">
        <v>4632</v>
      </c>
      <c r="N1263" s="23"/>
      <c r="O1263" s="34">
        <v>100</v>
      </c>
      <c r="P1263" s="34" t="s">
        <v>17</v>
      </c>
      <c r="Q1263" s="23"/>
      <c r="R1263" s="35">
        <v>19.5</v>
      </c>
      <c r="S1263" s="36" t="s">
        <v>18</v>
      </c>
      <c r="T1263" s="23"/>
      <c r="U1263" s="34">
        <v>8000</v>
      </c>
      <c r="V1263" s="34" t="s">
        <v>17</v>
      </c>
      <c r="W1263" s="23"/>
      <c r="X1263" s="53">
        <f>SUMIF('[1]2022Fiyat Listesi-SAP'!A:A,I:I,'[1]2022Fiyat Listesi-SAP'!C:C)</f>
        <v>7.1500000000000008E-2</v>
      </c>
      <c r="Y1263" s="38" t="s">
        <v>1925</v>
      </c>
      <c r="Z1263" s="23"/>
      <c r="AA1263" s="33">
        <f t="shared" si="19"/>
        <v>0</v>
      </c>
      <c r="AB1263" s="38" t="s">
        <v>20</v>
      </c>
      <c r="AD1263" s="43"/>
    </row>
    <row r="1264" spans="3:30" s="25" customFormat="1" x14ac:dyDescent="0.3">
      <c r="C1264" s="22">
        <v>5800</v>
      </c>
      <c r="D1264" s="23"/>
      <c r="E1264" s="24">
        <v>392690979018</v>
      </c>
      <c r="G1264" s="22" t="s">
        <v>4633</v>
      </c>
      <c r="H1264" s="23"/>
      <c r="I1264" s="26" t="s">
        <v>4634</v>
      </c>
      <c r="J1264" s="23"/>
      <c r="K1264" s="26" t="s">
        <v>4635</v>
      </c>
      <c r="L1264" s="23"/>
      <c r="M1264" s="26" t="s">
        <v>4636</v>
      </c>
      <c r="N1264" s="23"/>
      <c r="O1264" s="34">
        <v>100</v>
      </c>
      <c r="P1264" s="34" t="s">
        <v>17</v>
      </c>
      <c r="Q1264" s="23"/>
      <c r="R1264" s="35">
        <v>19.45</v>
      </c>
      <c r="S1264" s="36" t="s">
        <v>18</v>
      </c>
      <c r="T1264" s="23"/>
      <c r="U1264" s="34">
        <v>7000</v>
      </c>
      <c r="V1264" s="34" t="s">
        <v>17</v>
      </c>
      <c r="W1264" s="23"/>
      <c r="X1264" s="53">
        <f>SUMIF('[1]2022Fiyat Listesi-SAP'!A:A,I:I,'[1]2022Fiyat Listesi-SAP'!C:C)</f>
        <v>7.6499999999999999E-2</v>
      </c>
      <c r="Y1264" s="38" t="s">
        <v>1925</v>
      </c>
      <c r="Z1264" s="23"/>
      <c r="AA1264" s="33">
        <f t="shared" si="19"/>
        <v>0</v>
      </c>
      <c r="AB1264" s="38" t="s">
        <v>20</v>
      </c>
      <c r="AD1264" s="43"/>
    </row>
    <row r="1265" spans="3:30" s="25" customFormat="1" x14ac:dyDescent="0.3">
      <c r="C1265" s="22">
        <v>5800</v>
      </c>
      <c r="D1265" s="23"/>
      <c r="E1265" s="24">
        <v>392690979018</v>
      </c>
      <c r="G1265" s="22" t="s">
        <v>4637</v>
      </c>
      <c r="H1265" s="23"/>
      <c r="I1265" s="26" t="s">
        <v>4638</v>
      </c>
      <c r="J1265" s="23"/>
      <c r="K1265" s="26" t="s">
        <v>4639</v>
      </c>
      <c r="L1265" s="23"/>
      <c r="M1265" s="26" t="s">
        <v>4640</v>
      </c>
      <c r="N1265" s="23"/>
      <c r="O1265" s="34">
        <v>100</v>
      </c>
      <c r="P1265" s="34" t="s">
        <v>17</v>
      </c>
      <c r="Q1265" s="23"/>
      <c r="R1265" s="35">
        <v>15.3</v>
      </c>
      <c r="S1265" s="36" t="s">
        <v>18</v>
      </c>
      <c r="T1265" s="23"/>
      <c r="U1265" s="34">
        <v>5000</v>
      </c>
      <c r="V1265" s="34" t="s">
        <v>17</v>
      </c>
      <c r="W1265" s="23"/>
      <c r="X1265" s="53">
        <f>SUMIF('[1]2022Fiyat Listesi-SAP'!A:A,I:I,'[1]2022Fiyat Listesi-SAP'!C:C)</f>
        <v>9.35E-2</v>
      </c>
      <c r="Y1265" s="38" t="s">
        <v>1925</v>
      </c>
      <c r="Z1265" s="23"/>
      <c r="AA1265" s="33">
        <f t="shared" si="19"/>
        <v>0</v>
      </c>
      <c r="AB1265" s="38" t="s">
        <v>20</v>
      </c>
      <c r="AD1265" s="43"/>
    </row>
    <row r="1266" spans="3:30" s="25" customFormat="1" x14ac:dyDescent="0.3">
      <c r="C1266" s="22">
        <v>5800</v>
      </c>
      <c r="D1266" s="23"/>
      <c r="E1266" s="24">
        <v>392690979018</v>
      </c>
      <c r="G1266" s="22" t="s">
        <v>4641</v>
      </c>
      <c r="H1266" s="23"/>
      <c r="I1266" s="26" t="s">
        <v>4642</v>
      </c>
      <c r="J1266" s="23"/>
      <c r="K1266" s="26" t="s">
        <v>4643</v>
      </c>
      <c r="L1266" s="23"/>
      <c r="M1266" s="26" t="s">
        <v>4644</v>
      </c>
      <c r="N1266" s="23"/>
      <c r="O1266" s="34">
        <v>100</v>
      </c>
      <c r="P1266" s="34" t="s">
        <v>17</v>
      </c>
      <c r="Q1266" s="23"/>
      <c r="R1266" s="35">
        <v>15.85</v>
      </c>
      <c r="S1266" s="36" t="s">
        <v>18</v>
      </c>
      <c r="T1266" s="23"/>
      <c r="U1266" s="34">
        <v>3000</v>
      </c>
      <c r="V1266" s="34" t="s">
        <v>17</v>
      </c>
      <c r="W1266" s="23"/>
      <c r="X1266" s="53">
        <f>SUMIF('[1]2022Fiyat Listesi-SAP'!A:A,I:I,'[1]2022Fiyat Listesi-SAP'!C:C)</f>
        <v>0.1095</v>
      </c>
      <c r="Y1266" s="38" t="s">
        <v>1925</v>
      </c>
      <c r="Z1266" s="23"/>
      <c r="AA1266" s="33">
        <f t="shared" si="19"/>
        <v>0</v>
      </c>
      <c r="AB1266" s="38" t="s">
        <v>20</v>
      </c>
      <c r="AD1266" s="43"/>
    </row>
    <row r="1267" spans="3:30" s="25" customFormat="1" x14ac:dyDescent="0.3">
      <c r="C1267" s="22">
        <v>5800</v>
      </c>
      <c r="D1267" s="23"/>
      <c r="E1267" s="24">
        <v>392690979018</v>
      </c>
      <c r="G1267" s="22" t="s">
        <v>4645</v>
      </c>
      <c r="H1267" s="23"/>
      <c r="I1267" s="26" t="s">
        <v>4646</v>
      </c>
      <c r="J1267" s="23"/>
      <c r="K1267" s="26" t="s">
        <v>4647</v>
      </c>
      <c r="L1267" s="23"/>
      <c r="M1267" s="26" t="s">
        <v>4648</v>
      </c>
      <c r="N1267" s="23"/>
      <c r="O1267" s="34">
        <v>100</v>
      </c>
      <c r="P1267" s="34" t="s">
        <v>17</v>
      </c>
      <c r="Q1267" s="23"/>
      <c r="R1267" s="35">
        <v>16.8</v>
      </c>
      <c r="S1267" s="36" t="s">
        <v>18</v>
      </c>
      <c r="T1267" s="23"/>
      <c r="U1267" s="34">
        <v>3000</v>
      </c>
      <c r="V1267" s="34" t="s">
        <v>17</v>
      </c>
      <c r="W1267" s="23"/>
      <c r="X1267" s="53">
        <f>SUMIF('[1]2022Fiyat Listesi-SAP'!A:A,I:I,'[1]2022Fiyat Listesi-SAP'!C:C)</f>
        <v>0.14150000000000001</v>
      </c>
      <c r="Y1267" s="38" t="s">
        <v>1925</v>
      </c>
      <c r="Z1267" s="23"/>
      <c r="AA1267" s="33">
        <f t="shared" si="19"/>
        <v>0</v>
      </c>
      <c r="AB1267" s="38" t="s">
        <v>20</v>
      </c>
      <c r="AD1267" s="43"/>
    </row>
    <row r="1268" spans="3:30" s="25" customFormat="1" x14ac:dyDescent="0.3">
      <c r="C1268" s="22">
        <v>5800</v>
      </c>
      <c r="D1268" s="23"/>
      <c r="E1268" s="24">
        <v>392690979018</v>
      </c>
      <c r="G1268" s="22" t="s">
        <v>4649</v>
      </c>
      <c r="H1268" s="23"/>
      <c r="I1268" s="26" t="s">
        <v>4650</v>
      </c>
      <c r="J1268" s="23"/>
      <c r="K1268" s="26" t="s">
        <v>4651</v>
      </c>
      <c r="L1268" s="23"/>
      <c r="M1268" s="26" t="s">
        <v>4652</v>
      </c>
      <c r="N1268" s="23"/>
      <c r="O1268" s="34">
        <v>100</v>
      </c>
      <c r="P1268" s="34" t="s">
        <v>17</v>
      </c>
      <c r="Q1268" s="23"/>
      <c r="R1268" s="35">
        <v>18.600000000000001</v>
      </c>
      <c r="S1268" s="36" t="s">
        <v>18</v>
      </c>
      <c r="T1268" s="23"/>
      <c r="U1268" s="34">
        <v>2500</v>
      </c>
      <c r="V1268" s="34" t="s">
        <v>17</v>
      </c>
      <c r="W1268" s="23"/>
      <c r="X1268" s="53">
        <f>SUMIF('[1]2022Fiyat Listesi-SAP'!A:A,I:I,'[1]2022Fiyat Listesi-SAP'!C:C)</f>
        <v>0.16600000000000001</v>
      </c>
      <c r="Y1268" s="38" t="s">
        <v>1925</v>
      </c>
      <c r="Z1268" s="23"/>
      <c r="AA1268" s="33">
        <f t="shared" si="19"/>
        <v>0</v>
      </c>
      <c r="AB1268" s="38" t="s">
        <v>20</v>
      </c>
      <c r="AD1268" s="43"/>
    </row>
    <row r="1269" spans="3:30" s="25" customFormat="1" x14ac:dyDescent="0.3">
      <c r="C1269" s="22">
        <v>5800</v>
      </c>
      <c r="D1269" s="23"/>
      <c r="E1269" s="24">
        <v>392690979018</v>
      </c>
      <c r="G1269" s="22" t="s">
        <v>4653</v>
      </c>
      <c r="H1269" s="23"/>
      <c r="I1269" s="26" t="s">
        <v>4654</v>
      </c>
      <c r="J1269" s="23"/>
      <c r="K1269" s="26" t="s">
        <v>4655</v>
      </c>
      <c r="L1269" s="23"/>
      <c r="M1269" s="26" t="s">
        <v>4656</v>
      </c>
      <c r="N1269" s="23"/>
      <c r="O1269" s="34">
        <v>100</v>
      </c>
      <c r="P1269" s="34" t="s">
        <v>17</v>
      </c>
      <c r="Q1269" s="23"/>
      <c r="R1269" s="35">
        <v>22.25</v>
      </c>
      <c r="S1269" s="36" t="s">
        <v>18</v>
      </c>
      <c r="T1269" s="23"/>
      <c r="U1269" s="34">
        <v>2500</v>
      </c>
      <c r="V1269" s="34" t="s">
        <v>17</v>
      </c>
      <c r="W1269" s="23"/>
      <c r="X1269" s="53">
        <f>SUMIF('[1]2022Fiyat Listesi-SAP'!A:A,I:I,'[1]2022Fiyat Listesi-SAP'!C:C)</f>
        <v>0.22700000000000001</v>
      </c>
      <c r="Y1269" s="38" t="s">
        <v>1925</v>
      </c>
      <c r="Z1269" s="23"/>
      <c r="AA1269" s="33">
        <f t="shared" si="19"/>
        <v>0</v>
      </c>
      <c r="AB1269" s="38" t="s">
        <v>20</v>
      </c>
      <c r="AD1269" s="43"/>
    </row>
    <row r="1270" spans="3:30" s="25" customFormat="1" ht="14.25" customHeight="1" x14ac:dyDescent="0.3">
      <c r="C1270" s="22">
        <v>5800</v>
      </c>
      <c r="D1270" s="23"/>
      <c r="E1270" s="24">
        <v>392690979018</v>
      </c>
      <c r="G1270" s="22" t="s">
        <v>4657</v>
      </c>
      <c r="H1270" s="23"/>
      <c r="I1270" s="26" t="s">
        <v>4658</v>
      </c>
      <c r="J1270" s="23"/>
      <c r="K1270" s="26" t="s">
        <v>4659</v>
      </c>
      <c r="L1270" s="23"/>
      <c r="M1270" s="26" t="s">
        <v>4660</v>
      </c>
      <c r="N1270" s="23"/>
      <c r="O1270" s="34">
        <v>100</v>
      </c>
      <c r="P1270" s="34" t="s">
        <v>17</v>
      </c>
      <c r="Q1270" s="23"/>
      <c r="R1270" s="35">
        <v>17.850000000000001</v>
      </c>
      <c r="S1270" s="36" t="s">
        <v>18</v>
      </c>
      <c r="T1270" s="23"/>
      <c r="U1270" s="34">
        <v>1500</v>
      </c>
      <c r="V1270" s="34" t="s">
        <v>17</v>
      </c>
      <c r="W1270" s="23"/>
      <c r="X1270" s="53">
        <f>SUMIF('[1]2022Fiyat Listesi-SAP'!A:A,I:I,'[1]2022Fiyat Listesi-SAP'!C:C)</f>
        <v>0.3165</v>
      </c>
      <c r="Y1270" s="38" t="s">
        <v>1925</v>
      </c>
      <c r="Z1270" s="23"/>
      <c r="AA1270" s="33">
        <f t="shared" si="19"/>
        <v>0</v>
      </c>
      <c r="AB1270" s="38" t="s">
        <v>20</v>
      </c>
      <c r="AD1270" s="43"/>
    </row>
    <row r="1271" spans="3:30" s="25" customFormat="1" x14ac:dyDescent="0.3">
      <c r="C1271" s="22">
        <v>5800</v>
      </c>
      <c r="D1271" s="23"/>
      <c r="E1271" s="24">
        <v>392690979018</v>
      </c>
      <c r="G1271" s="22" t="s">
        <v>4661</v>
      </c>
      <c r="H1271" s="23"/>
      <c r="I1271" s="26" t="s">
        <v>4662</v>
      </c>
      <c r="J1271" s="23"/>
      <c r="K1271" s="26" t="s">
        <v>4663</v>
      </c>
      <c r="L1271" s="23"/>
      <c r="M1271" s="26" t="s">
        <v>4664</v>
      </c>
      <c r="N1271" s="23"/>
      <c r="O1271" s="34">
        <v>100</v>
      </c>
      <c r="P1271" s="34" t="s">
        <v>17</v>
      </c>
      <c r="Q1271" s="23"/>
      <c r="R1271" s="35">
        <v>16</v>
      </c>
      <c r="S1271" s="36" t="s">
        <v>18</v>
      </c>
      <c r="T1271" s="23"/>
      <c r="U1271" s="34">
        <v>1000</v>
      </c>
      <c r="V1271" s="34" t="s">
        <v>17</v>
      </c>
      <c r="W1271" s="23"/>
      <c r="X1271" s="53">
        <f>SUMIF('[1]2022Fiyat Listesi-SAP'!A:A,I:I,'[1]2022Fiyat Listesi-SAP'!C:C)</f>
        <v>0.442</v>
      </c>
      <c r="Y1271" s="38" t="s">
        <v>1925</v>
      </c>
      <c r="Z1271" s="23"/>
      <c r="AA1271" s="33">
        <f t="shared" si="19"/>
        <v>0</v>
      </c>
      <c r="AB1271" s="38" t="s">
        <v>20</v>
      </c>
      <c r="AD1271" s="43"/>
    </row>
    <row r="1272" spans="3:30" s="25" customFormat="1" x14ac:dyDescent="0.3">
      <c r="C1272" s="22">
        <v>5800</v>
      </c>
      <c r="D1272" s="23"/>
      <c r="E1272" s="24">
        <v>392690979018</v>
      </c>
      <c r="G1272" s="22" t="s">
        <v>4665</v>
      </c>
      <c r="H1272" s="23"/>
      <c r="I1272" s="26" t="s">
        <v>4666</v>
      </c>
      <c r="J1272" s="23"/>
      <c r="K1272" s="26" t="s">
        <v>4667</v>
      </c>
      <c r="L1272" s="23"/>
      <c r="M1272" s="26" t="s">
        <v>4668</v>
      </c>
      <c r="N1272" s="23"/>
      <c r="O1272" s="34">
        <v>100</v>
      </c>
      <c r="P1272" s="34" t="s">
        <v>17</v>
      </c>
      <c r="Q1272" s="23"/>
      <c r="R1272" s="35">
        <v>17</v>
      </c>
      <c r="S1272" s="36" t="s">
        <v>18</v>
      </c>
      <c r="T1272" s="23"/>
      <c r="U1272" s="34">
        <v>1000</v>
      </c>
      <c r="V1272" s="34" t="s">
        <v>17</v>
      </c>
      <c r="W1272" s="23"/>
      <c r="X1272" s="53">
        <f>SUMIF('[1]2022Fiyat Listesi-SAP'!A:A,I:I,'[1]2022Fiyat Listesi-SAP'!C:C)</f>
        <v>0.4955</v>
      </c>
      <c r="Y1272" s="38" t="s">
        <v>1925</v>
      </c>
      <c r="Z1272" s="23"/>
      <c r="AA1272" s="33">
        <f t="shared" si="19"/>
        <v>0</v>
      </c>
      <c r="AB1272" s="38" t="s">
        <v>20</v>
      </c>
      <c r="AD1272" s="43"/>
    </row>
    <row r="1273" spans="3:30" s="25" customFormat="1" x14ac:dyDescent="0.3">
      <c r="C1273" s="22">
        <v>4800</v>
      </c>
      <c r="D1273" s="23"/>
      <c r="E1273" s="24">
        <v>392690979018</v>
      </c>
      <c r="G1273" s="22" t="s">
        <v>4669</v>
      </c>
      <c r="H1273" s="23"/>
      <c r="I1273" s="26" t="s">
        <v>4670</v>
      </c>
      <c r="J1273" s="23"/>
      <c r="K1273" s="26" t="s">
        <v>4671</v>
      </c>
      <c r="L1273" s="23"/>
      <c r="M1273" s="26" t="s">
        <v>4672</v>
      </c>
      <c r="N1273" s="23"/>
      <c r="O1273" s="34">
        <v>0</v>
      </c>
      <c r="P1273" s="34" t="s">
        <v>17</v>
      </c>
      <c r="Q1273" s="23"/>
      <c r="R1273" s="35">
        <v>0</v>
      </c>
      <c r="S1273" s="36" t="s">
        <v>18</v>
      </c>
      <c r="T1273" s="23"/>
      <c r="U1273" s="34">
        <v>0</v>
      </c>
      <c r="V1273" s="34" t="s">
        <v>17</v>
      </c>
      <c r="W1273" s="23"/>
      <c r="X1273" s="53">
        <f>SUMIF('[1]2022Fiyat Listesi-SAP'!A:A,I:I,'[1]2022Fiyat Listesi-SAP'!C:C)</f>
        <v>0.30099999999999999</v>
      </c>
      <c r="Y1273" s="38" t="s">
        <v>1925</v>
      </c>
      <c r="Z1273" s="23"/>
      <c r="AA1273" s="33">
        <f t="shared" si="19"/>
        <v>0</v>
      </c>
      <c r="AB1273" s="38" t="s">
        <v>20</v>
      </c>
      <c r="AD1273" s="43"/>
    </row>
    <row r="1274" spans="3:30" s="25" customFormat="1" x14ac:dyDescent="0.3">
      <c r="C1274" s="22">
        <v>5800</v>
      </c>
      <c r="D1274" s="23"/>
      <c r="E1274" s="24">
        <v>732690980019</v>
      </c>
      <c r="G1274" s="22" t="s">
        <v>4673</v>
      </c>
      <c r="H1274" s="23"/>
      <c r="I1274" s="54" t="s">
        <v>4674</v>
      </c>
      <c r="J1274" s="23"/>
      <c r="K1274" s="26" t="s">
        <v>4675</v>
      </c>
      <c r="L1274" s="23"/>
      <c r="M1274" s="26" t="s">
        <v>4676</v>
      </c>
      <c r="N1274" s="23"/>
      <c r="O1274" s="27">
        <v>100</v>
      </c>
      <c r="P1274" s="27" t="s">
        <v>17</v>
      </c>
      <c r="Q1274" s="23"/>
      <c r="R1274" s="28">
        <v>10.199999999999999</v>
      </c>
      <c r="S1274" s="29" t="s">
        <v>18</v>
      </c>
      <c r="T1274" s="23"/>
      <c r="U1274" s="27">
        <v>5000</v>
      </c>
      <c r="V1274" s="27" t="s">
        <v>17</v>
      </c>
      <c r="W1274" s="23"/>
      <c r="X1274" s="53">
        <f>SUMIF('[1]2022Fiyat Listesi-SAP'!A:A,I:I,'[1]2022Fiyat Listesi-SAP'!C:C)</f>
        <v>0.1865</v>
      </c>
      <c r="Y1274" s="38" t="s">
        <v>1925</v>
      </c>
      <c r="Z1274" s="23"/>
      <c r="AA1274" s="33">
        <f t="shared" si="19"/>
        <v>0</v>
      </c>
      <c r="AB1274" s="32" t="s">
        <v>20</v>
      </c>
      <c r="AD1274" s="43"/>
    </row>
    <row r="1275" spans="3:30" s="25" customFormat="1" x14ac:dyDescent="0.3">
      <c r="C1275" s="22">
        <v>5800</v>
      </c>
      <c r="D1275" s="23"/>
      <c r="E1275" s="24">
        <v>732690980019</v>
      </c>
      <c r="G1275" s="22" t="s">
        <v>4677</v>
      </c>
      <c r="H1275" s="23"/>
      <c r="I1275" s="26" t="s">
        <v>4678</v>
      </c>
      <c r="J1275" s="23"/>
      <c r="K1275" s="26" t="s">
        <v>4679</v>
      </c>
      <c r="L1275" s="23"/>
      <c r="M1275" s="26" t="s">
        <v>4680</v>
      </c>
      <c r="N1275" s="23"/>
      <c r="O1275" s="34">
        <v>100</v>
      </c>
      <c r="P1275" s="34" t="s">
        <v>17</v>
      </c>
      <c r="Q1275" s="23"/>
      <c r="R1275" s="35">
        <v>7</v>
      </c>
      <c r="S1275" s="36" t="s">
        <v>18</v>
      </c>
      <c r="T1275" s="23"/>
      <c r="U1275" s="34">
        <v>2500</v>
      </c>
      <c r="V1275" s="34" t="s">
        <v>17</v>
      </c>
      <c r="W1275" s="23"/>
      <c r="X1275" s="53">
        <f>SUMIF('[1]2022Fiyat Listesi-SAP'!A:A,I:I,'[1]2022Fiyat Listesi-SAP'!C:C)</f>
        <v>0.214</v>
      </c>
      <c r="Y1275" s="38" t="s">
        <v>1925</v>
      </c>
      <c r="Z1275" s="23"/>
      <c r="AA1275" s="33">
        <f t="shared" si="19"/>
        <v>0</v>
      </c>
      <c r="AB1275" s="38" t="s">
        <v>20</v>
      </c>
      <c r="AD1275" s="43"/>
    </row>
    <row r="1276" spans="3:30" s="25" customFormat="1" x14ac:dyDescent="0.3">
      <c r="C1276" s="22">
        <v>5800</v>
      </c>
      <c r="D1276" s="23"/>
      <c r="E1276" s="24">
        <v>732690980019</v>
      </c>
      <c r="G1276" s="22" t="s">
        <v>4681</v>
      </c>
      <c r="H1276" s="23"/>
      <c r="I1276" s="26" t="s">
        <v>4682</v>
      </c>
      <c r="J1276" s="23"/>
      <c r="K1276" s="26" t="s">
        <v>4683</v>
      </c>
      <c r="L1276" s="23"/>
      <c r="M1276" s="26" t="s">
        <v>4684</v>
      </c>
      <c r="N1276" s="23"/>
      <c r="O1276" s="34">
        <v>100</v>
      </c>
      <c r="P1276" s="34" t="s">
        <v>17</v>
      </c>
      <c r="Q1276" s="23"/>
      <c r="R1276" s="35">
        <v>8.6999999999999993</v>
      </c>
      <c r="S1276" s="36" t="s">
        <v>18</v>
      </c>
      <c r="T1276" s="23"/>
      <c r="U1276" s="34">
        <v>2500</v>
      </c>
      <c r="V1276" s="34" t="s">
        <v>17</v>
      </c>
      <c r="W1276" s="23"/>
      <c r="X1276" s="53">
        <f>SUMIF('[1]2022Fiyat Listesi-SAP'!A:A,I:I,'[1]2022Fiyat Listesi-SAP'!C:C)</f>
        <v>0.23250000000000001</v>
      </c>
      <c r="Y1276" s="38" t="s">
        <v>1925</v>
      </c>
      <c r="Z1276" s="23"/>
      <c r="AA1276" s="33">
        <f t="shared" si="19"/>
        <v>0</v>
      </c>
      <c r="AB1276" s="38" t="s">
        <v>20</v>
      </c>
      <c r="AD1276" s="43"/>
    </row>
    <row r="1277" spans="3:30" s="25" customFormat="1" x14ac:dyDescent="0.3">
      <c r="C1277" s="22">
        <v>5800</v>
      </c>
      <c r="D1277" s="23"/>
      <c r="E1277" s="24">
        <v>732690980019</v>
      </c>
      <c r="G1277" s="22" t="s">
        <v>4685</v>
      </c>
      <c r="H1277" s="23"/>
      <c r="I1277" s="26" t="s">
        <v>4686</v>
      </c>
      <c r="J1277" s="23"/>
      <c r="K1277" s="26" t="s">
        <v>4687</v>
      </c>
      <c r="L1277" s="23"/>
      <c r="M1277" s="26" t="s">
        <v>4688</v>
      </c>
      <c r="N1277" s="23"/>
      <c r="O1277" s="34">
        <v>100</v>
      </c>
      <c r="P1277" s="34" t="s">
        <v>17</v>
      </c>
      <c r="Q1277" s="23"/>
      <c r="R1277" s="35">
        <v>9</v>
      </c>
      <c r="S1277" s="36" t="s">
        <v>18</v>
      </c>
      <c r="T1277" s="23"/>
      <c r="U1277" s="34">
        <v>2500</v>
      </c>
      <c r="V1277" s="34" t="s">
        <v>17</v>
      </c>
      <c r="W1277" s="23"/>
      <c r="X1277" s="53">
        <f>SUMIF('[1]2022Fiyat Listesi-SAP'!A:A,I:I,'[1]2022Fiyat Listesi-SAP'!C:C)</f>
        <v>0.2505</v>
      </c>
      <c r="Y1277" s="38" t="s">
        <v>1925</v>
      </c>
      <c r="Z1277" s="23"/>
      <c r="AA1277" s="33">
        <f t="shared" si="19"/>
        <v>0</v>
      </c>
      <c r="AB1277" s="38" t="s">
        <v>20</v>
      </c>
      <c r="AD1277" s="43"/>
    </row>
    <row r="1278" spans="3:30" s="25" customFormat="1" x14ac:dyDescent="0.3">
      <c r="C1278" s="22">
        <v>5800</v>
      </c>
      <c r="D1278" s="23"/>
      <c r="E1278" s="24">
        <v>732690980019</v>
      </c>
      <c r="G1278" s="22" t="s">
        <v>4689</v>
      </c>
      <c r="H1278" s="23"/>
      <c r="I1278" s="26" t="s">
        <v>4690</v>
      </c>
      <c r="J1278" s="23"/>
      <c r="K1278" s="26" t="s">
        <v>4691</v>
      </c>
      <c r="L1278" s="23"/>
      <c r="M1278" s="26" t="s">
        <v>4692</v>
      </c>
      <c r="N1278" s="23"/>
      <c r="O1278" s="34">
        <v>100</v>
      </c>
      <c r="P1278" s="34" t="s">
        <v>17</v>
      </c>
      <c r="Q1278" s="23"/>
      <c r="R1278" s="35">
        <v>10.5</v>
      </c>
      <c r="S1278" s="36" t="s">
        <v>18</v>
      </c>
      <c r="T1278" s="23"/>
      <c r="U1278" s="34">
        <v>2500</v>
      </c>
      <c r="V1278" s="34" t="s">
        <v>17</v>
      </c>
      <c r="W1278" s="23"/>
      <c r="X1278" s="53">
        <f>SUMIF('[1]2022Fiyat Listesi-SAP'!A:A,I:I,'[1]2022Fiyat Listesi-SAP'!C:C)</f>
        <v>0.27250000000000002</v>
      </c>
      <c r="Y1278" s="38" t="s">
        <v>1925</v>
      </c>
      <c r="Z1278" s="23"/>
      <c r="AA1278" s="33">
        <f t="shared" si="19"/>
        <v>0</v>
      </c>
      <c r="AB1278" s="38" t="s">
        <v>20</v>
      </c>
      <c r="AD1278" s="43"/>
    </row>
    <row r="1279" spans="3:30" s="25" customFormat="1" x14ac:dyDescent="0.3">
      <c r="C1279" s="22">
        <v>5800</v>
      </c>
      <c r="D1279" s="23"/>
      <c r="E1279" s="24">
        <v>732690980019</v>
      </c>
      <c r="G1279" s="22" t="s">
        <v>4693</v>
      </c>
      <c r="H1279" s="23"/>
      <c r="I1279" s="26" t="s">
        <v>4694</v>
      </c>
      <c r="J1279" s="23"/>
      <c r="K1279" s="26" t="s">
        <v>4695</v>
      </c>
      <c r="L1279" s="23"/>
      <c r="M1279" s="26" t="s">
        <v>4696</v>
      </c>
      <c r="N1279" s="23"/>
      <c r="O1279" s="34">
        <v>100</v>
      </c>
      <c r="P1279" s="34" t="s">
        <v>17</v>
      </c>
      <c r="Q1279" s="23"/>
      <c r="R1279" s="35">
        <v>11.5</v>
      </c>
      <c r="S1279" s="36" t="s">
        <v>18</v>
      </c>
      <c r="T1279" s="23"/>
      <c r="U1279" s="34">
        <v>2500</v>
      </c>
      <c r="V1279" s="34" t="s">
        <v>17</v>
      </c>
      <c r="W1279" s="23"/>
      <c r="X1279" s="53">
        <f>SUMIF('[1]2022Fiyat Listesi-SAP'!A:A,I:I,'[1]2022Fiyat Listesi-SAP'!C:C)</f>
        <v>0.28700000000000003</v>
      </c>
      <c r="Y1279" s="38" t="s">
        <v>1925</v>
      </c>
      <c r="Z1279" s="23"/>
      <c r="AA1279" s="33">
        <f t="shared" si="19"/>
        <v>0</v>
      </c>
      <c r="AB1279" s="38" t="s">
        <v>20</v>
      </c>
      <c r="AD1279" s="43"/>
    </row>
    <row r="1280" spans="3:30" s="25" customFormat="1" x14ac:dyDescent="0.3">
      <c r="C1280" s="22">
        <v>5800</v>
      </c>
      <c r="D1280" s="23"/>
      <c r="E1280" s="24">
        <v>732690980019</v>
      </c>
      <c r="G1280" s="22" t="s">
        <v>4697</v>
      </c>
      <c r="H1280" s="23"/>
      <c r="I1280" s="26" t="s">
        <v>4698</v>
      </c>
      <c r="J1280" s="23"/>
      <c r="K1280" s="26" t="s">
        <v>4699</v>
      </c>
      <c r="L1280" s="23"/>
      <c r="M1280" s="26" t="s">
        <v>4700</v>
      </c>
      <c r="N1280" s="23"/>
      <c r="O1280" s="34">
        <v>100</v>
      </c>
      <c r="P1280" s="34" t="s">
        <v>17</v>
      </c>
      <c r="Q1280" s="23"/>
      <c r="R1280" s="35">
        <v>14</v>
      </c>
      <c r="S1280" s="36" t="s">
        <v>18</v>
      </c>
      <c r="T1280" s="23"/>
      <c r="U1280" s="34">
        <v>2500</v>
      </c>
      <c r="V1280" s="34" t="s">
        <v>17</v>
      </c>
      <c r="W1280" s="23"/>
      <c r="X1280" s="53">
        <f>SUMIF('[1]2022Fiyat Listesi-SAP'!A:A,I:I,'[1]2022Fiyat Listesi-SAP'!C:C)</f>
        <v>0.33050000000000002</v>
      </c>
      <c r="Y1280" s="38" t="s">
        <v>1925</v>
      </c>
      <c r="Z1280" s="23"/>
      <c r="AA1280" s="33">
        <f t="shared" si="19"/>
        <v>0</v>
      </c>
      <c r="AB1280" s="38" t="s">
        <v>20</v>
      </c>
      <c r="AD1280" s="43"/>
    </row>
    <row r="1281" spans="3:30" s="25" customFormat="1" x14ac:dyDescent="0.3">
      <c r="C1281" s="22">
        <v>5800</v>
      </c>
      <c r="D1281" s="23"/>
      <c r="E1281" s="24">
        <v>732690980019</v>
      </c>
      <c r="G1281" s="22" t="s">
        <v>4701</v>
      </c>
      <c r="H1281" s="23"/>
      <c r="I1281" s="26" t="s">
        <v>4702</v>
      </c>
      <c r="J1281" s="23"/>
      <c r="K1281" s="26" t="s">
        <v>4703</v>
      </c>
      <c r="L1281" s="23"/>
      <c r="M1281" s="26" t="s">
        <v>4704</v>
      </c>
      <c r="N1281" s="23"/>
      <c r="O1281" s="34">
        <v>100</v>
      </c>
      <c r="P1281" s="34" t="s">
        <v>17</v>
      </c>
      <c r="Q1281" s="23"/>
      <c r="R1281" s="35">
        <v>14.2</v>
      </c>
      <c r="S1281" s="36" t="s">
        <v>18</v>
      </c>
      <c r="T1281" s="23"/>
      <c r="U1281" s="34">
        <v>2000</v>
      </c>
      <c r="V1281" s="34" t="s">
        <v>17</v>
      </c>
      <c r="W1281" s="23"/>
      <c r="X1281" s="53">
        <f>SUMIF('[1]2022Fiyat Listesi-SAP'!A:A,I:I,'[1]2022Fiyat Listesi-SAP'!C:C)</f>
        <v>0.38900000000000001</v>
      </c>
      <c r="Y1281" s="38" t="s">
        <v>1925</v>
      </c>
      <c r="Z1281" s="23"/>
      <c r="AA1281" s="33">
        <f t="shared" si="19"/>
        <v>0</v>
      </c>
      <c r="AB1281" s="38" t="s">
        <v>20</v>
      </c>
      <c r="AD1281" s="43"/>
    </row>
    <row r="1282" spans="3:30" s="25" customFormat="1" x14ac:dyDescent="0.3">
      <c r="C1282" s="22">
        <v>5800</v>
      </c>
      <c r="D1282" s="23"/>
      <c r="E1282" s="24">
        <v>732690980019</v>
      </c>
      <c r="G1282" s="22" t="s">
        <v>4705</v>
      </c>
      <c r="H1282" s="23"/>
      <c r="I1282" s="26" t="s">
        <v>4706</v>
      </c>
      <c r="J1282" s="23"/>
      <c r="K1282" s="26" t="s">
        <v>4707</v>
      </c>
      <c r="L1282" s="23"/>
      <c r="M1282" s="26" t="s">
        <v>4708</v>
      </c>
      <c r="N1282" s="23"/>
      <c r="O1282" s="34">
        <v>100</v>
      </c>
      <c r="P1282" s="34" t="s">
        <v>17</v>
      </c>
      <c r="Q1282" s="23"/>
      <c r="R1282" s="35">
        <v>17</v>
      </c>
      <c r="S1282" s="36" t="s">
        <v>18</v>
      </c>
      <c r="T1282" s="23"/>
      <c r="U1282" s="34">
        <v>2000</v>
      </c>
      <c r="V1282" s="34" t="s">
        <v>17</v>
      </c>
      <c r="W1282" s="23"/>
      <c r="X1282" s="53">
        <f>SUMIF('[1]2022Fiyat Listesi-SAP'!A:A,I:I,'[1]2022Fiyat Listesi-SAP'!C:C)</f>
        <v>0.44750000000000001</v>
      </c>
      <c r="Y1282" s="38" t="s">
        <v>1925</v>
      </c>
      <c r="Z1282" s="23"/>
      <c r="AA1282" s="33">
        <f t="shared" si="19"/>
        <v>0</v>
      </c>
      <c r="AB1282" s="38" t="s">
        <v>20</v>
      </c>
      <c r="AD1282" s="43"/>
    </row>
    <row r="1283" spans="3:30" s="25" customFormat="1" x14ac:dyDescent="0.3">
      <c r="C1283" s="22">
        <v>5800</v>
      </c>
      <c r="D1283" s="23"/>
      <c r="E1283" s="24">
        <v>732690980019</v>
      </c>
      <c r="G1283" s="22" t="s">
        <v>4709</v>
      </c>
      <c r="H1283" s="23"/>
      <c r="I1283" s="26" t="s">
        <v>4710</v>
      </c>
      <c r="J1283" s="23"/>
      <c r="K1283" s="26" t="s">
        <v>4711</v>
      </c>
      <c r="L1283" s="23"/>
      <c r="M1283" s="26" t="s">
        <v>4712</v>
      </c>
      <c r="N1283" s="23"/>
      <c r="O1283" s="34">
        <v>100</v>
      </c>
      <c r="P1283" s="34" t="s">
        <v>17</v>
      </c>
      <c r="Q1283" s="23"/>
      <c r="R1283" s="35">
        <v>13</v>
      </c>
      <c r="S1283" s="36" t="s">
        <v>18</v>
      </c>
      <c r="T1283" s="23"/>
      <c r="U1283" s="34">
        <v>2500</v>
      </c>
      <c r="V1283" s="34" t="s">
        <v>17</v>
      </c>
      <c r="W1283" s="23"/>
      <c r="X1283" s="53">
        <f>SUMIF('[1]2022Fiyat Listesi-SAP'!A:A,I:I,'[1]2022Fiyat Listesi-SAP'!C:C)</f>
        <v>0.34650000000000003</v>
      </c>
      <c r="Y1283" s="38" t="s">
        <v>1925</v>
      </c>
      <c r="Z1283" s="23"/>
      <c r="AA1283" s="33">
        <f t="shared" si="19"/>
        <v>0</v>
      </c>
      <c r="AB1283" s="38" t="s">
        <v>20</v>
      </c>
      <c r="AD1283" s="43"/>
    </row>
    <row r="1284" spans="3:30" s="25" customFormat="1" x14ac:dyDescent="0.3">
      <c r="C1284" s="22">
        <v>5800</v>
      </c>
      <c r="D1284" s="23"/>
      <c r="E1284" s="24">
        <v>732690980019</v>
      </c>
      <c r="G1284" s="22" t="s">
        <v>4713</v>
      </c>
      <c r="H1284" s="23"/>
      <c r="I1284" s="26" t="s">
        <v>4714</v>
      </c>
      <c r="J1284" s="23"/>
      <c r="K1284" s="26" t="s">
        <v>4715</v>
      </c>
      <c r="L1284" s="23"/>
      <c r="M1284" s="26" t="s">
        <v>4716</v>
      </c>
      <c r="N1284" s="23"/>
      <c r="O1284" s="34">
        <v>50</v>
      </c>
      <c r="P1284" s="34" t="s">
        <v>17</v>
      </c>
      <c r="Q1284" s="23"/>
      <c r="R1284" s="35">
        <v>11</v>
      </c>
      <c r="S1284" s="36" t="s">
        <v>18</v>
      </c>
      <c r="T1284" s="23"/>
      <c r="U1284" s="34">
        <v>1250</v>
      </c>
      <c r="V1284" s="34" t="s">
        <v>17</v>
      </c>
      <c r="W1284" s="23"/>
      <c r="X1284" s="53">
        <f>SUMIF('[1]2022Fiyat Listesi-SAP'!A:A,I:I,'[1]2022Fiyat Listesi-SAP'!C:C)</f>
        <v>0.44750000000000001</v>
      </c>
      <c r="Y1284" s="38" t="s">
        <v>1925</v>
      </c>
      <c r="Z1284" s="23"/>
      <c r="AA1284" s="33">
        <f t="shared" si="19"/>
        <v>0</v>
      </c>
      <c r="AB1284" s="38" t="s">
        <v>20</v>
      </c>
      <c r="AD1284" s="43"/>
    </row>
    <row r="1285" spans="3:30" s="25" customFormat="1" x14ac:dyDescent="0.3">
      <c r="C1285" s="22">
        <v>5800</v>
      </c>
      <c r="D1285" s="23"/>
      <c r="E1285" s="24">
        <v>732690980019</v>
      </c>
      <c r="G1285" s="22" t="s">
        <v>4717</v>
      </c>
      <c r="H1285" s="23"/>
      <c r="I1285" s="26" t="s">
        <v>4718</v>
      </c>
      <c r="J1285" s="23"/>
      <c r="K1285" s="26" t="s">
        <v>4719</v>
      </c>
      <c r="L1285" s="23"/>
      <c r="M1285" s="26" t="s">
        <v>4720</v>
      </c>
      <c r="N1285" s="23"/>
      <c r="O1285" s="34">
        <v>100</v>
      </c>
      <c r="P1285" s="34" t="s">
        <v>17</v>
      </c>
      <c r="Q1285" s="23"/>
      <c r="R1285" s="35">
        <v>20.7</v>
      </c>
      <c r="S1285" s="36" t="s">
        <v>18</v>
      </c>
      <c r="T1285" s="23"/>
      <c r="U1285" s="34">
        <v>2000</v>
      </c>
      <c r="V1285" s="34" t="s">
        <v>17</v>
      </c>
      <c r="W1285" s="23"/>
      <c r="X1285" s="53">
        <f>SUMIF('[1]2022Fiyat Listesi-SAP'!A:A,I:I,'[1]2022Fiyat Listesi-SAP'!C:C)</f>
        <v>0.55100000000000005</v>
      </c>
      <c r="Y1285" s="38" t="s">
        <v>1925</v>
      </c>
      <c r="Z1285" s="23"/>
      <c r="AA1285" s="33">
        <f t="shared" si="19"/>
        <v>0</v>
      </c>
      <c r="AB1285" s="38" t="s">
        <v>20</v>
      </c>
      <c r="AD1285" s="43"/>
    </row>
    <row r="1286" spans="3:30" s="25" customFormat="1" x14ac:dyDescent="0.3">
      <c r="C1286" s="22">
        <v>5800</v>
      </c>
      <c r="D1286" s="23"/>
      <c r="E1286" s="24">
        <v>732690980019</v>
      </c>
      <c r="G1286" s="22" t="s">
        <v>4721</v>
      </c>
      <c r="H1286" s="23"/>
      <c r="I1286" s="26" t="s">
        <v>4722</v>
      </c>
      <c r="J1286" s="23"/>
      <c r="K1286" s="26" t="s">
        <v>4723</v>
      </c>
      <c r="L1286" s="23"/>
      <c r="M1286" s="26" t="s">
        <v>4724</v>
      </c>
      <c r="N1286" s="23"/>
      <c r="O1286" s="34">
        <v>100</v>
      </c>
      <c r="P1286" s="34" t="s">
        <v>17</v>
      </c>
      <c r="Q1286" s="23"/>
      <c r="R1286" s="35">
        <v>15.2</v>
      </c>
      <c r="S1286" s="36" t="s">
        <v>18</v>
      </c>
      <c r="T1286" s="23"/>
      <c r="U1286" s="34">
        <v>1000</v>
      </c>
      <c r="V1286" s="34" t="s">
        <v>17</v>
      </c>
      <c r="W1286" s="23"/>
      <c r="X1286" s="53">
        <f>SUMIF('[1]2022Fiyat Listesi-SAP'!A:A,I:I,'[1]2022Fiyat Listesi-SAP'!C:C)</f>
        <v>0.65249999999999997</v>
      </c>
      <c r="Y1286" s="38" t="s">
        <v>1925</v>
      </c>
      <c r="Z1286" s="23"/>
      <c r="AA1286" s="33">
        <f t="shared" si="19"/>
        <v>0</v>
      </c>
      <c r="AB1286" s="38" t="s">
        <v>20</v>
      </c>
      <c r="AD1286" s="43"/>
    </row>
    <row r="1287" spans="3:30" s="25" customFormat="1" x14ac:dyDescent="0.3">
      <c r="C1287" s="22">
        <v>5800</v>
      </c>
      <c r="D1287" s="23"/>
      <c r="E1287" s="24">
        <v>732690980019</v>
      </c>
      <c r="G1287" s="22" t="s">
        <v>4725</v>
      </c>
      <c r="H1287" s="23"/>
      <c r="I1287" s="26" t="s">
        <v>4726</v>
      </c>
      <c r="J1287" s="23"/>
      <c r="K1287" s="26" t="s">
        <v>4727</v>
      </c>
      <c r="L1287" s="23"/>
      <c r="M1287" s="26" t="s">
        <v>4728</v>
      </c>
      <c r="N1287" s="23"/>
      <c r="O1287" s="34">
        <v>100</v>
      </c>
      <c r="P1287" s="34" t="s">
        <v>17</v>
      </c>
      <c r="Q1287" s="23"/>
      <c r="R1287" s="35">
        <v>19.7</v>
      </c>
      <c r="S1287" s="36" t="s">
        <v>18</v>
      </c>
      <c r="T1287" s="23"/>
      <c r="U1287" s="34">
        <v>1000</v>
      </c>
      <c r="V1287" s="34" t="s">
        <v>17</v>
      </c>
      <c r="W1287" s="23"/>
      <c r="X1287" s="53">
        <f>SUMIF('[1]2022Fiyat Listesi-SAP'!A:A,I:I,'[1]2022Fiyat Listesi-SAP'!C:C)</f>
        <v>0.75450000000000006</v>
      </c>
      <c r="Y1287" s="38" t="s">
        <v>1925</v>
      </c>
      <c r="Z1287" s="23"/>
      <c r="AA1287" s="33">
        <f t="shared" si="19"/>
        <v>0</v>
      </c>
      <c r="AB1287" s="38" t="s">
        <v>20</v>
      </c>
      <c r="AD1287" s="43"/>
    </row>
    <row r="1288" spans="3:30" s="25" customFormat="1" x14ac:dyDescent="0.3">
      <c r="C1288" s="22">
        <v>5800</v>
      </c>
      <c r="D1288" s="23"/>
      <c r="E1288" s="24">
        <v>732690980019</v>
      </c>
      <c r="G1288" s="22" t="s">
        <v>4729</v>
      </c>
      <c r="H1288" s="23"/>
      <c r="I1288" s="26" t="s">
        <v>4730</v>
      </c>
      <c r="J1288" s="23"/>
      <c r="K1288" s="26" t="s">
        <v>4731</v>
      </c>
      <c r="L1288" s="23"/>
      <c r="M1288" s="26" t="s">
        <v>4732</v>
      </c>
      <c r="N1288" s="23"/>
      <c r="O1288" s="34">
        <v>100</v>
      </c>
      <c r="P1288" s="34" t="s">
        <v>17</v>
      </c>
      <c r="Q1288" s="23"/>
      <c r="R1288" s="35">
        <v>8</v>
      </c>
      <c r="S1288" s="36" t="s">
        <v>18</v>
      </c>
      <c r="T1288" s="23"/>
      <c r="U1288" s="34">
        <v>2500</v>
      </c>
      <c r="V1288" s="34" t="s">
        <v>17</v>
      </c>
      <c r="W1288" s="23"/>
      <c r="X1288" s="53">
        <f>SUMIF('[1]2022Fiyat Listesi-SAP'!A:A,I:I,'[1]2022Fiyat Listesi-SAP'!C:C)</f>
        <v>0.20500000000000002</v>
      </c>
      <c r="Y1288" s="38" t="s">
        <v>1925</v>
      </c>
      <c r="Z1288" s="23"/>
      <c r="AA1288" s="33">
        <f t="shared" si="19"/>
        <v>0</v>
      </c>
      <c r="AB1288" s="38" t="s">
        <v>20</v>
      </c>
      <c r="AD1288" s="43"/>
    </row>
    <row r="1289" spans="3:30" s="25" customFormat="1" x14ac:dyDescent="0.3">
      <c r="C1289" s="22">
        <v>5800</v>
      </c>
      <c r="D1289" s="23"/>
      <c r="E1289" s="24">
        <v>732690980019</v>
      </c>
      <c r="G1289" s="22" t="s">
        <v>4733</v>
      </c>
      <c r="H1289" s="23"/>
      <c r="I1289" s="26" t="s">
        <v>4734</v>
      </c>
      <c r="J1289" s="23"/>
      <c r="K1289" s="26" t="s">
        <v>4735</v>
      </c>
      <c r="L1289" s="23"/>
      <c r="M1289" s="26" t="s">
        <v>4736</v>
      </c>
      <c r="N1289" s="23"/>
      <c r="O1289" s="34">
        <v>100</v>
      </c>
      <c r="P1289" s="34" t="s">
        <v>17</v>
      </c>
      <c r="Q1289" s="23"/>
      <c r="R1289" s="35">
        <v>9.33</v>
      </c>
      <c r="S1289" s="36" t="s">
        <v>18</v>
      </c>
      <c r="T1289" s="23"/>
      <c r="U1289" s="34">
        <v>5000</v>
      </c>
      <c r="V1289" s="34" t="s">
        <v>17</v>
      </c>
      <c r="W1289" s="23"/>
      <c r="X1289" s="53">
        <f>SUMIF('[1]2022Fiyat Listesi-SAP'!A:A,I:I,'[1]2022Fiyat Listesi-SAP'!C:C)</f>
        <v>0.221</v>
      </c>
      <c r="Y1289" s="38" t="s">
        <v>1925</v>
      </c>
      <c r="Z1289" s="23"/>
      <c r="AA1289" s="33">
        <f t="shared" si="19"/>
        <v>0</v>
      </c>
      <c r="AB1289" s="38" t="s">
        <v>20</v>
      </c>
      <c r="AD1289" s="43"/>
    </row>
    <row r="1290" spans="3:30" s="25" customFormat="1" x14ac:dyDescent="0.3">
      <c r="C1290" s="22">
        <v>5800</v>
      </c>
      <c r="D1290" s="23"/>
      <c r="E1290" s="24">
        <v>732690980019</v>
      </c>
      <c r="G1290" s="22" t="s">
        <v>4737</v>
      </c>
      <c r="H1290" s="23"/>
      <c r="I1290" s="26" t="s">
        <v>4738</v>
      </c>
      <c r="J1290" s="23"/>
      <c r="K1290" s="26" t="s">
        <v>4739</v>
      </c>
      <c r="L1290" s="23"/>
      <c r="M1290" s="26" t="s">
        <v>4740</v>
      </c>
      <c r="N1290" s="23"/>
      <c r="O1290" s="34">
        <v>100</v>
      </c>
      <c r="P1290" s="34" t="s">
        <v>17</v>
      </c>
      <c r="Q1290" s="23"/>
      <c r="R1290" s="35">
        <v>6.59</v>
      </c>
      <c r="S1290" s="36" t="s">
        <v>18</v>
      </c>
      <c r="T1290" s="23"/>
      <c r="U1290" s="34">
        <v>2500</v>
      </c>
      <c r="V1290" s="34" t="s">
        <v>17</v>
      </c>
      <c r="W1290" s="23"/>
      <c r="X1290" s="53">
        <f>SUMIF('[1]2022Fiyat Listesi-SAP'!A:A,I:I,'[1]2022Fiyat Listesi-SAP'!C:C)</f>
        <v>0.26800000000000002</v>
      </c>
      <c r="Y1290" s="38" t="s">
        <v>1925</v>
      </c>
      <c r="Z1290" s="23"/>
      <c r="AA1290" s="33">
        <f t="shared" si="19"/>
        <v>0</v>
      </c>
      <c r="AB1290" s="38" t="s">
        <v>20</v>
      </c>
      <c r="AD1290" s="43"/>
    </row>
    <row r="1291" spans="3:30" s="25" customFormat="1" x14ac:dyDescent="0.3">
      <c r="C1291" s="22">
        <v>5800</v>
      </c>
      <c r="D1291" s="23"/>
      <c r="E1291" s="24">
        <v>732690980019</v>
      </c>
      <c r="G1291" s="22" t="s">
        <v>4741</v>
      </c>
      <c r="H1291" s="23"/>
      <c r="I1291" s="26" t="s">
        <v>4742</v>
      </c>
      <c r="J1291" s="23"/>
      <c r="K1291" s="26" t="s">
        <v>4743</v>
      </c>
      <c r="L1291" s="23"/>
      <c r="M1291" s="26" t="s">
        <v>4744</v>
      </c>
      <c r="N1291" s="23"/>
      <c r="O1291" s="34">
        <v>100</v>
      </c>
      <c r="P1291" s="34" t="s">
        <v>17</v>
      </c>
      <c r="Q1291" s="23"/>
      <c r="R1291" s="35">
        <v>7.88</v>
      </c>
      <c r="S1291" s="36" t="s">
        <v>18</v>
      </c>
      <c r="T1291" s="23"/>
      <c r="U1291" s="34">
        <v>2500</v>
      </c>
      <c r="V1291" s="34" t="s">
        <v>17</v>
      </c>
      <c r="W1291" s="23"/>
      <c r="X1291" s="53">
        <f>SUMIF('[1]2022Fiyat Listesi-SAP'!A:A,I:I,'[1]2022Fiyat Listesi-SAP'!C:C)</f>
        <v>0.3</v>
      </c>
      <c r="Y1291" s="38" t="s">
        <v>1925</v>
      </c>
      <c r="Z1291" s="23"/>
      <c r="AA1291" s="33">
        <f t="shared" ref="AA1291:AA1354" si="20">ROUNDUP((X1291*$AC$9),3)</f>
        <v>0</v>
      </c>
      <c r="AB1291" s="38" t="s">
        <v>20</v>
      </c>
      <c r="AD1291" s="43"/>
    </row>
    <row r="1292" spans="3:30" s="25" customFormat="1" x14ac:dyDescent="0.3">
      <c r="C1292" s="22">
        <v>5800</v>
      </c>
      <c r="D1292" s="23"/>
      <c r="E1292" s="24">
        <v>732690980019</v>
      </c>
      <c r="G1292" s="22" t="s">
        <v>4745</v>
      </c>
      <c r="H1292" s="23"/>
      <c r="I1292" s="26" t="s">
        <v>4746</v>
      </c>
      <c r="J1292" s="23"/>
      <c r="K1292" s="26" t="s">
        <v>4747</v>
      </c>
      <c r="L1292" s="23"/>
      <c r="M1292" s="26" t="s">
        <v>4748</v>
      </c>
      <c r="N1292" s="23"/>
      <c r="O1292" s="34">
        <v>100</v>
      </c>
      <c r="P1292" s="34" t="s">
        <v>17</v>
      </c>
      <c r="Q1292" s="23"/>
      <c r="R1292" s="35">
        <v>9.1999999999999993</v>
      </c>
      <c r="S1292" s="36" t="s">
        <v>18</v>
      </c>
      <c r="T1292" s="23"/>
      <c r="U1292" s="34">
        <v>2500</v>
      </c>
      <c r="V1292" s="34" t="s">
        <v>17</v>
      </c>
      <c r="W1292" s="23"/>
      <c r="X1292" s="53">
        <f>SUMIF('[1]2022Fiyat Listesi-SAP'!A:A,I:I,'[1]2022Fiyat Listesi-SAP'!C:C)</f>
        <v>0.33150000000000002</v>
      </c>
      <c r="Y1292" s="38" t="s">
        <v>1925</v>
      </c>
      <c r="Z1292" s="23"/>
      <c r="AA1292" s="33">
        <f t="shared" si="20"/>
        <v>0</v>
      </c>
      <c r="AB1292" s="38" t="s">
        <v>20</v>
      </c>
      <c r="AD1292" s="43"/>
    </row>
    <row r="1293" spans="3:30" s="25" customFormat="1" x14ac:dyDescent="0.3">
      <c r="C1293" s="22">
        <v>5800</v>
      </c>
      <c r="D1293" s="23"/>
      <c r="E1293" s="24">
        <v>732690980019</v>
      </c>
      <c r="G1293" s="22" t="s">
        <v>4749</v>
      </c>
      <c r="H1293" s="23"/>
      <c r="I1293" s="26" t="s">
        <v>4750</v>
      </c>
      <c r="J1293" s="23"/>
      <c r="K1293" s="26" t="s">
        <v>4751</v>
      </c>
      <c r="L1293" s="23"/>
      <c r="M1293" s="26" t="s">
        <v>4752</v>
      </c>
      <c r="N1293" s="23"/>
      <c r="O1293" s="34">
        <v>100</v>
      </c>
      <c r="P1293" s="34" t="s">
        <v>17</v>
      </c>
      <c r="Q1293" s="23"/>
      <c r="R1293" s="35">
        <v>10.4</v>
      </c>
      <c r="S1293" s="36" t="s">
        <v>18</v>
      </c>
      <c r="T1293" s="23"/>
      <c r="U1293" s="34">
        <v>2500</v>
      </c>
      <c r="V1293" s="34" t="s">
        <v>17</v>
      </c>
      <c r="W1293" s="23"/>
      <c r="X1293" s="53">
        <f>SUMIF('[1]2022Fiyat Listesi-SAP'!A:A,I:I,'[1]2022Fiyat Listesi-SAP'!C:C)</f>
        <v>0.37</v>
      </c>
      <c r="Y1293" s="38" t="s">
        <v>1925</v>
      </c>
      <c r="Z1293" s="23"/>
      <c r="AA1293" s="33">
        <f t="shared" si="20"/>
        <v>0</v>
      </c>
      <c r="AB1293" s="38" t="s">
        <v>20</v>
      </c>
      <c r="AD1293" s="43"/>
    </row>
    <row r="1294" spans="3:30" s="25" customFormat="1" x14ac:dyDescent="0.3">
      <c r="C1294" s="22">
        <v>5800</v>
      </c>
      <c r="D1294" s="23"/>
      <c r="E1294" s="24">
        <v>732690980019</v>
      </c>
      <c r="G1294" s="22" t="s">
        <v>4753</v>
      </c>
      <c r="H1294" s="23"/>
      <c r="I1294" s="26" t="s">
        <v>4754</v>
      </c>
      <c r="J1294" s="23"/>
      <c r="K1294" s="26" t="s">
        <v>4755</v>
      </c>
      <c r="L1294" s="23"/>
      <c r="M1294" s="26" t="s">
        <v>4756</v>
      </c>
      <c r="N1294" s="23"/>
      <c r="O1294" s="34">
        <v>100</v>
      </c>
      <c r="P1294" s="34" t="s">
        <v>17</v>
      </c>
      <c r="Q1294" s="23"/>
      <c r="R1294" s="35">
        <v>14.89</v>
      </c>
      <c r="S1294" s="36" t="s">
        <v>18</v>
      </c>
      <c r="T1294" s="23"/>
      <c r="U1294" s="34">
        <v>2500</v>
      </c>
      <c r="V1294" s="34" t="s">
        <v>17</v>
      </c>
      <c r="W1294" s="23"/>
      <c r="X1294" s="53">
        <f>SUMIF('[1]2022Fiyat Listesi-SAP'!A:A,I:I,'[1]2022Fiyat Listesi-SAP'!C:C)</f>
        <v>0.47150000000000003</v>
      </c>
      <c r="Y1294" s="38" t="s">
        <v>1925</v>
      </c>
      <c r="Z1294" s="23"/>
      <c r="AA1294" s="33">
        <f t="shared" si="20"/>
        <v>0</v>
      </c>
      <c r="AB1294" s="38" t="s">
        <v>20</v>
      </c>
      <c r="AD1294" s="43"/>
    </row>
    <row r="1295" spans="3:30" s="25" customFormat="1" x14ac:dyDescent="0.3">
      <c r="C1295" s="22">
        <v>5800</v>
      </c>
      <c r="D1295" s="23"/>
      <c r="E1295" s="24">
        <v>732690980019</v>
      </c>
      <c r="G1295" s="22" t="s">
        <v>4757</v>
      </c>
      <c r="H1295" s="23"/>
      <c r="I1295" s="26" t="s">
        <v>4758</v>
      </c>
      <c r="J1295" s="23"/>
      <c r="K1295" s="26" t="s">
        <v>4759</v>
      </c>
      <c r="L1295" s="23"/>
      <c r="M1295" s="26" t="s">
        <v>4760</v>
      </c>
      <c r="N1295" s="23"/>
      <c r="O1295" s="34">
        <v>100</v>
      </c>
      <c r="P1295" s="34" t="s">
        <v>17</v>
      </c>
      <c r="Q1295" s="23"/>
      <c r="R1295" s="35">
        <v>14.68</v>
      </c>
      <c r="S1295" s="36" t="s">
        <v>18</v>
      </c>
      <c r="T1295" s="23"/>
      <c r="U1295" s="34">
        <v>2000</v>
      </c>
      <c r="V1295" s="34" t="s">
        <v>17</v>
      </c>
      <c r="W1295" s="23"/>
      <c r="X1295" s="53">
        <f>SUMIF('[1]2022Fiyat Listesi-SAP'!A:A,I:I,'[1]2022Fiyat Listesi-SAP'!C:C)</f>
        <v>0.57500000000000007</v>
      </c>
      <c r="Y1295" s="38" t="s">
        <v>1925</v>
      </c>
      <c r="Z1295" s="23"/>
      <c r="AA1295" s="33">
        <f t="shared" si="20"/>
        <v>0</v>
      </c>
      <c r="AB1295" s="38" t="s">
        <v>20</v>
      </c>
      <c r="AD1295" s="43"/>
    </row>
    <row r="1296" spans="3:30" s="25" customFormat="1" x14ac:dyDescent="0.3">
      <c r="C1296" s="22">
        <v>5800</v>
      </c>
      <c r="D1296" s="23"/>
      <c r="E1296" s="24">
        <v>732690980019</v>
      </c>
      <c r="G1296" s="22" t="s">
        <v>4761</v>
      </c>
      <c r="H1296" s="23"/>
      <c r="I1296" s="26" t="s">
        <v>4762</v>
      </c>
      <c r="J1296" s="23"/>
      <c r="K1296" s="26" t="s">
        <v>4763</v>
      </c>
      <c r="L1296" s="23"/>
      <c r="M1296" s="26" t="s">
        <v>4764</v>
      </c>
      <c r="N1296" s="23"/>
      <c r="O1296" s="34">
        <v>100</v>
      </c>
      <c r="P1296" s="34" t="s">
        <v>17</v>
      </c>
      <c r="Q1296" s="23"/>
      <c r="R1296" s="35">
        <v>17.489999999999998</v>
      </c>
      <c r="S1296" s="36" t="s">
        <v>18</v>
      </c>
      <c r="T1296" s="23"/>
      <c r="U1296" s="34">
        <v>2000</v>
      </c>
      <c r="V1296" s="34" t="s">
        <v>17</v>
      </c>
      <c r="W1296" s="23"/>
      <c r="X1296" s="53">
        <f>SUMIF('[1]2022Fiyat Listesi-SAP'!A:A,I:I,'[1]2022Fiyat Listesi-SAP'!C:C)</f>
        <v>0.67649999999999999</v>
      </c>
      <c r="Y1296" s="38" t="s">
        <v>1925</v>
      </c>
      <c r="Z1296" s="23"/>
      <c r="AA1296" s="33">
        <f t="shared" si="20"/>
        <v>0</v>
      </c>
      <c r="AB1296" s="38" t="s">
        <v>20</v>
      </c>
      <c r="AD1296" s="43"/>
    </row>
    <row r="1297" spans="3:30" s="25" customFormat="1" x14ac:dyDescent="0.3">
      <c r="C1297" s="22">
        <v>5800</v>
      </c>
      <c r="D1297" s="23"/>
      <c r="E1297" s="24">
        <v>732690980019</v>
      </c>
      <c r="G1297" s="22" t="s">
        <v>4765</v>
      </c>
      <c r="H1297" s="23"/>
      <c r="I1297" s="26" t="s">
        <v>4766</v>
      </c>
      <c r="J1297" s="23"/>
      <c r="K1297" s="26" t="s">
        <v>4767</v>
      </c>
      <c r="L1297" s="23"/>
      <c r="M1297" s="26" t="s">
        <v>4768</v>
      </c>
      <c r="N1297" s="23"/>
      <c r="O1297" s="34">
        <v>100</v>
      </c>
      <c r="P1297" s="34" t="s">
        <v>17</v>
      </c>
      <c r="Q1297" s="23"/>
      <c r="R1297" s="35">
        <v>13</v>
      </c>
      <c r="S1297" s="36" t="s">
        <v>18</v>
      </c>
      <c r="T1297" s="23"/>
      <c r="U1297" s="34">
        <v>2500</v>
      </c>
      <c r="V1297" s="34" t="s">
        <v>17</v>
      </c>
      <c r="W1297" s="23"/>
      <c r="X1297" s="53">
        <f>SUMIF('[1]2022Fiyat Listesi-SAP'!A:A,I:I,'[1]2022Fiyat Listesi-SAP'!C:C)</f>
        <v>0.41550000000000004</v>
      </c>
      <c r="Y1297" s="38" t="s">
        <v>1925</v>
      </c>
      <c r="Z1297" s="23"/>
      <c r="AA1297" s="33">
        <f t="shared" si="20"/>
        <v>0</v>
      </c>
      <c r="AB1297" s="38" t="s">
        <v>20</v>
      </c>
      <c r="AD1297" s="43"/>
    </row>
    <row r="1298" spans="3:30" s="25" customFormat="1" x14ac:dyDescent="0.3">
      <c r="C1298" s="22">
        <v>5800</v>
      </c>
      <c r="D1298" s="23"/>
      <c r="E1298" s="24">
        <v>732690980019</v>
      </c>
      <c r="G1298" s="22" t="s">
        <v>4769</v>
      </c>
      <c r="H1298" s="23"/>
      <c r="I1298" s="26" t="s">
        <v>4770</v>
      </c>
      <c r="J1298" s="23"/>
      <c r="K1298" s="26" t="s">
        <v>4771</v>
      </c>
      <c r="L1298" s="23"/>
      <c r="M1298" s="26" t="s">
        <v>4772</v>
      </c>
      <c r="N1298" s="23"/>
      <c r="O1298" s="34">
        <v>100</v>
      </c>
      <c r="P1298" s="34" t="s">
        <v>17</v>
      </c>
      <c r="Q1298" s="23"/>
      <c r="R1298" s="35">
        <v>19.8</v>
      </c>
      <c r="S1298" s="36" t="s">
        <v>18</v>
      </c>
      <c r="T1298" s="23"/>
      <c r="U1298" s="34">
        <v>2500</v>
      </c>
      <c r="V1298" s="34" t="s">
        <v>17</v>
      </c>
      <c r="W1298" s="23"/>
      <c r="X1298" s="53">
        <f>SUMIF('[1]2022Fiyat Listesi-SAP'!A:A,I:I,'[1]2022Fiyat Listesi-SAP'!C:C)</f>
        <v>0.57300000000000006</v>
      </c>
      <c r="Y1298" s="38" t="s">
        <v>1925</v>
      </c>
      <c r="Z1298" s="23"/>
      <c r="AA1298" s="33">
        <f t="shared" si="20"/>
        <v>0</v>
      </c>
      <c r="AB1298" s="38" t="s">
        <v>20</v>
      </c>
      <c r="AD1298" s="43"/>
    </row>
    <row r="1299" spans="3:30" s="25" customFormat="1" x14ac:dyDescent="0.3">
      <c r="C1299" s="22">
        <v>5800</v>
      </c>
      <c r="D1299" s="23"/>
      <c r="E1299" s="24">
        <v>732690980019</v>
      </c>
      <c r="G1299" s="22" t="s">
        <v>4773</v>
      </c>
      <c r="H1299" s="23"/>
      <c r="I1299" s="26" t="s">
        <v>4774</v>
      </c>
      <c r="J1299" s="23"/>
      <c r="K1299" s="26" t="s">
        <v>4775</v>
      </c>
      <c r="L1299" s="23"/>
      <c r="M1299" s="26" t="s">
        <v>4776</v>
      </c>
      <c r="N1299" s="23"/>
      <c r="O1299" s="34">
        <v>100</v>
      </c>
      <c r="P1299" s="34" t="s">
        <v>17</v>
      </c>
      <c r="Q1299" s="23"/>
      <c r="R1299" s="35">
        <v>21.4</v>
      </c>
      <c r="S1299" s="36" t="s">
        <v>18</v>
      </c>
      <c r="T1299" s="23"/>
      <c r="U1299" s="34">
        <v>2000</v>
      </c>
      <c r="V1299" s="34" t="s">
        <v>17</v>
      </c>
      <c r="W1299" s="23"/>
      <c r="X1299" s="53">
        <f>SUMIF('[1]2022Fiyat Listesi-SAP'!A:A,I:I,'[1]2022Fiyat Listesi-SAP'!C:C)</f>
        <v>0.73199999999999998</v>
      </c>
      <c r="Y1299" s="38" t="s">
        <v>1925</v>
      </c>
      <c r="Z1299" s="23"/>
      <c r="AA1299" s="33">
        <f t="shared" si="20"/>
        <v>0</v>
      </c>
      <c r="AB1299" s="38" t="s">
        <v>20</v>
      </c>
      <c r="AD1299" s="43"/>
    </row>
    <row r="1300" spans="3:30" s="25" customFormat="1" x14ac:dyDescent="0.3">
      <c r="C1300" s="22">
        <v>5800</v>
      </c>
      <c r="D1300" s="23"/>
      <c r="E1300" s="24">
        <v>732690980019</v>
      </c>
      <c r="G1300" s="22" t="s">
        <v>4777</v>
      </c>
      <c r="H1300" s="23"/>
      <c r="I1300" s="26" t="s">
        <v>4778</v>
      </c>
      <c r="J1300" s="23"/>
      <c r="K1300" s="26" t="s">
        <v>4779</v>
      </c>
      <c r="L1300" s="23"/>
      <c r="M1300" s="26" t="s">
        <v>4780</v>
      </c>
      <c r="N1300" s="23"/>
      <c r="O1300" s="34">
        <v>100</v>
      </c>
      <c r="P1300" s="34" t="s">
        <v>17</v>
      </c>
      <c r="Q1300" s="23"/>
      <c r="R1300" s="35">
        <v>13.5</v>
      </c>
      <c r="S1300" s="36" t="s">
        <v>18</v>
      </c>
      <c r="T1300" s="23"/>
      <c r="U1300" s="34">
        <v>1000</v>
      </c>
      <c r="V1300" s="34" t="s">
        <v>17</v>
      </c>
      <c r="W1300" s="23"/>
      <c r="X1300" s="53">
        <f>SUMIF('[1]2022Fiyat Listesi-SAP'!A:A,I:I,'[1]2022Fiyat Listesi-SAP'!C:C)</f>
        <v>0.88850000000000007</v>
      </c>
      <c r="Y1300" s="38" t="s">
        <v>1925</v>
      </c>
      <c r="Z1300" s="23"/>
      <c r="AA1300" s="33">
        <f t="shared" si="20"/>
        <v>0</v>
      </c>
      <c r="AB1300" s="38" t="s">
        <v>20</v>
      </c>
      <c r="AD1300" s="43"/>
    </row>
    <row r="1301" spans="3:30" s="25" customFormat="1" x14ac:dyDescent="0.3">
      <c r="C1301" s="22">
        <v>5800</v>
      </c>
      <c r="D1301" s="23"/>
      <c r="E1301" s="24">
        <v>732690980019</v>
      </c>
      <c r="G1301" s="22" t="s">
        <v>4781</v>
      </c>
      <c r="H1301" s="23"/>
      <c r="I1301" s="26" t="s">
        <v>4782</v>
      </c>
      <c r="J1301" s="23"/>
      <c r="K1301" s="26" t="s">
        <v>4783</v>
      </c>
      <c r="L1301" s="23"/>
      <c r="M1301" s="26" t="s">
        <v>4784</v>
      </c>
      <c r="N1301" s="23"/>
      <c r="O1301" s="34">
        <v>100</v>
      </c>
      <c r="P1301" s="34" t="s">
        <v>17</v>
      </c>
      <c r="Q1301" s="23"/>
      <c r="R1301" s="35">
        <v>18.27</v>
      </c>
      <c r="S1301" s="36" t="s">
        <v>18</v>
      </c>
      <c r="T1301" s="23"/>
      <c r="U1301" s="34">
        <v>1000</v>
      </c>
      <c r="V1301" s="34" t="s">
        <v>17</v>
      </c>
      <c r="W1301" s="23"/>
      <c r="X1301" s="53">
        <f>SUMIF('[1]2022Fiyat Listesi-SAP'!A:A,I:I,'[1]2022Fiyat Listesi-SAP'!C:C)</f>
        <v>1.0485</v>
      </c>
      <c r="Y1301" s="38" t="s">
        <v>1925</v>
      </c>
      <c r="Z1301" s="23"/>
      <c r="AA1301" s="33">
        <f t="shared" si="20"/>
        <v>0</v>
      </c>
      <c r="AB1301" s="38" t="s">
        <v>20</v>
      </c>
      <c r="AD1301" s="43"/>
    </row>
    <row r="1302" spans="3:30" s="25" customFormat="1" x14ac:dyDescent="0.3">
      <c r="C1302" s="22">
        <v>5800</v>
      </c>
      <c r="D1302" s="23"/>
      <c r="E1302" s="24">
        <v>732690980019</v>
      </c>
      <c r="G1302" s="22" t="s">
        <v>4785</v>
      </c>
      <c r="H1302" s="23"/>
      <c r="I1302" s="26" t="s">
        <v>4786</v>
      </c>
      <c r="J1302" s="23"/>
      <c r="K1302" s="26" t="s">
        <v>4787</v>
      </c>
      <c r="L1302" s="23"/>
      <c r="M1302" s="26" t="s">
        <v>4788</v>
      </c>
      <c r="N1302" s="23"/>
      <c r="O1302" s="34">
        <v>100</v>
      </c>
      <c r="P1302" s="34" t="s">
        <v>17</v>
      </c>
      <c r="Q1302" s="23"/>
      <c r="R1302" s="35">
        <v>9.42</v>
      </c>
      <c r="S1302" s="36" t="s">
        <v>18</v>
      </c>
      <c r="T1302" s="23"/>
      <c r="U1302" s="34">
        <v>5000</v>
      </c>
      <c r="V1302" s="34" t="s">
        <v>17</v>
      </c>
      <c r="W1302" s="23"/>
      <c r="X1302" s="53">
        <f>SUMIF('[1]2022Fiyat Listesi-SAP'!A:A,I:I,'[1]2022Fiyat Listesi-SAP'!C:C)</f>
        <v>0.255</v>
      </c>
      <c r="Y1302" s="38" t="s">
        <v>1925</v>
      </c>
      <c r="Z1302" s="23"/>
      <c r="AA1302" s="33">
        <f t="shared" si="20"/>
        <v>0</v>
      </c>
      <c r="AB1302" s="38" t="s">
        <v>20</v>
      </c>
      <c r="AD1302" s="43"/>
    </row>
    <row r="1303" spans="3:30" s="25" customFormat="1" x14ac:dyDescent="0.3">
      <c r="C1303" s="22">
        <v>5800</v>
      </c>
      <c r="D1303" s="23"/>
      <c r="E1303" s="24">
        <v>732690980019</v>
      </c>
      <c r="G1303" s="22" t="s">
        <v>4789</v>
      </c>
      <c r="H1303" s="23"/>
      <c r="I1303" s="26" t="s">
        <v>4790</v>
      </c>
      <c r="J1303" s="23"/>
      <c r="K1303" s="26" t="s">
        <v>4791</v>
      </c>
      <c r="L1303" s="23"/>
      <c r="M1303" s="26" t="s">
        <v>4792</v>
      </c>
      <c r="N1303" s="23"/>
      <c r="O1303" s="34">
        <v>100</v>
      </c>
      <c r="P1303" s="34" t="s">
        <v>17</v>
      </c>
      <c r="Q1303" s="23"/>
      <c r="R1303" s="35">
        <v>6.66</v>
      </c>
      <c r="S1303" s="36" t="s">
        <v>18</v>
      </c>
      <c r="T1303" s="23"/>
      <c r="U1303" s="34">
        <v>2500</v>
      </c>
      <c r="V1303" s="34" t="s">
        <v>17</v>
      </c>
      <c r="W1303" s="23"/>
      <c r="X1303" s="53">
        <f>SUMIF('[1]2022Fiyat Listesi-SAP'!A:A,I:I,'[1]2022Fiyat Listesi-SAP'!C:C)</f>
        <v>0.311</v>
      </c>
      <c r="Y1303" s="38" t="s">
        <v>1925</v>
      </c>
      <c r="Z1303" s="23"/>
      <c r="AA1303" s="33">
        <f t="shared" si="20"/>
        <v>0</v>
      </c>
      <c r="AB1303" s="38" t="s">
        <v>20</v>
      </c>
      <c r="AD1303" s="43"/>
    </row>
    <row r="1304" spans="3:30" s="25" customFormat="1" x14ac:dyDescent="0.3">
      <c r="C1304" s="22">
        <v>5800</v>
      </c>
      <c r="D1304" s="23"/>
      <c r="E1304" s="24">
        <v>732690980019</v>
      </c>
      <c r="G1304" s="22" t="s">
        <v>4793</v>
      </c>
      <c r="H1304" s="23"/>
      <c r="I1304" s="26" t="s">
        <v>4794</v>
      </c>
      <c r="J1304" s="23"/>
      <c r="K1304" s="26" t="s">
        <v>4795</v>
      </c>
      <c r="L1304" s="23"/>
      <c r="M1304" s="26" t="s">
        <v>4796</v>
      </c>
      <c r="N1304" s="23"/>
      <c r="O1304" s="34">
        <v>100</v>
      </c>
      <c r="P1304" s="34" t="s">
        <v>17</v>
      </c>
      <c r="Q1304" s="23"/>
      <c r="R1304" s="35">
        <v>7.96</v>
      </c>
      <c r="S1304" s="36" t="s">
        <v>18</v>
      </c>
      <c r="T1304" s="23"/>
      <c r="U1304" s="34">
        <v>2500</v>
      </c>
      <c r="V1304" s="34" t="s">
        <v>17</v>
      </c>
      <c r="W1304" s="23"/>
      <c r="X1304" s="53">
        <f>SUMIF('[1]2022Fiyat Listesi-SAP'!A:A,I:I,'[1]2022Fiyat Listesi-SAP'!C:C)</f>
        <v>0.34850000000000003</v>
      </c>
      <c r="Y1304" s="38" t="s">
        <v>1925</v>
      </c>
      <c r="Z1304" s="23"/>
      <c r="AA1304" s="33">
        <f t="shared" si="20"/>
        <v>0</v>
      </c>
      <c r="AB1304" s="38" t="s">
        <v>20</v>
      </c>
      <c r="AD1304" s="43"/>
    </row>
    <row r="1305" spans="3:30" s="25" customFormat="1" x14ac:dyDescent="0.3">
      <c r="C1305" s="22">
        <v>5800</v>
      </c>
      <c r="D1305" s="23"/>
      <c r="E1305" s="24">
        <v>732690980019</v>
      </c>
      <c r="G1305" s="22" t="s">
        <v>4797</v>
      </c>
      <c r="H1305" s="23"/>
      <c r="I1305" s="26" t="s">
        <v>4798</v>
      </c>
      <c r="J1305" s="23"/>
      <c r="K1305" s="26" t="s">
        <v>4799</v>
      </c>
      <c r="L1305" s="23"/>
      <c r="M1305" s="26" t="s">
        <v>4800</v>
      </c>
      <c r="N1305" s="23"/>
      <c r="O1305" s="34">
        <v>100</v>
      </c>
      <c r="P1305" s="34" t="s">
        <v>17</v>
      </c>
      <c r="Q1305" s="23"/>
      <c r="R1305" s="35">
        <v>9.2899999999999991</v>
      </c>
      <c r="S1305" s="36" t="s">
        <v>18</v>
      </c>
      <c r="T1305" s="23"/>
      <c r="U1305" s="34">
        <v>2500</v>
      </c>
      <c r="V1305" s="34" t="s">
        <v>17</v>
      </c>
      <c r="W1305" s="23"/>
      <c r="X1305" s="53">
        <f>SUMIF('[1]2022Fiyat Listesi-SAP'!A:A,I:I,'[1]2022Fiyat Listesi-SAP'!C:C)</f>
        <v>0.38650000000000001</v>
      </c>
      <c r="Y1305" s="38" t="s">
        <v>1925</v>
      </c>
      <c r="Z1305" s="23"/>
      <c r="AA1305" s="33">
        <f t="shared" si="20"/>
        <v>0</v>
      </c>
      <c r="AB1305" s="38" t="s">
        <v>20</v>
      </c>
      <c r="AD1305" s="43"/>
    </row>
    <row r="1306" spans="3:30" s="25" customFormat="1" x14ac:dyDescent="0.3">
      <c r="C1306" s="22">
        <v>5800</v>
      </c>
      <c r="D1306" s="23"/>
      <c r="E1306" s="24">
        <v>732690980019</v>
      </c>
      <c r="G1306" s="22" t="s">
        <v>4801</v>
      </c>
      <c r="H1306" s="23"/>
      <c r="I1306" s="26" t="s">
        <v>4802</v>
      </c>
      <c r="J1306" s="23"/>
      <c r="K1306" s="26" t="s">
        <v>4803</v>
      </c>
      <c r="L1306" s="23"/>
      <c r="M1306" s="26" t="s">
        <v>4804</v>
      </c>
      <c r="N1306" s="23"/>
      <c r="O1306" s="34">
        <v>100</v>
      </c>
      <c r="P1306" s="34" t="s">
        <v>17</v>
      </c>
      <c r="Q1306" s="23"/>
      <c r="R1306" s="35">
        <v>10.5</v>
      </c>
      <c r="S1306" s="36" t="s">
        <v>18</v>
      </c>
      <c r="T1306" s="23"/>
      <c r="U1306" s="34">
        <v>2500</v>
      </c>
      <c r="V1306" s="34" t="s">
        <v>17</v>
      </c>
      <c r="W1306" s="23"/>
      <c r="X1306" s="53">
        <f>SUMIF('[1]2022Fiyat Listesi-SAP'!A:A,I:I,'[1]2022Fiyat Listesi-SAP'!C:C)</f>
        <v>0.43099999999999999</v>
      </c>
      <c r="Y1306" s="38" t="s">
        <v>1925</v>
      </c>
      <c r="Z1306" s="23"/>
      <c r="AA1306" s="33">
        <f t="shared" si="20"/>
        <v>0</v>
      </c>
      <c r="AB1306" s="38" t="s">
        <v>20</v>
      </c>
      <c r="AD1306" s="43"/>
    </row>
    <row r="1307" spans="3:30" s="25" customFormat="1" x14ac:dyDescent="0.3">
      <c r="C1307" s="22">
        <v>5800</v>
      </c>
      <c r="D1307" s="23"/>
      <c r="E1307" s="24">
        <v>732690980019</v>
      </c>
      <c r="G1307" s="22" t="s">
        <v>4805</v>
      </c>
      <c r="H1307" s="23"/>
      <c r="I1307" s="26" t="s">
        <v>4806</v>
      </c>
      <c r="J1307" s="23"/>
      <c r="K1307" s="26" t="s">
        <v>4807</v>
      </c>
      <c r="L1307" s="23"/>
      <c r="M1307" s="26" t="s">
        <v>4808</v>
      </c>
      <c r="N1307" s="23"/>
      <c r="O1307" s="34">
        <v>100</v>
      </c>
      <c r="P1307" s="34" t="s">
        <v>17</v>
      </c>
      <c r="Q1307" s="23"/>
      <c r="R1307" s="35">
        <v>15.04</v>
      </c>
      <c r="S1307" s="36" t="s">
        <v>18</v>
      </c>
      <c r="T1307" s="23"/>
      <c r="U1307" s="34">
        <v>2500</v>
      </c>
      <c r="V1307" s="34" t="s">
        <v>17</v>
      </c>
      <c r="W1307" s="23"/>
      <c r="X1307" s="53">
        <f>SUMIF('[1]2022Fiyat Listesi-SAP'!A:A,I:I,'[1]2022Fiyat Listesi-SAP'!C:C)</f>
        <v>0.55100000000000005</v>
      </c>
      <c r="Y1307" s="38" t="s">
        <v>1925</v>
      </c>
      <c r="Z1307" s="23"/>
      <c r="AA1307" s="33">
        <f t="shared" si="20"/>
        <v>0</v>
      </c>
      <c r="AB1307" s="38" t="s">
        <v>20</v>
      </c>
      <c r="AD1307" s="43"/>
    </row>
    <row r="1308" spans="3:30" s="25" customFormat="1" x14ac:dyDescent="0.3">
      <c r="C1308" s="22">
        <v>5800</v>
      </c>
      <c r="D1308" s="23"/>
      <c r="E1308" s="24">
        <v>732690980019</v>
      </c>
      <c r="G1308" s="22" t="s">
        <v>4809</v>
      </c>
      <c r="H1308" s="23"/>
      <c r="I1308" s="26" t="s">
        <v>4810</v>
      </c>
      <c r="J1308" s="23"/>
      <c r="K1308" s="26" t="s">
        <v>4811</v>
      </c>
      <c r="L1308" s="23"/>
      <c r="M1308" s="26" t="s">
        <v>4812</v>
      </c>
      <c r="N1308" s="23"/>
      <c r="O1308" s="34">
        <v>100</v>
      </c>
      <c r="P1308" s="34" t="s">
        <v>17</v>
      </c>
      <c r="Q1308" s="23"/>
      <c r="R1308" s="35">
        <v>14.83</v>
      </c>
      <c r="S1308" s="36" t="s">
        <v>18</v>
      </c>
      <c r="T1308" s="23"/>
      <c r="U1308" s="34">
        <v>2000</v>
      </c>
      <c r="V1308" s="34" t="s">
        <v>17</v>
      </c>
      <c r="W1308" s="23"/>
      <c r="X1308" s="53">
        <f>SUMIF('[1]2022Fiyat Listesi-SAP'!A:A,I:I,'[1]2022Fiyat Listesi-SAP'!C:C)</f>
        <v>0.67100000000000004</v>
      </c>
      <c r="Y1308" s="38" t="s">
        <v>1925</v>
      </c>
      <c r="Z1308" s="23"/>
      <c r="AA1308" s="33">
        <f t="shared" si="20"/>
        <v>0</v>
      </c>
      <c r="AB1308" s="38" t="s">
        <v>20</v>
      </c>
      <c r="AD1308" s="43"/>
    </row>
    <row r="1309" spans="3:30" s="25" customFormat="1" x14ac:dyDescent="0.3">
      <c r="C1309" s="22">
        <v>5800</v>
      </c>
      <c r="D1309" s="23"/>
      <c r="E1309" s="24">
        <v>732690980019</v>
      </c>
      <c r="G1309" s="22" t="s">
        <v>4813</v>
      </c>
      <c r="H1309" s="23"/>
      <c r="I1309" s="26" t="s">
        <v>4814</v>
      </c>
      <c r="J1309" s="23"/>
      <c r="K1309" s="26" t="s">
        <v>4815</v>
      </c>
      <c r="L1309" s="23"/>
      <c r="M1309" s="26" t="s">
        <v>4816</v>
      </c>
      <c r="N1309" s="23"/>
      <c r="O1309" s="34">
        <v>100</v>
      </c>
      <c r="P1309" s="34" t="s">
        <v>17</v>
      </c>
      <c r="Q1309" s="23"/>
      <c r="R1309" s="35">
        <v>17.66</v>
      </c>
      <c r="S1309" s="36" t="s">
        <v>18</v>
      </c>
      <c r="T1309" s="23"/>
      <c r="U1309" s="34">
        <v>2000</v>
      </c>
      <c r="V1309" s="34" t="s">
        <v>17</v>
      </c>
      <c r="W1309" s="23"/>
      <c r="X1309" s="53">
        <f>SUMIF('[1]2022Fiyat Listesi-SAP'!A:A,I:I,'[1]2022Fiyat Listesi-SAP'!C:C)</f>
        <v>0.79049999999999998</v>
      </c>
      <c r="Y1309" s="38" t="s">
        <v>1925</v>
      </c>
      <c r="Z1309" s="23"/>
      <c r="AA1309" s="33">
        <f t="shared" si="20"/>
        <v>0</v>
      </c>
      <c r="AB1309" s="38" t="s">
        <v>20</v>
      </c>
      <c r="AD1309" s="43"/>
    </row>
    <row r="1310" spans="3:30" s="25" customFormat="1" x14ac:dyDescent="0.3">
      <c r="C1310" s="22">
        <v>5800</v>
      </c>
      <c r="D1310" s="23"/>
      <c r="E1310" s="24">
        <v>732690980019</v>
      </c>
      <c r="G1310" s="22" t="s">
        <v>4817</v>
      </c>
      <c r="H1310" s="23"/>
      <c r="I1310" s="26" t="s">
        <v>4818</v>
      </c>
      <c r="J1310" s="23"/>
      <c r="K1310" s="26" t="s">
        <v>4819</v>
      </c>
      <c r="L1310" s="23"/>
      <c r="M1310" s="26" t="s">
        <v>4820</v>
      </c>
      <c r="N1310" s="23"/>
      <c r="O1310" s="34">
        <v>100</v>
      </c>
      <c r="P1310" s="34" t="s">
        <v>17</v>
      </c>
      <c r="Q1310" s="23"/>
      <c r="R1310" s="35">
        <v>13.13</v>
      </c>
      <c r="S1310" s="36" t="s">
        <v>18</v>
      </c>
      <c r="T1310" s="23"/>
      <c r="U1310" s="34">
        <v>2500</v>
      </c>
      <c r="V1310" s="34" t="s">
        <v>17</v>
      </c>
      <c r="W1310" s="23"/>
      <c r="X1310" s="53">
        <f>SUMIF('[1]2022Fiyat Listesi-SAP'!A:A,I:I,'[1]2022Fiyat Listesi-SAP'!C:C)</f>
        <v>0.49299999999999999</v>
      </c>
      <c r="Y1310" s="38" t="s">
        <v>1925</v>
      </c>
      <c r="Z1310" s="23"/>
      <c r="AA1310" s="33">
        <f t="shared" si="20"/>
        <v>0</v>
      </c>
      <c r="AB1310" s="38" t="s">
        <v>20</v>
      </c>
      <c r="AD1310" s="43"/>
    </row>
    <row r="1311" spans="3:30" s="25" customFormat="1" x14ac:dyDescent="0.3">
      <c r="C1311" s="22">
        <v>5800</v>
      </c>
      <c r="D1311" s="23"/>
      <c r="E1311" s="24">
        <v>732690980019</v>
      </c>
      <c r="G1311" s="22" t="s">
        <v>4821</v>
      </c>
      <c r="H1311" s="23"/>
      <c r="I1311" s="26" t="s">
        <v>4822</v>
      </c>
      <c r="J1311" s="23"/>
      <c r="K1311" s="26" t="s">
        <v>4823</v>
      </c>
      <c r="L1311" s="23"/>
      <c r="M1311" s="26" t="s">
        <v>4824</v>
      </c>
      <c r="N1311" s="23"/>
      <c r="O1311" s="34">
        <v>100</v>
      </c>
      <c r="P1311" s="34" t="s">
        <v>17</v>
      </c>
      <c r="Q1311" s="23"/>
      <c r="R1311" s="35">
        <v>20</v>
      </c>
      <c r="S1311" s="36" t="s">
        <v>18</v>
      </c>
      <c r="T1311" s="23"/>
      <c r="U1311" s="34">
        <v>2500</v>
      </c>
      <c r="V1311" s="34" t="s">
        <v>17</v>
      </c>
      <c r="W1311" s="23"/>
      <c r="X1311" s="53">
        <f>SUMIF('[1]2022Fiyat Listesi-SAP'!A:A,I:I,'[1]2022Fiyat Listesi-SAP'!C:C)</f>
        <v>0.68100000000000005</v>
      </c>
      <c r="Y1311" s="38" t="s">
        <v>1925</v>
      </c>
      <c r="Z1311" s="23"/>
      <c r="AA1311" s="33">
        <f t="shared" si="20"/>
        <v>0</v>
      </c>
      <c r="AB1311" s="38" t="s">
        <v>20</v>
      </c>
      <c r="AD1311" s="43"/>
    </row>
    <row r="1312" spans="3:30" s="25" customFormat="1" x14ac:dyDescent="0.3">
      <c r="C1312" s="22">
        <v>5800</v>
      </c>
      <c r="D1312" s="23"/>
      <c r="E1312" s="24">
        <v>732690980019</v>
      </c>
      <c r="G1312" s="22" t="s">
        <v>4825</v>
      </c>
      <c r="H1312" s="23"/>
      <c r="I1312" s="26" t="s">
        <v>4826</v>
      </c>
      <c r="J1312" s="23"/>
      <c r="K1312" s="26" t="s">
        <v>4827</v>
      </c>
      <c r="L1312" s="23"/>
      <c r="M1312" s="26" t="s">
        <v>4828</v>
      </c>
      <c r="N1312" s="23"/>
      <c r="O1312" s="34">
        <v>100</v>
      </c>
      <c r="P1312" s="34" t="s">
        <v>17</v>
      </c>
      <c r="Q1312" s="23"/>
      <c r="R1312" s="35">
        <v>21.61</v>
      </c>
      <c r="S1312" s="36" t="s">
        <v>18</v>
      </c>
      <c r="T1312" s="23"/>
      <c r="U1312" s="34">
        <v>2000</v>
      </c>
      <c r="V1312" s="34" t="s">
        <v>17</v>
      </c>
      <c r="W1312" s="23"/>
      <c r="X1312" s="53">
        <f>SUMIF('[1]2022Fiyat Listesi-SAP'!A:A,I:I,'[1]2022Fiyat Listesi-SAP'!C:C)</f>
        <v>0.87450000000000006</v>
      </c>
      <c r="Y1312" s="38" t="s">
        <v>1925</v>
      </c>
      <c r="Z1312" s="23"/>
      <c r="AA1312" s="33">
        <f t="shared" si="20"/>
        <v>0</v>
      </c>
      <c r="AB1312" s="38" t="s">
        <v>20</v>
      </c>
      <c r="AD1312" s="43"/>
    </row>
    <row r="1313" spans="3:30" s="25" customFormat="1" x14ac:dyDescent="0.3">
      <c r="C1313" s="22">
        <v>5800</v>
      </c>
      <c r="D1313" s="23"/>
      <c r="E1313" s="24">
        <v>732690980019</v>
      </c>
      <c r="G1313" s="22" t="s">
        <v>4829</v>
      </c>
      <c r="H1313" s="23"/>
      <c r="I1313" s="26" t="s">
        <v>4830</v>
      </c>
      <c r="J1313" s="23"/>
      <c r="K1313" s="26" t="s">
        <v>4831</v>
      </c>
      <c r="L1313" s="23"/>
      <c r="M1313" s="26" t="s">
        <v>4832</v>
      </c>
      <c r="N1313" s="23"/>
      <c r="O1313" s="34">
        <v>100</v>
      </c>
      <c r="P1313" s="34" t="s">
        <v>17</v>
      </c>
      <c r="Q1313" s="23"/>
      <c r="R1313" s="35">
        <v>13.64</v>
      </c>
      <c r="S1313" s="36" t="s">
        <v>18</v>
      </c>
      <c r="T1313" s="23"/>
      <c r="U1313" s="34">
        <v>1000</v>
      </c>
      <c r="V1313" s="34" t="s">
        <v>17</v>
      </c>
      <c r="W1313" s="23"/>
      <c r="X1313" s="53">
        <f>SUMIF('[1]2022Fiyat Listesi-SAP'!A:A,I:I,'[1]2022Fiyat Listesi-SAP'!C:C)</f>
        <v>1.0629999999999999</v>
      </c>
      <c r="Y1313" s="38" t="s">
        <v>1925</v>
      </c>
      <c r="Z1313" s="23"/>
      <c r="AA1313" s="33">
        <f t="shared" si="20"/>
        <v>0</v>
      </c>
      <c r="AB1313" s="38" t="s">
        <v>20</v>
      </c>
      <c r="AD1313" s="43"/>
    </row>
    <row r="1314" spans="3:30" s="25" customFormat="1" x14ac:dyDescent="0.3">
      <c r="C1314" s="22">
        <v>5800</v>
      </c>
      <c r="D1314" s="23"/>
      <c r="E1314" s="24">
        <v>732690980019</v>
      </c>
      <c r="G1314" s="22" t="s">
        <v>4833</v>
      </c>
      <c r="H1314" s="23"/>
      <c r="I1314" s="26" t="s">
        <v>4834</v>
      </c>
      <c r="J1314" s="23"/>
      <c r="K1314" s="26" t="s">
        <v>4835</v>
      </c>
      <c r="L1314" s="23"/>
      <c r="M1314" s="26" t="s">
        <v>4836</v>
      </c>
      <c r="N1314" s="23"/>
      <c r="O1314" s="34">
        <v>100</v>
      </c>
      <c r="P1314" s="34" t="s">
        <v>17</v>
      </c>
      <c r="Q1314" s="23"/>
      <c r="R1314" s="35">
        <v>18.45</v>
      </c>
      <c r="S1314" s="36" t="s">
        <v>18</v>
      </c>
      <c r="T1314" s="23"/>
      <c r="U1314" s="34">
        <v>1000</v>
      </c>
      <c r="V1314" s="34" t="s">
        <v>17</v>
      </c>
      <c r="W1314" s="23"/>
      <c r="X1314" s="53">
        <f>SUMIF('[1]2022Fiyat Listesi-SAP'!A:A,I:I,'[1]2022Fiyat Listesi-SAP'!C:C)</f>
        <v>1.2515000000000001</v>
      </c>
      <c r="Y1314" s="38" t="s">
        <v>1925</v>
      </c>
      <c r="Z1314" s="23"/>
      <c r="AA1314" s="33">
        <f t="shared" si="20"/>
        <v>0</v>
      </c>
      <c r="AB1314" s="38" t="s">
        <v>20</v>
      </c>
      <c r="AD1314" s="43"/>
    </row>
    <row r="1315" spans="3:30" s="25" customFormat="1" x14ac:dyDescent="0.3">
      <c r="C1315" s="22">
        <v>5800</v>
      </c>
      <c r="D1315" s="23"/>
      <c r="E1315" s="24">
        <v>392690979018</v>
      </c>
      <c r="G1315" s="22" t="s">
        <v>4837</v>
      </c>
      <c r="H1315" s="23"/>
      <c r="I1315" s="26" t="s">
        <v>4838</v>
      </c>
      <c r="J1315" s="23"/>
      <c r="K1315" s="26" t="s">
        <v>4839</v>
      </c>
      <c r="L1315" s="23"/>
      <c r="M1315" s="26" t="s">
        <v>4840</v>
      </c>
      <c r="N1315" s="23"/>
      <c r="O1315" s="34">
        <v>100</v>
      </c>
      <c r="P1315" s="34" t="s">
        <v>17</v>
      </c>
      <c r="Q1315" s="23"/>
      <c r="R1315" s="35">
        <v>8.15</v>
      </c>
      <c r="S1315" s="36" t="s">
        <v>18</v>
      </c>
      <c r="T1315" s="23"/>
      <c r="U1315" s="34">
        <v>30000</v>
      </c>
      <c r="V1315" s="34" t="s">
        <v>17</v>
      </c>
      <c r="W1315" s="23"/>
      <c r="X1315" s="53">
        <f>SUMIF('[1]2022Fiyat Listesi-SAP'!A:A,I:I,'[1]2022Fiyat Listesi-SAP'!C:C)</f>
        <v>1.0500000000000001E-2</v>
      </c>
      <c r="Y1315" s="38" t="s">
        <v>1925</v>
      </c>
      <c r="Z1315" s="23"/>
      <c r="AA1315" s="33">
        <f t="shared" si="20"/>
        <v>0</v>
      </c>
      <c r="AB1315" s="38" t="s">
        <v>20</v>
      </c>
      <c r="AD1315" s="43"/>
    </row>
    <row r="1316" spans="3:30" s="25" customFormat="1" x14ac:dyDescent="0.3">
      <c r="C1316" s="22">
        <v>5800</v>
      </c>
      <c r="D1316" s="23"/>
      <c r="E1316" s="24">
        <v>392690979018</v>
      </c>
      <c r="G1316" s="22" t="s">
        <v>4841</v>
      </c>
      <c r="H1316" s="23"/>
      <c r="I1316" s="26" t="s">
        <v>4842</v>
      </c>
      <c r="J1316" s="23"/>
      <c r="K1316" s="26" t="s">
        <v>4843</v>
      </c>
      <c r="L1316" s="23"/>
      <c r="M1316" s="26" t="s">
        <v>4473</v>
      </c>
      <c r="N1316" s="23"/>
      <c r="O1316" s="34">
        <v>100</v>
      </c>
      <c r="P1316" s="34" t="s">
        <v>17</v>
      </c>
      <c r="Q1316" s="23"/>
      <c r="R1316" s="35">
        <v>10.4</v>
      </c>
      <c r="S1316" s="36" t="s">
        <v>18</v>
      </c>
      <c r="T1316" s="23"/>
      <c r="U1316" s="34">
        <v>30000</v>
      </c>
      <c r="V1316" s="34" t="s">
        <v>17</v>
      </c>
      <c r="W1316" s="23"/>
      <c r="X1316" s="53">
        <f>SUMIF('[1]2022Fiyat Listesi-SAP'!A:A,I:I,'[1]2022Fiyat Listesi-SAP'!C:C)</f>
        <v>1.2500000000000001E-2</v>
      </c>
      <c r="Y1316" s="38" t="s">
        <v>1925</v>
      </c>
      <c r="Z1316" s="23"/>
      <c r="AA1316" s="33">
        <f t="shared" si="20"/>
        <v>0</v>
      </c>
      <c r="AB1316" s="38" t="s">
        <v>20</v>
      </c>
      <c r="AD1316" s="43"/>
    </row>
    <row r="1317" spans="3:30" s="25" customFormat="1" x14ac:dyDescent="0.3">
      <c r="C1317" s="22">
        <v>5800</v>
      </c>
      <c r="D1317" s="23"/>
      <c r="E1317" s="24">
        <v>392690979018</v>
      </c>
      <c r="G1317" s="22" t="s">
        <v>4844</v>
      </c>
      <c r="H1317" s="23"/>
      <c r="I1317" s="26" t="s">
        <v>4845</v>
      </c>
      <c r="J1317" s="23"/>
      <c r="K1317" s="26" t="s">
        <v>4846</v>
      </c>
      <c r="L1317" s="23"/>
      <c r="M1317" s="26" t="s">
        <v>4847</v>
      </c>
      <c r="N1317" s="23"/>
      <c r="O1317" s="34">
        <v>100</v>
      </c>
      <c r="P1317" s="34" t="s">
        <v>17</v>
      </c>
      <c r="Q1317" s="23"/>
      <c r="R1317" s="35">
        <v>12.25</v>
      </c>
      <c r="S1317" s="36" t="s">
        <v>18</v>
      </c>
      <c r="T1317" s="23"/>
      <c r="U1317" s="34">
        <v>25000</v>
      </c>
      <c r="V1317" s="34" t="s">
        <v>17</v>
      </c>
      <c r="W1317" s="23"/>
      <c r="X1317" s="53">
        <f>SUMIF('[1]2022Fiyat Listesi-SAP'!A:A,I:I,'[1]2022Fiyat Listesi-SAP'!C:C)</f>
        <v>1.7000000000000001E-2</v>
      </c>
      <c r="Y1317" s="38" t="s">
        <v>1925</v>
      </c>
      <c r="Z1317" s="23"/>
      <c r="AA1317" s="33">
        <f t="shared" si="20"/>
        <v>0</v>
      </c>
      <c r="AB1317" s="38" t="s">
        <v>20</v>
      </c>
      <c r="AD1317" s="43"/>
    </row>
    <row r="1318" spans="3:30" s="25" customFormat="1" x14ac:dyDescent="0.3">
      <c r="C1318" s="22">
        <v>5800</v>
      </c>
      <c r="D1318" s="23"/>
      <c r="E1318" s="24">
        <v>392690979018</v>
      </c>
      <c r="G1318" s="22" t="s">
        <v>4848</v>
      </c>
      <c r="H1318" s="23"/>
      <c r="I1318" s="26" t="s">
        <v>4849</v>
      </c>
      <c r="J1318" s="23"/>
      <c r="K1318" s="26" t="s">
        <v>4850</v>
      </c>
      <c r="L1318" s="23"/>
      <c r="M1318" s="26" t="s">
        <v>4481</v>
      </c>
      <c r="N1318" s="23"/>
      <c r="O1318" s="34">
        <v>100</v>
      </c>
      <c r="P1318" s="34" t="s">
        <v>17</v>
      </c>
      <c r="Q1318" s="23"/>
      <c r="R1318" s="35">
        <v>11.05</v>
      </c>
      <c r="S1318" s="36" t="s">
        <v>18</v>
      </c>
      <c r="T1318" s="23"/>
      <c r="U1318" s="34">
        <v>20000</v>
      </c>
      <c r="V1318" s="34" t="s">
        <v>17</v>
      </c>
      <c r="W1318" s="23"/>
      <c r="X1318" s="53">
        <f>SUMIF('[1]2022Fiyat Listesi-SAP'!A:A,I:I,'[1]2022Fiyat Listesi-SAP'!C:C)</f>
        <v>2.1999999999999999E-2</v>
      </c>
      <c r="Y1318" s="38" t="s">
        <v>1925</v>
      </c>
      <c r="Z1318" s="23"/>
      <c r="AA1318" s="33">
        <f t="shared" si="20"/>
        <v>0</v>
      </c>
      <c r="AB1318" s="38" t="s">
        <v>20</v>
      </c>
      <c r="AD1318" s="43"/>
    </row>
    <row r="1319" spans="3:30" s="25" customFormat="1" x14ac:dyDescent="0.3">
      <c r="C1319" s="22">
        <v>5800</v>
      </c>
      <c r="D1319" s="23"/>
      <c r="E1319" s="24">
        <v>392690979018</v>
      </c>
      <c r="G1319" s="22" t="s">
        <v>4851</v>
      </c>
      <c r="H1319" s="23"/>
      <c r="I1319" s="26" t="s">
        <v>4852</v>
      </c>
      <c r="J1319" s="23"/>
      <c r="K1319" s="26" t="s">
        <v>4853</v>
      </c>
      <c r="L1319" s="23"/>
      <c r="M1319" s="26" t="s">
        <v>4485</v>
      </c>
      <c r="N1319" s="23"/>
      <c r="O1319" s="34">
        <v>100</v>
      </c>
      <c r="P1319" s="34" t="s">
        <v>17</v>
      </c>
      <c r="Q1319" s="23"/>
      <c r="R1319" s="35">
        <v>14.45</v>
      </c>
      <c r="S1319" s="36" t="s">
        <v>18</v>
      </c>
      <c r="T1319" s="23"/>
      <c r="U1319" s="34">
        <v>20000</v>
      </c>
      <c r="V1319" s="34" t="s">
        <v>17</v>
      </c>
      <c r="W1319" s="23"/>
      <c r="X1319" s="53">
        <f>SUMIF('[1]2022Fiyat Listesi-SAP'!A:A,I:I,'[1]2022Fiyat Listesi-SAP'!C:C)</f>
        <v>2.9500000000000002E-2</v>
      </c>
      <c r="Y1319" s="38" t="s">
        <v>1925</v>
      </c>
      <c r="Z1319" s="23"/>
      <c r="AA1319" s="33">
        <f t="shared" si="20"/>
        <v>0</v>
      </c>
      <c r="AB1319" s="38" t="s">
        <v>20</v>
      </c>
      <c r="AD1319" s="43"/>
    </row>
    <row r="1320" spans="3:30" s="25" customFormat="1" x14ac:dyDescent="0.3">
      <c r="C1320" s="22">
        <v>5800</v>
      </c>
      <c r="D1320" s="23"/>
      <c r="E1320" s="24">
        <v>392690979018</v>
      </c>
      <c r="G1320" s="22" t="s">
        <v>4854</v>
      </c>
      <c r="H1320" s="23"/>
      <c r="I1320" s="26" t="s">
        <v>4855</v>
      </c>
      <c r="J1320" s="23"/>
      <c r="K1320" s="26" t="s">
        <v>4856</v>
      </c>
      <c r="L1320" s="23"/>
      <c r="M1320" s="26" t="s">
        <v>4489</v>
      </c>
      <c r="N1320" s="23"/>
      <c r="O1320" s="34">
        <v>100</v>
      </c>
      <c r="P1320" s="34" t="s">
        <v>17</v>
      </c>
      <c r="Q1320" s="23"/>
      <c r="R1320" s="35">
        <v>13.4</v>
      </c>
      <c r="S1320" s="36" t="s">
        <v>18</v>
      </c>
      <c r="T1320" s="23"/>
      <c r="U1320" s="34">
        <v>20000</v>
      </c>
      <c r="V1320" s="34" t="s">
        <v>17</v>
      </c>
      <c r="W1320" s="23"/>
      <c r="X1320" s="53">
        <f>SUMIF('[1]2022Fiyat Listesi-SAP'!A:A,I:I,'[1]2022Fiyat Listesi-SAP'!C:C)</f>
        <v>2.75E-2</v>
      </c>
      <c r="Y1320" s="38" t="s">
        <v>1925</v>
      </c>
      <c r="Z1320" s="23"/>
      <c r="AA1320" s="33">
        <f t="shared" si="20"/>
        <v>0</v>
      </c>
      <c r="AB1320" s="38" t="s">
        <v>20</v>
      </c>
      <c r="AD1320" s="43"/>
    </row>
    <row r="1321" spans="3:30" s="25" customFormat="1" x14ac:dyDescent="0.3">
      <c r="C1321" s="22">
        <v>5800</v>
      </c>
      <c r="D1321" s="23"/>
      <c r="E1321" s="24">
        <v>392690979018</v>
      </c>
      <c r="G1321" s="22" t="s">
        <v>4857</v>
      </c>
      <c r="H1321" s="23"/>
      <c r="I1321" s="26" t="s">
        <v>4858</v>
      </c>
      <c r="J1321" s="23"/>
      <c r="K1321" s="26" t="s">
        <v>4859</v>
      </c>
      <c r="L1321" s="23"/>
      <c r="M1321" s="26" t="s">
        <v>4493</v>
      </c>
      <c r="N1321" s="23"/>
      <c r="O1321" s="34">
        <v>100</v>
      </c>
      <c r="P1321" s="34" t="s">
        <v>17</v>
      </c>
      <c r="Q1321" s="23"/>
      <c r="R1321" s="35">
        <v>11.15</v>
      </c>
      <c r="S1321" s="36" t="s">
        <v>18</v>
      </c>
      <c r="T1321" s="23"/>
      <c r="U1321" s="34">
        <v>12000</v>
      </c>
      <c r="V1321" s="34" t="s">
        <v>17</v>
      </c>
      <c r="W1321" s="23"/>
      <c r="X1321" s="53">
        <f>SUMIF('[1]2022Fiyat Listesi-SAP'!A:A,I:I,'[1]2022Fiyat Listesi-SAP'!C:C)</f>
        <v>4.0500000000000001E-2</v>
      </c>
      <c r="Y1321" s="38" t="s">
        <v>1925</v>
      </c>
      <c r="Z1321" s="23"/>
      <c r="AA1321" s="33">
        <f t="shared" si="20"/>
        <v>0</v>
      </c>
      <c r="AB1321" s="38" t="s">
        <v>20</v>
      </c>
      <c r="AD1321" s="43"/>
    </row>
    <row r="1322" spans="3:30" s="25" customFormat="1" x14ac:dyDescent="0.3">
      <c r="C1322" s="22">
        <v>5800</v>
      </c>
      <c r="D1322" s="23"/>
      <c r="E1322" s="24">
        <v>392690979018</v>
      </c>
      <c r="G1322" s="22" t="s">
        <v>4860</v>
      </c>
      <c r="H1322" s="23"/>
      <c r="I1322" s="26" t="s">
        <v>4861</v>
      </c>
      <c r="J1322" s="23"/>
      <c r="K1322" s="26" t="s">
        <v>4862</v>
      </c>
      <c r="L1322" s="23"/>
      <c r="M1322" s="26" t="s">
        <v>4497</v>
      </c>
      <c r="N1322" s="23"/>
      <c r="O1322" s="34">
        <v>100</v>
      </c>
      <c r="P1322" s="34" t="s">
        <v>17</v>
      </c>
      <c r="Q1322" s="23"/>
      <c r="R1322" s="35">
        <v>15.5</v>
      </c>
      <c r="S1322" s="36" t="s">
        <v>18</v>
      </c>
      <c r="T1322" s="23"/>
      <c r="U1322" s="34">
        <v>13000</v>
      </c>
      <c r="V1322" s="34" t="s">
        <v>17</v>
      </c>
      <c r="W1322" s="23"/>
      <c r="X1322" s="53">
        <f>SUMIF('[1]2022Fiyat Listesi-SAP'!A:A,I:I,'[1]2022Fiyat Listesi-SAP'!C:C)</f>
        <v>5.0500000000000003E-2</v>
      </c>
      <c r="Y1322" s="38" t="s">
        <v>1925</v>
      </c>
      <c r="Z1322" s="23"/>
      <c r="AA1322" s="33">
        <f t="shared" si="20"/>
        <v>0</v>
      </c>
      <c r="AB1322" s="38" t="s">
        <v>20</v>
      </c>
      <c r="AD1322" s="43"/>
    </row>
    <row r="1323" spans="3:30" s="25" customFormat="1" x14ac:dyDescent="0.3">
      <c r="C1323" s="22">
        <v>5800</v>
      </c>
      <c r="D1323" s="23"/>
      <c r="E1323" s="24">
        <v>392690979018</v>
      </c>
      <c r="G1323" s="22" t="s">
        <v>4863</v>
      </c>
      <c r="H1323" s="23"/>
      <c r="I1323" s="26" t="s">
        <v>4864</v>
      </c>
      <c r="J1323" s="23"/>
      <c r="K1323" s="26" t="s">
        <v>4865</v>
      </c>
      <c r="L1323" s="23"/>
      <c r="M1323" s="26" t="s">
        <v>4501</v>
      </c>
      <c r="N1323" s="23"/>
      <c r="O1323" s="34">
        <v>100</v>
      </c>
      <c r="P1323" s="34" t="s">
        <v>17</v>
      </c>
      <c r="Q1323" s="23"/>
      <c r="R1323" s="35">
        <v>18.2</v>
      </c>
      <c r="S1323" s="36" t="s">
        <v>18</v>
      </c>
      <c r="T1323" s="23"/>
      <c r="U1323" s="34">
        <v>13000</v>
      </c>
      <c r="V1323" s="34" t="s">
        <v>17</v>
      </c>
      <c r="W1323" s="23"/>
      <c r="X1323" s="53">
        <f>SUMIF('[1]2022Fiyat Listesi-SAP'!A:A,I:I,'[1]2022Fiyat Listesi-SAP'!C:C)</f>
        <v>5.3499999999999999E-2</v>
      </c>
      <c r="Y1323" s="38" t="s">
        <v>1925</v>
      </c>
      <c r="Z1323" s="23"/>
      <c r="AA1323" s="33">
        <f t="shared" si="20"/>
        <v>0</v>
      </c>
      <c r="AB1323" s="38" t="s">
        <v>20</v>
      </c>
      <c r="AD1323" s="43"/>
    </row>
    <row r="1324" spans="3:30" s="25" customFormat="1" x14ac:dyDescent="0.3">
      <c r="C1324" s="22">
        <v>5800</v>
      </c>
      <c r="D1324" s="23"/>
      <c r="E1324" s="24">
        <v>392690979018</v>
      </c>
      <c r="G1324" s="22" t="s">
        <v>4866</v>
      </c>
      <c r="H1324" s="23"/>
      <c r="I1324" s="26" t="s">
        <v>4867</v>
      </c>
      <c r="J1324" s="23"/>
      <c r="K1324" s="26" t="s">
        <v>4868</v>
      </c>
      <c r="L1324" s="23"/>
      <c r="M1324" s="26" t="s">
        <v>4869</v>
      </c>
      <c r="N1324" s="23"/>
      <c r="O1324" s="34">
        <v>100</v>
      </c>
      <c r="P1324" s="34" t="s">
        <v>17</v>
      </c>
      <c r="Q1324" s="23"/>
      <c r="R1324" s="35">
        <v>13.8</v>
      </c>
      <c r="S1324" s="36" t="s">
        <v>18</v>
      </c>
      <c r="T1324" s="23"/>
      <c r="U1324" s="34">
        <v>8000</v>
      </c>
      <c r="V1324" s="34" t="s">
        <v>17</v>
      </c>
      <c r="W1324" s="23"/>
      <c r="X1324" s="53">
        <f>SUMIF('[1]2022Fiyat Listesi-SAP'!A:A,I:I,'[1]2022Fiyat Listesi-SAP'!C:C)</f>
        <v>7.9500000000000001E-2</v>
      </c>
      <c r="Y1324" s="38" t="s">
        <v>1925</v>
      </c>
      <c r="Z1324" s="23"/>
      <c r="AA1324" s="33">
        <f t="shared" si="20"/>
        <v>0</v>
      </c>
      <c r="AB1324" s="38" t="s">
        <v>20</v>
      </c>
      <c r="AD1324" s="43"/>
    </row>
    <row r="1325" spans="3:30" s="25" customFormat="1" x14ac:dyDescent="0.3">
      <c r="C1325" s="22">
        <v>5800</v>
      </c>
      <c r="D1325" s="23"/>
      <c r="E1325" s="24">
        <v>392690979018</v>
      </c>
      <c r="G1325" s="22" t="s">
        <v>4870</v>
      </c>
      <c r="H1325" s="23"/>
      <c r="I1325" s="26" t="s">
        <v>4871</v>
      </c>
      <c r="J1325" s="23"/>
      <c r="K1325" s="26" t="s">
        <v>4872</v>
      </c>
      <c r="L1325" s="23"/>
      <c r="M1325" s="26" t="s">
        <v>4873</v>
      </c>
      <c r="N1325" s="23"/>
      <c r="O1325" s="34">
        <v>100</v>
      </c>
      <c r="P1325" s="34" t="s">
        <v>17</v>
      </c>
      <c r="Q1325" s="23"/>
      <c r="R1325" s="35">
        <v>11</v>
      </c>
      <c r="S1325" s="36" t="s">
        <v>18</v>
      </c>
      <c r="T1325" s="23"/>
      <c r="U1325" s="34">
        <v>10000</v>
      </c>
      <c r="V1325" s="34" t="s">
        <v>17</v>
      </c>
      <c r="W1325" s="23"/>
      <c r="X1325" s="53">
        <f>SUMIF('[1]2022Fiyat Listesi-SAP'!A:A,I:I,'[1]2022Fiyat Listesi-SAP'!C:C)</f>
        <v>3.6999999999999998E-2</v>
      </c>
      <c r="Y1325" s="38" t="s">
        <v>1925</v>
      </c>
      <c r="Z1325" s="23"/>
      <c r="AA1325" s="33">
        <f t="shared" si="20"/>
        <v>0</v>
      </c>
      <c r="AB1325" s="38" t="s">
        <v>20</v>
      </c>
      <c r="AD1325" s="43"/>
    </row>
    <row r="1326" spans="3:30" s="25" customFormat="1" x14ac:dyDescent="0.3">
      <c r="C1326" s="22">
        <v>5800</v>
      </c>
      <c r="D1326" s="23"/>
      <c r="E1326" s="24">
        <v>392690979018</v>
      </c>
      <c r="G1326" s="22" t="s">
        <v>4874</v>
      </c>
      <c r="H1326" s="23"/>
      <c r="I1326" s="26" t="s">
        <v>4875</v>
      </c>
      <c r="J1326" s="23"/>
      <c r="K1326" s="26" t="s">
        <v>4876</v>
      </c>
      <c r="L1326" s="23"/>
      <c r="M1326" s="26" t="s">
        <v>4877</v>
      </c>
      <c r="N1326" s="23"/>
      <c r="O1326" s="34">
        <v>100</v>
      </c>
      <c r="P1326" s="34" t="s">
        <v>17</v>
      </c>
      <c r="Q1326" s="23"/>
      <c r="R1326" s="35">
        <v>12.15</v>
      </c>
      <c r="S1326" s="36" t="s">
        <v>18</v>
      </c>
      <c r="T1326" s="23"/>
      <c r="U1326" s="34">
        <v>10000</v>
      </c>
      <c r="V1326" s="34" t="s">
        <v>17</v>
      </c>
      <c r="W1326" s="23"/>
      <c r="X1326" s="53">
        <f>SUMIF('[1]2022Fiyat Listesi-SAP'!A:A,I:I,'[1]2022Fiyat Listesi-SAP'!C:C)</f>
        <v>4.8500000000000001E-2</v>
      </c>
      <c r="Y1326" s="38" t="s">
        <v>1925</v>
      </c>
      <c r="Z1326" s="23"/>
      <c r="AA1326" s="33">
        <f t="shared" si="20"/>
        <v>0</v>
      </c>
      <c r="AB1326" s="38" t="s">
        <v>20</v>
      </c>
      <c r="AD1326" s="43"/>
    </row>
    <row r="1327" spans="3:30" s="25" customFormat="1" x14ac:dyDescent="0.3">
      <c r="C1327" s="22">
        <v>5800</v>
      </c>
      <c r="D1327" s="23"/>
      <c r="E1327" s="24">
        <v>392690979018</v>
      </c>
      <c r="G1327" s="22" t="s">
        <v>4878</v>
      </c>
      <c r="H1327" s="23"/>
      <c r="I1327" s="26" t="s">
        <v>4879</v>
      </c>
      <c r="J1327" s="23"/>
      <c r="K1327" s="26" t="s">
        <v>4880</v>
      </c>
      <c r="L1327" s="23"/>
      <c r="M1327" s="26" t="s">
        <v>4509</v>
      </c>
      <c r="N1327" s="23"/>
      <c r="O1327" s="34">
        <v>100</v>
      </c>
      <c r="P1327" s="34" t="s">
        <v>17</v>
      </c>
      <c r="Q1327" s="23"/>
      <c r="R1327" s="35">
        <v>14.35</v>
      </c>
      <c r="S1327" s="36" t="s">
        <v>18</v>
      </c>
      <c r="T1327" s="23"/>
      <c r="U1327" s="34">
        <v>10000</v>
      </c>
      <c r="V1327" s="34" t="s">
        <v>17</v>
      </c>
      <c r="W1327" s="23"/>
      <c r="X1327" s="53">
        <f>SUMIF('[1]2022Fiyat Listesi-SAP'!A:A,I:I,'[1]2022Fiyat Listesi-SAP'!C:C)</f>
        <v>5.7500000000000002E-2</v>
      </c>
      <c r="Y1327" s="38" t="s">
        <v>1925</v>
      </c>
      <c r="Z1327" s="23"/>
      <c r="AA1327" s="33">
        <f t="shared" si="20"/>
        <v>0</v>
      </c>
      <c r="AB1327" s="38" t="s">
        <v>20</v>
      </c>
      <c r="AD1327" s="43"/>
    </row>
    <row r="1328" spans="3:30" s="25" customFormat="1" x14ac:dyDescent="0.3">
      <c r="C1328" s="22">
        <v>5800</v>
      </c>
      <c r="D1328" s="23"/>
      <c r="E1328" s="24">
        <v>392690979018</v>
      </c>
      <c r="G1328" s="22" t="s">
        <v>4881</v>
      </c>
      <c r="H1328" s="23"/>
      <c r="I1328" s="26" t="s">
        <v>4882</v>
      </c>
      <c r="J1328" s="23"/>
      <c r="K1328" s="26" t="s">
        <v>4883</v>
      </c>
      <c r="L1328" s="23"/>
      <c r="M1328" s="26" t="s">
        <v>4513</v>
      </c>
      <c r="N1328" s="23"/>
      <c r="O1328" s="34">
        <v>100</v>
      </c>
      <c r="P1328" s="34" t="s">
        <v>17</v>
      </c>
      <c r="Q1328" s="23"/>
      <c r="R1328" s="35">
        <v>18.45</v>
      </c>
      <c r="S1328" s="36" t="s">
        <v>18</v>
      </c>
      <c r="T1328" s="23"/>
      <c r="U1328" s="34">
        <v>10000</v>
      </c>
      <c r="V1328" s="34" t="s">
        <v>17</v>
      </c>
      <c r="W1328" s="23"/>
      <c r="X1328" s="53">
        <f>SUMIF('[1]2022Fiyat Listesi-SAP'!A:A,I:I,'[1]2022Fiyat Listesi-SAP'!C:C)</f>
        <v>7.3499999999999996E-2</v>
      </c>
      <c r="Y1328" s="38" t="s">
        <v>1925</v>
      </c>
      <c r="Z1328" s="23"/>
      <c r="AA1328" s="33">
        <f t="shared" si="20"/>
        <v>0</v>
      </c>
      <c r="AB1328" s="38" t="s">
        <v>20</v>
      </c>
      <c r="AD1328" s="43"/>
    </row>
    <row r="1329" spans="3:30" s="25" customFormat="1" x14ac:dyDescent="0.3">
      <c r="C1329" s="22">
        <v>5800</v>
      </c>
      <c r="D1329" s="23"/>
      <c r="E1329" s="24">
        <v>392690979018</v>
      </c>
      <c r="G1329" s="22" t="s">
        <v>4884</v>
      </c>
      <c r="H1329" s="23"/>
      <c r="I1329" s="26" t="s">
        <v>4885</v>
      </c>
      <c r="J1329" s="23"/>
      <c r="K1329" s="26" t="s">
        <v>4886</v>
      </c>
      <c r="L1329" s="23"/>
      <c r="M1329" s="26" t="s">
        <v>4887</v>
      </c>
      <c r="N1329" s="23"/>
      <c r="O1329" s="34">
        <v>100</v>
      </c>
      <c r="P1329" s="34" t="s">
        <v>17</v>
      </c>
      <c r="Q1329" s="23"/>
      <c r="R1329" s="35">
        <v>19.05</v>
      </c>
      <c r="S1329" s="36" t="s">
        <v>18</v>
      </c>
      <c r="T1329" s="23"/>
      <c r="U1329" s="34">
        <v>10000</v>
      </c>
      <c r="V1329" s="34" t="s">
        <v>17</v>
      </c>
      <c r="W1329" s="23"/>
      <c r="X1329" s="53">
        <f>SUMIF('[1]2022Fiyat Listesi-SAP'!A:A,I:I,'[1]2022Fiyat Listesi-SAP'!C:C)</f>
        <v>8.4500000000000006E-2</v>
      </c>
      <c r="Y1329" s="38" t="s">
        <v>1925</v>
      </c>
      <c r="Z1329" s="23"/>
      <c r="AA1329" s="33">
        <f t="shared" si="20"/>
        <v>0</v>
      </c>
      <c r="AB1329" s="38" t="s">
        <v>20</v>
      </c>
      <c r="AD1329" s="43"/>
    </row>
    <row r="1330" spans="3:30" s="25" customFormat="1" x14ac:dyDescent="0.3">
      <c r="C1330" s="22">
        <v>5800</v>
      </c>
      <c r="D1330" s="23"/>
      <c r="E1330" s="24">
        <v>392690979018</v>
      </c>
      <c r="G1330" s="22" t="s">
        <v>4888</v>
      </c>
      <c r="H1330" s="23"/>
      <c r="I1330" s="26" t="s">
        <v>4889</v>
      </c>
      <c r="J1330" s="23"/>
      <c r="K1330" s="26" t="s">
        <v>4890</v>
      </c>
      <c r="L1330" s="23"/>
      <c r="M1330" s="26" t="s">
        <v>4517</v>
      </c>
      <c r="N1330" s="23"/>
      <c r="O1330" s="34">
        <v>100</v>
      </c>
      <c r="P1330" s="34" t="s">
        <v>17</v>
      </c>
      <c r="Q1330" s="23"/>
      <c r="R1330" s="35">
        <v>17.850000000000001</v>
      </c>
      <c r="S1330" s="36" t="s">
        <v>18</v>
      </c>
      <c r="T1330" s="23"/>
      <c r="U1330" s="34">
        <v>8000</v>
      </c>
      <c r="V1330" s="34" t="s">
        <v>17</v>
      </c>
      <c r="W1330" s="23"/>
      <c r="X1330" s="53">
        <f>SUMIF('[1]2022Fiyat Listesi-SAP'!A:A,I:I,'[1]2022Fiyat Listesi-SAP'!C:C)</f>
        <v>9.2999999999999999E-2</v>
      </c>
      <c r="Y1330" s="38" t="s">
        <v>1925</v>
      </c>
      <c r="Z1330" s="23"/>
      <c r="AA1330" s="33">
        <f t="shared" si="20"/>
        <v>0</v>
      </c>
      <c r="AB1330" s="38" t="s">
        <v>20</v>
      </c>
      <c r="AD1330" s="43"/>
    </row>
    <row r="1331" spans="3:30" s="25" customFormat="1" x14ac:dyDescent="0.3">
      <c r="C1331" s="22">
        <v>5800</v>
      </c>
      <c r="D1331" s="23"/>
      <c r="E1331" s="24">
        <v>392690979018</v>
      </c>
      <c r="G1331" s="22" t="s">
        <v>4891</v>
      </c>
      <c r="H1331" s="23"/>
      <c r="I1331" s="26" t="s">
        <v>4892</v>
      </c>
      <c r="J1331" s="23"/>
      <c r="K1331" s="26" t="s">
        <v>4893</v>
      </c>
      <c r="L1331" s="23"/>
      <c r="M1331" s="26" t="s">
        <v>4520</v>
      </c>
      <c r="N1331" s="23"/>
      <c r="O1331" s="34">
        <v>100</v>
      </c>
      <c r="P1331" s="34" t="s">
        <v>17</v>
      </c>
      <c r="Q1331" s="23"/>
      <c r="R1331" s="35">
        <v>19.5</v>
      </c>
      <c r="S1331" s="36" t="s">
        <v>18</v>
      </c>
      <c r="T1331" s="23"/>
      <c r="U1331" s="34">
        <v>8000</v>
      </c>
      <c r="V1331" s="34" t="s">
        <v>17</v>
      </c>
      <c r="W1331" s="23"/>
      <c r="X1331" s="53">
        <f>SUMIF('[1]2022Fiyat Listesi-SAP'!A:A,I:I,'[1]2022Fiyat Listesi-SAP'!C:C)</f>
        <v>0.1075</v>
      </c>
      <c r="Y1331" s="38" t="s">
        <v>1925</v>
      </c>
      <c r="Z1331" s="23"/>
      <c r="AA1331" s="33">
        <f t="shared" si="20"/>
        <v>0</v>
      </c>
      <c r="AB1331" s="38" t="s">
        <v>20</v>
      </c>
      <c r="AD1331" s="43"/>
    </row>
    <row r="1332" spans="3:30" s="25" customFormat="1" x14ac:dyDescent="0.3">
      <c r="C1332" s="22">
        <v>5800</v>
      </c>
      <c r="D1332" s="23"/>
      <c r="E1332" s="24">
        <v>392690979018</v>
      </c>
      <c r="G1332" s="22" t="s">
        <v>4894</v>
      </c>
      <c r="H1332" s="23"/>
      <c r="I1332" s="26" t="s">
        <v>4895</v>
      </c>
      <c r="J1332" s="23"/>
      <c r="K1332" s="26" t="s">
        <v>4896</v>
      </c>
      <c r="L1332" s="23"/>
      <c r="M1332" s="26" t="s">
        <v>4897</v>
      </c>
      <c r="N1332" s="23"/>
      <c r="O1332" s="34">
        <v>100</v>
      </c>
      <c r="P1332" s="34" t="s">
        <v>17</v>
      </c>
      <c r="Q1332" s="23"/>
      <c r="R1332" s="35">
        <v>19.45</v>
      </c>
      <c r="S1332" s="36" t="s">
        <v>18</v>
      </c>
      <c r="T1332" s="23"/>
      <c r="U1332" s="34">
        <v>7000</v>
      </c>
      <c r="V1332" s="34" t="s">
        <v>17</v>
      </c>
      <c r="W1332" s="23"/>
      <c r="X1332" s="53">
        <f>SUMIF('[1]2022Fiyat Listesi-SAP'!A:A,I:I,'[1]2022Fiyat Listesi-SAP'!C:C)</f>
        <v>0.11600000000000001</v>
      </c>
      <c r="Y1332" s="38" t="s">
        <v>1925</v>
      </c>
      <c r="Z1332" s="23"/>
      <c r="AA1332" s="33">
        <f t="shared" si="20"/>
        <v>0</v>
      </c>
      <c r="AB1332" s="38" t="s">
        <v>20</v>
      </c>
      <c r="AD1332" s="43"/>
    </row>
    <row r="1333" spans="3:30" s="25" customFormat="1" x14ac:dyDescent="0.3">
      <c r="C1333" s="22">
        <v>5800</v>
      </c>
      <c r="D1333" s="23"/>
      <c r="E1333" s="24">
        <v>392690979018</v>
      </c>
      <c r="G1333" s="22" t="s">
        <v>4898</v>
      </c>
      <c r="H1333" s="23"/>
      <c r="I1333" s="26" t="s">
        <v>4899</v>
      </c>
      <c r="J1333" s="23"/>
      <c r="K1333" s="26" t="s">
        <v>4900</v>
      </c>
      <c r="L1333" s="23"/>
      <c r="M1333" s="26" t="s">
        <v>4528</v>
      </c>
      <c r="N1333" s="23"/>
      <c r="O1333" s="34">
        <v>100</v>
      </c>
      <c r="P1333" s="34" t="s">
        <v>17</v>
      </c>
      <c r="Q1333" s="23"/>
      <c r="R1333" s="35">
        <v>15.3</v>
      </c>
      <c r="S1333" s="36" t="s">
        <v>18</v>
      </c>
      <c r="T1333" s="23"/>
      <c r="U1333" s="34">
        <v>5000</v>
      </c>
      <c r="V1333" s="34" t="s">
        <v>17</v>
      </c>
      <c r="W1333" s="23"/>
      <c r="X1333" s="53">
        <f>SUMIF('[1]2022Fiyat Listesi-SAP'!A:A,I:I,'[1]2022Fiyat Listesi-SAP'!C:C)</f>
        <v>0.13100000000000001</v>
      </c>
      <c r="Y1333" s="38" t="s">
        <v>1925</v>
      </c>
      <c r="Z1333" s="23"/>
      <c r="AA1333" s="33">
        <f t="shared" si="20"/>
        <v>0</v>
      </c>
      <c r="AB1333" s="38" t="s">
        <v>20</v>
      </c>
      <c r="AD1333" s="43"/>
    </row>
    <row r="1334" spans="3:30" s="25" customFormat="1" x14ac:dyDescent="0.3">
      <c r="C1334" s="22">
        <v>5800</v>
      </c>
      <c r="D1334" s="23"/>
      <c r="E1334" s="24">
        <v>392690979018</v>
      </c>
      <c r="G1334" s="22" t="s">
        <v>4901</v>
      </c>
      <c r="H1334" s="23"/>
      <c r="I1334" s="26" t="s">
        <v>4902</v>
      </c>
      <c r="J1334" s="23"/>
      <c r="K1334" s="26" t="s">
        <v>4903</v>
      </c>
      <c r="L1334" s="23"/>
      <c r="M1334" s="26" t="s">
        <v>4904</v>
      </c>
      <c r="N1334" s="23"/>
      <c r="O1334" s="34">
        <v>100</v>
      </c>
      <c r="P1334" s="34" t="s">
        <v>17</v>
      </c>
      <c r="Q1334" s="23"/>
      <c r="R1334" s="35">
        <v>18.3</v>
      </c>
      <c r="S1334" s="36" t="s">
        <v>18</v>
      </c>
      <c r="T1334" s="23"/>
      <c r="U1334" s="34">
        <v>4000</v>
      </c>
      <c r="V1334" s="34" t="s">
        <v>17</v>
      </c>
      <c r="W1334" s="23"/>
      <c r="X1334" s="53">
        <f>SUMIF('[1]2022Fiyat Listesi-SAP'!A:A,I:I,'[1]2022Fiyat Listesi-SAP'!C:C)</f>
        <v>0.13100000000000001</v>
      </c>
      <c r="Y1334" s="38" t="s">
        <v>1925</v>
      </c>
      <c r="Z1334" s="23"/>
      <c r="AA1334" s="33">
        <f t="shared" si="20"/>
        <v>0</v>
      </c>
      <c r="AB1334" s="38" t="s">
        <v>20</v>
      </c>
      <c r="AD1334" s="43"/>
    </row>
    <row r="1335" spans="3:30" s="25" customFormat="1" x14ac:dyDescent="0.3">
      <c r="C1335" s="22">
        <v>5800</v>
      </c>
      <c r="D1335" s="23"/>
      <c r="E1335" s="24">
        <v>392690979018</v>
      </c>
      <c r="G1335" s="22" t="s">
        <v>4905</v>
      </c>
      <c r="H1335" s="23"/>
      <c r="I1335" s="26" t="s">
        <v>4906</v>
      </c>
      <c r="J1335" s="23"/>
      <c r="K1335" s="26" t="s">
        <v>4907</v>
      </c>
      <c r="L1335" s="23"/>
      <c r="M1335" s="26" t="s">
        <v>4908</v>
      </c>
      <c r="N1335" s="23"/>
      <c r="O1335" s="34">
        <v>100</v>
      </c>
      <c r="P1335" s="34" t="s">
        <v>17</v>
      </c>
      <c r="Q1335" s="23"/>
      <c r="R1335" s="35">
        <v>15.85</v>
      </c>
      <c r="S1335" s="36" t="s">
        <v>18</v>
      </c>
      <c r="T1335" s="23"/>
      <c r="U1335" s="34">
        <v>3000</v>
      </c>
      <c r="V1335" s="34" t="s">
        <v>17</v>
      </c>
      <c r="W1335" s="23"/>
      <c r="X1335" s="53">
        <f>SUMIF('[1]2022Fiyat Listesi-SAP'!A:A,I:I,'[1]2022Fiyat Listesi-SAP'!C:C)</f>
        <v>0.14699999999999999</v>
      </c>
      <c r="Y1335" s="38" t="s">
        <v>1925</v>
      </c>
      <c r="Z1335" s="23"/>
      <c r="AA1335" s="33">
        <f t="shared" si="20"/>
        <v>0</v>
      </c>
      <c r="AB1335" s="38" t="s">
        <v>20</v>
      </c>
      <c r="AD1335" s="43"/>
    </row>
    <row r="1336" spans="3:30" s="25" customFormat="1" x14ac:dyDescent="0.3">
      <c r="C1336" s="22">
        <v>5800</v>
      </c>
      <c r="D1336" s="23"/>
      <c r="E1336" s="24">
        <v>392690979018</v>
      </c>
      <c r="G1336" s="22" t="s">
        <v>4909</v>
      </c>
      <c r="H1336" s="23"/>
      <c r="I1336" s="26" t="s">
        <v>4910</v>
      </c>
      <c r="J1336" s="23"/>
      <c r="K1336" s="26" t="s">
        <v>4911</v>
      </c>
      <c r="L1336" s="23"/>
      <c r="M1336" s="26" t="s">
        <v>4912</v>
      </c>
      <c r="N1336" s="23"/>
      <c r="O1336" s="34">
        <v>100</v>
      </c>
      <c r="P1336" s="34" t="s">
        <v>17</v>
      </c>
      <c r="Q1336" s="23"/>
      <c r="R1336" s="35">
        <v>16.8</v>
      </c>
      <c r="S1336" s="36" t="s">
        <v>18</v>
      </c>
      <c r="T1336" s="23"/>
      <c r="U1336" s="34">
        <v>3000</v>
      </c>
      <c r="V1336" s="34" t="s">
        <v>17</v>
      </c>
      <c r="W1336" s="23"/>
      <c r="X1336" s="53">
        <f>SUMIF('[1]2022Fiyat Listesi-SAP'!A:A,I:I,'[1]2022Fiyat Listesi-SAP'!C:C)</f>
        <v>0.191</v>
      </c>
      <c r="Y1336" s="38" t="s">
        <v>1925</v>
      </c>
      <c r="Z1336" s="23"/>
      <c r="AA1336" s="33">
        <f t="shared" si="20"/>
        <v>0</v>
      </c>
      <c r="AB1336" s="38" t="s">
        <v>20</v>
      </c>
      <c r="AD1336" s="43"/>
    </row>
    <row r="1337" spans="3:30" s="25" customFormat="1" x14ac:dyDescent="0.3">
      <c r="C1337" s="22">
        <v>5800</v>
      </c>
      <c r="D1337" s="23"/>
      <c r="E1337" s="24">
        <v>392690979018</v>
      </c>
      <c r="G1337" s="22" t="s">
        <v>4913</v>
      </c>
      <c r="H1337" s="23"/>
      <c r="I1337" s="26" t="s">
        <v>4914</v>
      </c>
      <c r="J1337" s="23"/>
      <c r="K1337" s="26" t="s">
        <v>4915</v>
      </c>
      <c r="L1337" s="23"/>
      <c r="M1337" s="26" t="s">
        <v>4540</v>
      </c>
      <c r="N1337" s="23"/>
      <c r="O1337" s="34">
        <v>100</v>
      </c>
      <c r="P1337" s="34" t="s">
        <v>17</v>
      </c>
      <c r="Q1337" s="23"/>
      <c r="R1337" s="35">
        <v>18.600000000000001</v>
      </c>
      <c r="S1337" s="36" t="s">
        <v>18</v>
      </c>
      <c r="T1337" s="23"/>
      <c r="U1337" s="34">
        <v>2500</v>
      </c>
      <c r="V1337" s="34" t="s">
        <v>17</v>
      </c>
      <c r="W1337" s="23"/>
      <c r="X1337" s="53">
        <f>SUMIF('[1]2022Fiyat Listesi-SAP'!A:A,I:I,'[1]2022Fiyat Listesi-SAP'!C:C)</f>
        <v>0.34650000000000003</v>
      </c>
      <c r="Y1337" s="38" t="s">
        <v>1925</v>
      </c>
      <c r="Z1337" s="23"/>
      <c r="AA1337" s="33">
        <f t="shared" si="20"/>
        <v>0</v>
      </c>
      <c r="AB1337" s="38" t="s">
        <v>20</v>
      </c>
      <c r="AD1337" s="43"/>
    </row>
    <row r="1338" spans="3:30" s="25" customFormat="1" x14ac:dyDescent="0.3">
      <c r="C1338" s="22">
        <v>5800</v>
      </c>
      <c r="D1338" s="23"/>
      <c r="E1338" s="24">
        <v>392690979018</v>
      </c>
      <c r="G1338" s="22" t="s">
        <v>4916</v>
      </c>
      <c r="H1338" s="23"/>
      <c r="I1338" s="26" t="s">
        <v>4917</v>
      </c>
      <c r="J1338" s="23"/>
      <c r="K1338" s="26" t="s">
        <v>4918</v>
      </c>
      <c r="L1338" s="23"/>
      <c r="M1338" s="26" t="s">
        <v>4544</v>
      </c>
      <c r="N1338" s="23"/>
      <c r="O1338" s="34">
        <v>100</v>
      </c>
      <c r="P1338" s="34" t="s">
        <v>17</v>
      </c>
      <c r="Q1338" s="23"/>
      <c r="R1338" s="35">
        <v>22.25</v>
      </c>
      <c r="S1338" s="36" t="s">
        <v>18</v>
      </c>
      <c r="T1338" s="23"/>
      <c r="U1338" s="34">
        <v>2500</v>
      </c>
      <c r="V1338" s="34" t="s">
        <v>17</v>
      </c>
      <c r="W1338" s="23"/>
      <c r="X1338" s="53">
        <f>SUMIF('[1]2022Fiyat Listesi-SAP'!A:A,I:I,'[1]2022Fiyat Listesi-SAP'!C:C)</f>
        <v>0.44800000000000001</v>
      </c>
      <c r="Y1338" s="38" t="s">
        <v>1925</v>
      </c>
      <c r="Z1338" s="23"/>
      <c r="AA1338" s="33">
        <f t="shared" si="20"/>
        <v>0</v>
      </c>
      <c r="AB1338" s="38" t="s">
        <v>20</v>
      </c>
      <c r="AD1338" s="43"/>
    </row>
    <row r="1339" spans="3:30" s="25" customFormat="1" x14ac:dyDescent="0.3">
      <c r="C1339" s="22">
        <v>5800</v>
      </c>
      <c r="D1339" s="23"/>
      <c r="E1339" s="24">
        <v>392690979018</v>
      </c>
      <c r="G1339" s="22" t="s">
        <v>4919</v>
      </c>
      <c r="H1339" s="23"/>
      <c r="I1339" s="26" t="s">
        <v>4920</v>
      </c>
      <c r="J1339" s="23"/>
      <c r="K1339" s="26" t="s">
        <v>4921</v>
      </c>
      <c r="L1339" s="23"/>
      <c r="M1339" s="26" t="s">
        <v>4548</v>
      </c>
      <c r="N1339" s="23"/>
      <c r="O1339" s="34">
        <v>100</v>
      </c>
      <c r="P1339" s="34" t="s">
        <v>17</v>
      </c>
      <c r="Q1339" s="23"/>
      <c r="R1339" s="35">
        <v>17.850000000000001</v>
      </c>
      <c r="S1339" s="36" t="s">
        <v>18</v>
      </c>
      <c r="T1339" s="23"/>
      <c r="U1339" s="34">
        <v>1500</v>
      </c>
      <c r="V1339" s="34" t="s">
        <v>17</v>
      </c>
      <c r="W1339" s="23"/>
      <c r="X1339" s="53">
        <f>SUMIF('[1]2022Fiyat Listesi-SAP'!A:A,I:I,'[1]2022Fiyat Listesi-SAP'!C:C)</f>
        <v>0.48049999999999998</v>
      </c>
      <c r="Y1339" s="38" t="s">
        <v>1925</v>
      </c>
      <c r="Z1339" s="23"/>
      <c r="AA1339" s="33">
        <f t="shared" si="20"/>
        <v>0</v>
      </c>
      <c r="AB1339" s="38" t="s">
        <v>20</v>
      </c>
      <c r="AD1339" s="43"/>
    </row>
    <row r="1340" spans="3:30" s="25" customFormat="1" x14ac:dyDescent="0.3">
      <c r="C1340" s="22">
        <v>5800</v>
      </c>
      <c r="D1340" s="23"/>
      <c r="E1340" s="24">
        <v>392690979018</v>
      </c>
      <c r="G1340" s="22" t="s">
        <v>4922</v>
      </c>
      <c r="H1340" s="23"/>
      <c r="I1340" s="26" t="s">
        <v>4923</v>
      </c>
      <c r="J1340" s="23"/>
      <c r="K1340" s="26" t="s">
        <v>4924</v>
      </c>
      <c r="L1340" s="23"/>
      <c r="M1340" s="26" t="s">
        <v>4925</v>
      </c>
      <c r="N1340" s="23"/>
      <c r="O1340" s="34">
        <v>100</v>
      </c>
      <c r="P1340" s="34" t="s">
        <v>17</v>
      </c>
      <c r="Q1340" s="23"/>
      <c r="R1340" s="35">
        <v>16</v>
      </c>
      <c r="S1340" s="36" t="s">
        <v>18</v>
      </c>
      <c r="T1340" s="23"/>
      <c r="U1340" s="34">
        <v>1000</v>
      </c>
      <c r="V1340" s="34" t="s">
        <v>17</v>
      </c>
      <c r="W1340" s="23"/>
      <c r="X1340" s="53">
        <f>SUMIF('[1]2022Fiyat Listesi-SAP'!A:A,I:I,'[1]2022Fiyat Listesi-SAP'!C:C)</f>
        <v>0.64700000000000002</v>
      </c>
      <c r="Y1340" s="38" t="s">
        <v>1925</v>
      </c>
      <c r="Z1340" s="23"/>
      <c r="AA1340" s="33">
        <f t="shared" si="20"/>
        <v>0</v>
      </c>
      <c r="AB1340" s="38" t="s">
        <v>20</v>
      </c>
      <c r="AD1340" s="43"/>
    </row>
    <row r="1341" spans="3:30" s="25" customFormat="1" x14ac:dyDescent="0.3">
      <c r="C1341" s="22">
        <v>5800</v>
      </c>
      <c r="D1341" s="23"/>
      <c r="E1341" s="24">
        <v>392690979018</v>
      </c>
      <c r="G1341" s="22" t="s">
        <v>4926</v>
      </c>
      <c r="H1341" s="23"/>
      <c r="I1341" s="26" t="s">
        <v>4927</v>
      </c>
      <c r="J1341" s="23"/>
      <c r="K1341" s="26" t="s">
        <v>4928</v>
      </c>
      <c r="L1341" s="23"/>
      <c r="M1341" s="26" t="s">
        <v>4929</v>
      </c>
      <c r="N1341" s="23"/>
      <c r="O1341" s="34">
        <v>100</v>
      </c>
      <c r="P1341" s="34" t="s">
        <v>17</v>
      </c>
      <c r="Q1341" s="23"/>
      <c r="R1341" s="35">
        <v>19.600000000000001</v>
      </c>
      <c r="S1341" s="36" t="s">
        <v>18</v>
      </c>
      <c r="T1341" s="23"/>
      <c r="U1341" s="34">
        <v>1000</v>
      </c>
      <c r="V1341" s="34" t="s">
        <v>17</v>
      </c>
      <c r="W1341" s="23"/>
      <c r="X1341" s="53">
        <f>SUMIF('[1]2022Fiyat Listesi-SAP'!A:A,I:I,'[1]2022Fiyat Listesi-SAP'!C:C)</f>
        <v>0.77749999999999997</v>
      </c>
      <c r="Y1341" s="38" t="s">
        <v>1925</v>
      </c>
      <c r="Z1341" s="23"/>
      <c r="AA1341" s="33">
        <f t="shared" si="20"/>
        <v>0</v>
      </c>
      <c r="AB1341" s="38" t="s">
        <v>20</v>
      </c>
      <c r="AD1341" s="43"/>
    </row>
    <row r="1342" spans="3:30" s="25" customFormat="1" x14ac:dyDescent="0.3">
      <c r="C1342" s="22">
        <v>5800</v>
      </c>
      <c r="D1342" s="23"/>
      <c r="E1342" s="24">
        <v>392690979018</v>
      </c>
      <c r="G1342" s="22" t="s">
        <v>4930</v>
      </c>
      <c r="H1342" s="23"/>
      <c r="I1342" s="26" t="s">
        <v>4931</v>
      </c>
      <c r="J1342" s="23"/>
      <c r="K1342" s="26" t="s">
        <v>4932</v>
      </c>
      <c r="L1342" s="23"/>
      <c r="M1342" s="26" t="s">
        <v>4933</v>
      </c>
      <c r="N1342" s="23"/>
      <c r="O1342" s="34">
        <v>100</v>
      </c>
      <c r="P1342" s="34" t="s">
        <v>17</v>
      </c>
      <c r="Q1342" s="23"/>
      <c r="R1342" s="35">
        <v>27.65</v>
      </c>
      <c r="S1342" s="36" t="s">
        <v>18</v>
      </c>
      <c r="T1342" s="23"/>
      <c r="U1342" s="34">
        <v>1000</v>
      </c>
      <c r="V1342" s="34" t="s">
        <v>17</v>
      </c>
      <c r="W1342" s="23"/>
      <c r="X1342" s="53">
        <f>SUMIF('[1]2022Fiyat Listesi-SAP'!A:A,I:I,'[1]2022Fiyat Listesi-SAP'!C:C)</f>
        <v>1.19</v>
      </c>
      <c r="Y1342" s="38" t="s">
        <v>1925</v>
      </c>
      <c r="Z1342" s="23"/>
      <c r="AA1342" s="33">
        <f t="shared" si="20"/>
        <v>0</v>
      </c>
      <c r="AB1342" s="38" t="s">
        <v>20</v>
      </c>
      <c r="AD1342" s="43"/>
    </row>
    <row r="1343" spans="3:30" s="25" customFormat="1" x14ac:dyDescent="0.3">
      <c r="C1343" s="22">
        <v>5800</v>
      </c>
      <c r="D1343" s="23"/>
      <c r="E1343" s="24">
        <v>392690979018</v>
      </c>
      <c r="G1343" s="22" t="s">
        <v>4934</v>
      </c>
      <c r="H1343" s="23"/>
      <c r="I1343" s="26" t="s">
        <v>4935</v>
      </c>
      <c r="J1343" s="23"/>
      <c r="K1343" s="26" t="s">
        <v>4936</v>
      </c>
      <c r="L1343" s="23"/>
      <c r="M1343" s="26" t="s">
        <v>4937</v>
      </c>
      <c r="N1343" s="23"/>
      <c r="O1343" s="34">
        <v>50</v>
      </c>
      <c r="P1343" s="34" t="s">
        <v>17</v>
      </c>
      <c r="Q1343" s="23"/>
      <c r="R1343" s="35">
        <v>22.5</v>
      </c>
      <c r="S1343" s="36" t="s">
        <v>18</v>
      </c>
      <c r="T1343" s="23"/>
      <c r="U1343" s="34">
        <v>1000</v>
      </c>
      <c r="V1343" s="34" t="s">
        <v>17</v>
      </c>
      <c r="W1343" s="23"/>
      <c r="X1343" s="53">
        <f>SUMIF('[1]2022Fiyat Listesi-SAP'!A:A,I:I,'[1]2022Fiyat Listesi-SAP'!C:C)</f>
        <v>1.091</v>
      </c>
      <c r="Y1343" s="38" t="s">
        <v>1925</v>
      </c>
      <c r="Z1343" s="23"/>
      <c r="AA1343" s="33">
        <f t="shared" si="20"/>
        <v>0</v>
      </c>
      <c r="AB1343" s="38" t="s">
        <v>20</v>
      </c>
      <c r="AD1343" s="43"/>
    </row>
    <row r="1344" spans="3:30" s="25" customFormat="1" x14ac:dyDescent="0.3">
      <c r="C1344" s="22">
        <v>5800</v>
      </c>
      <c r="D1344" s="23"/>
      <c r="E1344" s="24">
        <v>392690979018</v>
      </c>
      <c r="G1344" s="22" t="s">
        <v>4938</v>
      </c>
      <c r="H1344" s="23"/>
      <c r="I1344" s="26" t="s">
        <v>4939</v>
      </c>
      <c r="J1344" s="23"/>
      <c r="K1344" s="26" t="s">
        <v>4940</v>
      </c>
      <c r="L1344" s="23"/>
      <c r="M1344" s="26" t="s">
        <v>4941</v>
      </c>
      <c r="N1344" s="23"/>
      <c r="O1344" s="34">
        <v>50</v>
      </c>
      <c r="P1344" s="34" t="s">
        <v>17</v>
      </c>
      <c r="Q1344" s="23"/>
      <c r="R1344" s="35">
        <v>28.7</v>
      </c>
      <c r="S1344" s="36" t="s">
        <v>18</v>
      </c>
      <c r="T1344" s="23"/>
      <c r="U1344" s="34">
        <v>1000</v>
      </c>
      <c r="V1344" s="34" t="s">
        <v>17</v>
      </c>
      <c r="W1344" s="23"/>
      <c r="X1344" s="53">
        <f>SUMIF('[1]2022Fiyat Listesi-SAP'!A:A,I:I,'[1]2022Fiyat Listesi-SAP'!C:C)</f>
        <v>1.8445</v>
      </c>
      <c r="Y1344" s="38" t="s">
        <v>1925</v>
      </c>
      <c r="Z1344" s="23"/>
      <c r="AA1344" s="33">
        <f t="shared" si="20"/>
        <v>0</v>
      </c>
      <c r="AB1344" s="38" t="s">
        <v>20</v>
      </c>
      <c r="AD1344" s="43"/>
    </row>
    <row r="1345" spans="3:30" s="25" customFormat="1" x14ac:dyDescent="0.3">
      <c r="C1345" s="22">
        <v>5800</v>
      </c>
      <c r="D1345" s="23"/>
      <c r="E1345" s="24">
        <v>392690979018</v>
      </c>
      <c r="G1345" s="22" t="s">
        <v>4942</v>
      </c>
      <c r="H1345" s="23"/>
      <c r="I1345" s="26" t="s">
        <v>4943</v>
      </c>
      <c r="J1345" s="23"/>
      <c r="K1345" s="26" t="s">
        <v>4944</v>
      </c>
      <c r="L1345" s="23"/>
      <c r="M1345" s="26" t="s">
        <v>4584</v>
      </c>
      <c r="N1345" s="23"/>
      <c r="O1345" s="34">
        <v>100</v>
      </c>
      <c r="P1345" s="34" t="s">
        <v>17</v>
      </c>
      <c r="Q1345" s="23"/>
      <c r="R1345" s="35">
        <v>10.4</v>
      </c>
      <c r="S1345" s="36" t="s">
        <v>18</v>
      </c>
      <c r="T1345" s="23"/>
      <c r="U1345" s="34">
        <v>30000</v>
      </c>
      <c r="V1345" s="34" t="s">
        <v>17</v>
      </c>
      <c r="W1345" s="23"/>
      <c r="X1345" s="53">
        <f>SUMIF('[1]2022Fiyat Listesi-SAP'!A:A,I:I,'[1]2022Fiyat Listesi-SAP'!C:C)</f>
        <v>1.2500000000000001E-2</v>
      </c>
      <c r="Y1345" s="38" t="s">
        <v>1925</v>
      </c>
      <c r="Z1345" s="23"/>
      <c r="AA1345" s="33">
        <f t="shared" si="20"/>
        <v>0</v>
      </c>
      <c r="AB1345" s="38" t="s">
        <v>20</v>
      </c>
      <c r="AD1345" s="43"/>
    </row>
    <row r="1346" spans="3:30" s="25" customFormat="1" x14ac:dyDescent="0.3">
      <c r="C1346" s="22">
        <v>5800</v>
      </c>
      <c r="D1346" s="23"/>
      <c r="E1346" s="24">
        <v>392690979018</v>
      </c>
      <c r="G1346" s="22" t="s">
        <v>4945</v>
      </c>
      <c r="H1346" s="23"/>
      <c r="I1346" s="26" t="s">
        <v>4946</v>
      </c>
      <c r="J1346" s="23"/>
      <c r="K1346" s="26" t="s">
        <v>4947</v>
      </c>
      <c r="L1346" s="23"/>
      <c r="M1346" s="26" t="s">
        <v>4948</v>
      </c>
      <c r="N1346" s="23"/>
      <c r="O1346" s="34">
        <v>100</v>
      </c>
      <c r="P1346" s="34" t="s">
        <v>17</v>
      </c>
      <c r="Q1346" s="23"/>
      <c r="R1346" s="35">
        <v>12.25</v>
      </c>
      <c r="S1346" s="36" t="s">
        <v>18</v>
      </c>
      <c r="T1346" s="23"/>
      <c r="U1346" s="34">
        <v>25000</v>
      </c>
      <c r="V1346" s="34" t="s">
        <v>17</v>
      </c>
      <c r="W1346" s="23"/>
      <c r="X1346" s="53">
        <f>SUMIF('[1]2022Fiyat Listesi-SAP'!A:A,I:I,'[1]2022Fiyat Listesi-SAP'!C:C)</f>
        <v>1.7000000000000001E-2</v>
      </c>
      <c r="Y1346" s="38" t="s">
        <v>1925</v>
      </c>
      <c r="Z1346" s="23"/>
      <c r="AA1346" s="33">
        <f t="shared" si="20"/>
        <v>0</v>
      </c>
      <c r="AB1346" s="38" t="s">
        <v>20</v>
      </c>
      <c r="AD1346" s="43"/>
    </row>
    <row r="1347" spans="3:30" s="25" customFormat="1" x14ac:dyDescent="0.3">
      <c r="C1347" s="22">
        <v>5800</v>
      </c>
      <c r="D1347" s="23"/>
      <c r="E1347" s="24">
        <v>392690979018</v>
      </c>
      <c r="G1347" s="22" t="s">
        <v>4949</v>
      </c>
      <c r="H1347" s="23"/>
      <c r="I1347" s="26" t="s">
        <v>4950</v>
      </c>
      <c r="J1347" s="23"/>
      <c r="K1347" s="26" t="s">
        <v>4951</v>
      </c>
      <c r="L1347" s="23"/>
      <c r="M1347" s="26" t="s">
        <v>4592</v>
      </c>
      <c r="N1347" s="23"/>
      <c r="O1347" s="34">
        <v>100</v>
      </c>
      <c r="P1347" s="34" t="s">
        <v>17</v>
      </c>
      <c r="Q1347" s="23"/>
      <c r="R1347" s="35">
        <v>11.05</v>
      </c>
      <c r="S1347" s="36" t="s">
        <v>18</v>
      </c>
      <c r="T1347" s="23"/>
      <c r="U1347" s="34">
        <v>20000</v>
      </c>
      <c r="V1347" s="34" t="s">
        <v>17</v>
      </c>
      <c r="W1347" s="23"/>
      <c r="X1347" s="53">
        <f>SUMIF('[1]2022Fiyat Listesi-SAP'!A:A,I:I,'[1]2022Fiyat Listesi-SAP'!C:C)</f>
        <v>2.1999999999999999E-2</v>
      </c>
      <c r="Y1347" s="38" t="s">
        <v>1925</v>
      </c>
      <c r="Z1347" s="23"/>
      <c r="AA1347" s="33">
        <f t="shared" si="20"/>
        <v>0</v>
      </c>
      <c r="AB1347" s="38" t="s">
        <v>20</v>
      </c>
      <c r="AD1347" s="43"/>
    </row>
    <row r="1348" spans="3:30" s="25" customFormat="1" x14ac:dyDescent="0.3">
      <c r="C1348" s="22">
        <v>5800</v>
      </c>
      <c r="D1348" s="23"/>
      <c r="E1348" s="24">
        <v>392690979018</v>
      </c>
      <c r="G1348" s="22" t="s">
        <v>4952</v>
      </c>
      <c r="H1348" s="23"/>
      <c r="I1348" s="26" t="s">
        <v>4953</v>
      </c>
      <c r="J1348" s="23"/>
      <c r="K1348" s="26" t="s">
        <v>4954</v>
      </c>
      <c r="L1348" s="23"/>
      <c r="M1348" s="26" t="s">
        <v>4596</v>
      </c>
      <c r="N1348" s="23"/>
      <c r="O1348" s="34">
        <v>100</v>
      </c>
      <c r="P1348" s="34" t="s">
        <v>17</v>
      </c>
      <c r="Q1348" s="23"/>
      <c r="R1348" s="35">
        <v>14.45</v>
      </c>
      <c r="S1348" s="36" t="s">
        <v>18</v>
      </c>
      <c r="T1348" s="23"/>
      <c r="U1348" s="34">
        <v>20000</v>
      </c>
      <c r="V1348" s="34" t="s">
        <v>17</v>
      </c>
      <c r="W1348" s="23"/>
      <c r="X1348" s="53">
        <f>SUMIF('[1]2022Fiyat Listesi-SAP'!A:A,I:I,'[1]2022Fiyat Listesi-SAP'!C:C)</f>
        <v>2.9500000000000002E-2</v>
      </c>
      <c r="Y1348" s="38" t="s">
        <v>1925</v>
      </c>
      <c r="Z1348" s="23"/>
      <c r="AA1348" s="33">
        <f t="shared" si="20"/>
        <v>0</v>
      </c>
      <c r="AB1348" s="38" t="s">
        <v>20</v>
      </c>
      <c r="AD1348" s="43"/>
    </row>
    <row r="1349" spans="3:30" s="25" customFormat="1" x14ac:dyDescent="0.3">
      <c r="C1349" s="22">
        <v>5800</v>
      </c>
      <c r="D1349" s="23"/>
      <c r="E1349" s="24">
        <v>392690979018</v>
      </c>
      <c r="G1349" s="22" t="s">
        <v>4955</v>
      </c>
      <c r="H1349" s="23"/>
      <c r="I1349" s="26" t="s">
        <v>4956</v>
      </c>
      <c r="J1349" s="23"/>
      <c r="K1349" s="26" t="s">
        <v>4957</v>
      </c>
      <c r="L1349" s="23"/>
      <c r="M1349" s="26" t="s">
        <v>4600</v>
      </c>
      <c r="N1349" s="23"/>
      <c r="O1349" s="34">
        <v>100</v>
      </c>
      <c r="P1349" s="34" t="s">
        <v>17</v>
      </c>
      <c r="Q1349" s="23"/>
      <c r="R1349" s="35">
        <v>13.4</v>
      </c>
      <c r="S1349" s="36" t="s">
        <v>18</v>
      </c>
      <c r="T1349" s="23"/>
      <c r="U1349" s="34">
        <v>20000</v>
      </c>
      <c r="V1349" s="34" t="s">
        <v>17</v>
      </c>
      <c r="W1349" s="23"/>
      <c r="X1349" s="53">
        <f>SUMIF('[1]2022Fiyat Listesi-SAP'!A:A,I:I,'[1]2022Fiyat Listesi-SAP'!C:C)</f>
        <v>2.75E-2</v>
      </c>
      <c r="Y1349" s="38" t="s">
        <v>1925</v>
      </c>
      <c r="Z1349" s="23"/>
      <c r="AA1349" s="33">
        <f t="shared" si="20"/>
        <v>0</v>
      </c>
      <c r="AB1349" s="38" t="s">
        <v>20</v>
      </c>
      <c r="AD1349" s="43"/>
    </row>
    <row r="1350" spans="3:30" s="25" customFormat="1" x14ac:dyDescent="0.3">
      <c r="C1350" s="22">
        <v>5800</v>
      </c>
      <c r="D1350" s="23"/>
      <c r="E1350" s="24">
        <v>392690979018</v>
      </c>
      <c r="G1350" s="22" t="s">
        <v>4958</v>
      </c>
      <c r="H1350" s="23"/>
      <c r="I1350" s="26" t="s">
        <v>4959</v>
      </c>
      <c r="J1350" s="23"/>
      <c r="K1350" s="26" t="s">
        <v>4960</v>
      </c>
      <c r="L1350" s="23"/>
      <c r="M1350" s="26" t="s">
        <v>4604</v>
      </c>
      <c r="N1350" s="23"/>
      <c r="O1350" s="34">
        <v>100</v>
      </c>
      <c r="P1350" s="34" t="s">
        <v>17</v>
      </c>
      <c r="Q1350" s="23"/>
      <c r="R1350" s="35">
        <v>11.15</v>
      </c>
      <c r="S1350" s="36" t="s">
        <v>18</v>
      </c>
      <c r="T1350" s="23"/>
      <c r="U1350" s="34">
        <v>12000</v>
      </c>
      <c r="V1350" s="34" t="s">
        <v>17</v>
      </c>
      <c r="W1350" s="23"/>
      <c r="X1350" s="53">
        <f>SUMIF('[1]2022Fiyat Listesi-SAP'!A:A,I:I,'[1]2022Fiyat Listesi-SAP'!C:C)</f>
        <v>4.0500000000000001E-2</v>
      </c>
      <c r="Y1350" s="38" t="s">
        <v>1925</v>
      </c>
      <c r="Z1350" s="23"/>
      <c r="AA1350" s="33">
        <f t="shared" si="20"/>
        <v>0</v>
      </c>
      <c r="AB1350" s="38" t="s">
        <v>20</v>
      </c>
      <c r="AD1350" s="43"/>
    </row>
    <row r="1351" spans="3:30" s="25" customFormat="1" x14ac:dyDescent="0.3">
      <c r="C1351" s="22">
        <v>5800</v>
      </c>
      <c r="D1351" s="23"/>
      <c r="E1351" s="24">
        <v>392690979018</v>
      </c>
      <c r="G1351" s="22" t="s">
        <v>4961</v>
      </c>
      <c r="H1351" s="23"/>
      <c r="I1351" s="26" t="s">
        <v>4962</v>
      </c>
      <c r="J1351" s="23"/>
      <c r="K1351" s="26" t="s">
        <v>4963</v>
      </c>
      <c r="L1351" s="23"/>
      <c r="M1351" s="26" t="s">
        <v>4608</v>
      </c>
      <c r="N1351" s="23"/>
      <c r="O1351" s="34">
        <v>100</v>
      </c>
      <c r="P1351" s="34" t="s">
        <v>17</v>
      </c>
      <c r="Q1351" s="23"/>
      <c r="R1351" s="35">
        <v>15.5</v>
      </c>
      <c r="S1351" s="36" t="s">
        <v>18</v>
      </c>
      <c r="T1351" s="23"/>
      <c r="U1351" s="34">
        <v>13000</v>
      </c>
      <c r="V1351" s="34" t="s">
        <v>17</v>
      </c>
      <c r="W1351" s="23"/>
      <c r="X1351" s="53">
        <f>SUMIF('[1]2022Fiyat Listesi-SAP'!A:A,I:I,'[1]2022Fiyat Listesi-SAP'!C:C)</f>
        <v>5.0500000000000003E-2</v>
      </c>
      <c r="Y1351" s="38" t="s">
        <v>1925</v>
      </c>
      <c r="Z1351" s="23"/>
      <c r="AA1351" s="33">
        <f t="shared" si="20"/>
        <v>0</v>
      </c>
      <c r="AB1351" s="38" t="s">
        <v>20</v>
      </c>
      <c r="AD1351" s="43"/>
    </row>
    <row r="1352" spans="3:30" s="25" customFormat="1" x14ac:dyDescent="0.3">
      <c r="C1352" s="22">
        <v>5800</v>
      </c>
      <c r="D1352" s="23"/>
      <c r="E1352" s="24">
        <v>392690979018</v>
      </c>
      <c r="G1352" s="22" t="s">
        <v>4964</v>
      </c>
      <c r="H1352" s="23"/>
      <c r="I1352" s="26" t="s">
        <v>4965</v>
      </c>
      <c r="J1352" s="23"/>
      <c r="K1352" s="26" t="s">
        <v>4966</v>
      </c>
      <c r="L1352" s="23"/>
      <c r="M1352" s="26" t="s">
        <v>4612</v>
      </c>
      <c r="N1352" s="23"/>
      <c r="O1352" s="34">
        <v>100</v>
      </c>
      <c r="P1352" s="34" t="s">
        <v>17</v>
      </c>
      <c r="Q1352" s="23"/>
      <c r="R1352" s="35">
        <v>18.2</v>
      </c>
      <c r="S1352" s="36" t="s">
        <v>18</v>
      </c>
      <c r="T1352" s="23"/>
      <c r="U1352" s="34">
        <v>13000</v>
      </c>
      <c r="V1352" s="34" t="s">
        <v>17</v>
      </c>
      <c r="W1352" s="23"/>
      <c r="X1352" s="53">
        <f>SUMIF('[1]2022Fiyat Listesi-SAP'!A:A,I:I,'[1]2022Fiyat Listesi-SAP'!C:C)</f>
        <v>5.3499999999999999E-2</v>
      </c>
      <c r="Y1352" s="38" t="s">
        <v>1925</v>
      </c>
      <c r="Z1352" s="23"/>
      <c r="AA1352" s="33">
        <f t="shared" si="20"/>
        <v>0</v>
      </c>
      <c r="AB1352" s="38" t="s">
        <v>20</v>
      </c>
      <c r="AD1352" s="43"/>
    </row>
    <row r="1353" spans="3:30" s="25" customFormat="1" x14ac:dyDescent="0.3">
      <c r="C1353" s="22">
        <v>5800</v>
      </c>
      <c r="D1353" s="23"/>
      <c r="E1353" s="24">
        <v>392690979018</v>
      </c>
      <c r="G1353" s="22" t="s">
        <v>4967</v>
      </c>
      <c r="H1353" s="23"/>
      <c r="I1353" s="26" t="s">
        <v>4968</v>
      </c>
      <c r="J1353" s="23"/>
      <c r="K1353" s="26" t="s">
        <v>4969</v>
      </c>
      <c r="L1353" s="23"/>
      <c r="M1353" s="26" t="s">
        <v>4970</v>
      </c>
      <c r="N1353" s="23"/>
      <c r="O1353" s="34">
        <v>100</v>
      </c>
      <c r="P1353" s="34" t="s">
        <v>17</v>
      </c>
      <c r="Q1353" s="23"/>
      <c r="R1353" s="35">
        <v>13.8</v>
      </c>
      <c r="S1353" s="36" t="s">
        <v>18</v>
      </c>
      <c r="T1353" s="23"/>
      <c r="U1353" s="34">
        <v>8000</v>
      </c>
      <c r="V1353" s="34" t="s">
        <v>17</v>
      </c>
      <c r="W1353" s="23"/>
      <c r="X1353" s="53">
        <f>SUMIF('[1]2022Fiyat Listesi-SAP'!A:A,I:I,'[1]2022Fiyat Listesi-SAP'!C:C)</f>
        <v>7.9500000000000001E-2</v>
      </c>
      <c r="Y1353" s="38" t="s">
        <v>1925</v>
      </c>
      <c r="Z1353" s="23"/>
      <c r="AA1353" s="33">
        <f t="shared" si="20"/>
        <v>0</v>
      </c>
      <c r="AB1353" s="38" t="s">
        <v>20</v>
      </c>
      <c r="AD1353" s="43"/>
    </row>
    <row r="1354" spans="3:30" s="25" customFormat="1" x14ac:dyDescent="0.3">
      <c r="C1354" s="22">
        <v>5800</v>
      </c>
      <c r="D1354" s="23"/>
      <c r="E1354" s="24">
        <v>392690979018</v>
      </c>
      <c r="G1354" s="22" t="s">
        <v>4971</v>
      </c>
      <c r="H1354" s="23"/>
      <c r="I1354" s="26" t="s">
        <v>4972</v>
      </c>
      <c r="J1354" s="23"/>
      <c r="K1354" s="26" t="s">
        <v>4973</v>
      </c>
      <c r="L1354" s="23"/>
      <c r="M1354" s="26" t="s">
        <v>4974</v>
      </c>
      <c r="N1354" s="23"/>
      <c r="O1354" s="34">
        <v>100</v>
      </c>
      <c r="P1354" s="34" t="s">
        <v>17</v>
      </c>
      <c r="Q1354" s="23"/>
      <c r="R1354" s="35">
        <v>11</v>
      </c>
      <c r="S1354" s="36" t="s">
        <v>18</v>
      </c>
      <c r="T1354" s="23"/>
      <c r="U1354" s="34">
        <v>10000</v>
      </c>
      <c r="V1354" s="34" t="s">
        <v>17</v>
      </c>
      <c r="W1354" s="23"/>
      <c r="X1354" s="53">
        <f>SUMIF('[1]2022Fiyat Listesi-SAP'!A:A,I:I,'[1]2022Fiyat Listesi-SAP'!C:C)</f>
        <v>3.6999999999999998E-2</v>
      </c>
      <c r="Y1354" s="38" t="s">
        <v>1925</v>
      </c>
      <c r="Z1354" s="23"/>
      <c r="AA1354" s="33">
        <f t="shared" si="20"/>
        <v>0</v>
      </c>
      <c r="AB1354" s="38" t="s">
        <v>20</v>
      </c>
      <c r="AD1354" s="43"/>
    </row>
    <row r="1355" spans="3:30" s="25" customFormat="1" x14ac:dyDescent="0.3">
      <c r="C1355" s="22">
        <v>5800</v>
      </c>
      <c r="D1355" s="23"/>
      <c r="E1355" s="24">
        <v>392690979018</v>
      </c>
      <c r="G1355" s="22" t="s">
        <v>4975</v>
      </c>
      <c r="H1355" s="23"/>
      <c r="I1355" s="26" t="s">
        <v>4976</v>
      </c>
      <c r="J1355" s="23"/>
      <c r="K1355" s="26" t="s">
        <v>4977</v>
      </c>
      <c r="L1355" s="23"/>
      <c r="M1355" s="26" t="s">
        <v>4978</v>
      </c>
      <c r="N1355" s="23"/>
      <c r="O1355" s="34">
        <v>100</v>
      </c>
      <c r="P1355" s="34" t="s">
        <v>17</v>
      </c>
      <c r="Q1355" s="23"/>
      <c r="R1355" s="35">
        <v>12.15</v>
      </c>
      <c r="S1355" s="36" t="s">
        <v>18</v>
      </c>
      <c r="T1355" s="23"/>
      <c r="U1355" s="34">
        <v>10000</v>
      </c>
      <c r="V1355" s="34" t="s">
        <v>17</v>
      </c>
      <c r="W1355" s="23"/>
      <c r="X1355" s="53">
        <f>SUMIF('[1]2022Fiyat Listesi-SAP'!A:A,I:I,'[1]2022Fiyat Listesi-SAP'!C:C)</f>
        <v>4.8500000000000001E-2</v>
      </c>
      <c r="Y1355" s="38" t="s">
        <v>1925</v>
      </c>
      <c r="Z1355" s="23"/>
      <c r="AA1355" s="33">
        <f t="shared" ref="AA1355:AA1418" si="21">ROUNDUP((X1355*$AC$9),3)</f>
        <v>0</v>
      </c>
      <c r="AB1355" s="38" t="s">
        <v>20</v>
      </c>
      <c r="AD1355" s="43"/>
    </row>
    <row r="1356" spans="3:30" s="25" customFormat="1" x14ac:dyDescent="0.3">
      <c r="C1356" s="22">
        <v>5800</v>
      </c>
      <c r="D1356" s="23"/>
      <c r="E1356" s="24">
        <v>392690979018</v>
      </c>
      <c r="G1356" s="22" t="s">
        <v>4979</v>
      </c>
      <c r="H1356" s="23"/>
      <c r="I1356" s="26" t="s">
        <v>4980</v>
      </c>
      <c r="J1356" s="23"/>
      <c r="K1356" s="26" t="s">
        <v>4981</v>
      </c>
      <c r="L1356" s="23"/>
      <c r="M1356" s="26" t="s">
        <v>4620</v>
      </c>
      <c r="N1356" s="23"/>
      <c r="O1356" s="34">
        <v>100</v>
      </c>
      <c r="P1356" s="34" t="s">
        <v>17</v>
      </c>
      <c r="Q1356" s="23"/>
      <c r="R1356" s="35">
        <v>14.35</v>
      </c>
      <c r="S1356" s="36" t="s">
        <v>18</v>
      </c>
      <c r="T1356" s="23"/>
      <c r="U1356" s="34">
        <v>10000</v>
      </c>
      <c r="V1356" s="34" t="s">
        <v>17</v>
      </c>
      <c r="W1356" s="23"/>
      <c r="X1356" s="53">
        <f>SUMIF('[1]2022Fiyat Listesi-SAP'!A:A,I:I,'[1]2022Fiyat Listesi-SAP'!C:C)</f>
        <v>5.7500000000000002E-2</v>
      </c>
      <c r="Y1356" s="38" t="s">
        <v>1925</v>
      </c>
      <c r="Z1356" s="23"/>
      <c r="AA1356" s="33">
        <f t="shared" si="21"/>
        <v>0</v>
      </c>
      <c r="AB1356" s="38" t="s">
        <v>20</v>
      </c>
      <c r="AD1356" s="43"/>
    </row>
    <row r="1357" spans="3:30" s="25" customFormat="1" x14ac:dyDescent="0.3">
      <c r="C1357" s="22">
        <v>5800</v>
      </c>
      <c r="D1357" s="23"/>
      <c r="E1357" s="24">
        <v>392690979018</v>
      </c>
      <c r="G1357" s="22" t="s">
        <v>4982</v>
      </c>
      <c r="H1357" s="23"/>
      <c r="I1357" s="26" t="s">
        <v>4983</v>
      </c>
      <c r="J1357" s="23"/>
      <c r="K1357" s="26" t="s">
        <v>4984</v>
      </c>
      <c r="L1357" s="23"/>
      <c r="M1357" s="26" t="s">
        <v>4985</v>
      </c>
      <c r="N1357" s="23"/>
      <c r="O1357" s="34">
        <v>100</v>
      </c>
      <c r="P1357" s="34" t="s">
        <v>17</v>
      </c>
      <c r="Q1357" s="23"/>
      <c r="R1357" s="35">
        <v>19.05</v>
      </c>
      <c r="S1357" s="36" t="s">
        <v>18</v>
      </c>
      <c r="T1357" s="23"/>
      <c r="U1357" s="34">
        <v>10000</v>
      </c>
      <c r="V1357" s="34" t="s">
        <v>17</v>
      </c>
      <c r="W1357" s="23"/>
      <c r="X1357" s="53">
        <f>SUMIF('[1]2022Fiyat Listesi-SAP'!A:A,I:I,'[1]2022Fiyat Listesi-SAP'!C:C)</f>
        <v>8.4500000000000006E-2</v>
      </c>
      <c r="Y1357" s="38" t="s">
        <v>1925</v>
      </c>
      <c r="Z1357" s="23"/>
      <c r="AA1357" s="33">
        <f t="shared" si="21"/>
        <v>0</v>
      </c>
      <c r="AB1357" s="38" t="s">
        <v>20</v>
      </c>
      <c r="AD1357" s="43"/>
    </row>
    <row r="1358" spans="3:30" s="25" customFormat="1" x14ac:dyDescent="0.3">
      <c r="C1358" s="22">
        <v>5800</v>
      </c>
      <c r="D1358" s="23"/>
      <c r="E1358" s="24">
        <v>392690979018</v>
      </c>
      <c r="G1358" s="22" t="s">
        <v>4986</v>
      </c>
      <c r="H1358" s="23"/>
      <c r="I1358" s="26" t="s">
        <v>4987</v>
      </c>
      <c r="J1358" s="23"/>
      <c r="K1358" s="26" t="s">
        <v>4988</v>
      </c>
      <c r="L1358" s="23"/>
      <c r="M1358" s="26" t="s">
        <v>4628</v>
      </c>
      <c r="N1358" s="23"/>
      <c r="O1358" s="34">
        <v>100</v>
      </c>
      <c r="P1358" s="34" t="s">
        <v>17</v>
      </c>
      <c r="Q1358" s="23"/>
      <c r="R1358" s="35">
        <v>17.850000000000001</v>
      </c>
      <c r="S1358" s="36" t="s">
        <v>18</v>
      </c>
      <c r="T1358" s="23"/>
      <c r="U1358" s="34">
        <v>8000</v>
      </c>
      <c r="V1358" s="34" t="s">
        <v>17</v>
      </c>
      <c r="W1358" s="23"/>
      <c r="X1358" s="53">
        <f>SUMIF('[1]2022Fiyat Listesi-SAP'!A:A,I:I,'[1]2022Fiyat Listesi-SAP'!C:C)</f>
        <v>9.2999999999999999E-2</v>
      </c>
      <c r="Y1358" s="38" t="s">
        <v>1925</v>
      </c>
      <c r="Z1358" s="23"/>
      <c r="AA1358" s="33">
        <f t="shared" si="21"/>
        <v>0</v>
      </c>
      <c r="AB1358" s="38" t="s">
        <v>20</v>
      </c>
      <c r="AD1358" s="43"/>
    </row>
    <row r="1359" spans="3:30" s="25" customFormat="1" x14ac:dyDescent="0.3">
      <c r="C1359" s="22">
        <v>5800</v>
      </c>
      <c r="D1359" s="23"/>
      <c r="E1359" s="24">
        <v>392690979018</v>
      </c>
      <c r="G1359" s="22" t="s">
        <v>4989</v>
      </c>
      <c r="H1359" s="23"/>
      <c r="I1359" s="26" t="s">
        <v>4990</v>
      </c>
      <c r="J1359" s="23"/>
      <c r="K1359" s="26" t="s">
        <v>4991</v>
      </c>
      <c r="L1359" s="23"/>
      <c r="M1359" s="26" t="s">
        <v>4992</v>
      </c>
      <c r="N1359" s="23"/>
      <c r="O1359" s="34">
        <v>100</v>
      </c>
      <c r="P1359" s="34" t="s">
        <v>17</v>
      </c>
      <c r="Q1359" s="23"/>
      <c r="R1359" s="35">
        <v>19.5</v>
      </c>
      <c r="S1359" s="36" t="s">
        <v>18</v>
      </c>
      <c r="T1359" s="23"/>
      <c r="U1359" s="34">
        <v>8000</v>
      </c>
      <c r="V1359" s="34" t="s">
        <v>17</v>
      </c>
      <c r="W1359" s="23"/>
      <c r="X1359" s="53">
        <f>SUMIF('[1]2022Fiyat Listesi-SAP'!A:A,I:I,'[1]2022Fiyat Listesi-SAP'!C:C)</f>
        <v>0.1075</v>
      </c>
      <c r="Y1359" s="38" t="s">
        <v>1925</v>
      </c>
      <c r="Z1359" s="23"/>
      <c r="AA1359" s="33">
        <f t="shared" si="21"/>
        <v>0</v>
      </c>
      <c r="AB1359" s="38" t="s">
        <v>20</v>
      </c>
      <c r="AD1359" s="43"/>
    </row>
    <row r="1360" spans="3:30" s="25" customFormat="1" x14ac:dyDescent="0.3">
      <c r="C1360" s="22">
        <v>5800</v>
      </c>
      <c r="D1360" s="23"/>
      <c r="E1360" s="24">
        <v>392690979018</v>
      </c>
      <c r="G1360" s="22" t="s">
        <v>4993</v>
      </c>
      <c r="H1360" s="23"/>
      <c r="I1360" s="26" t="s">
        <v>4994</v>
      </c>
      <c r="J1360" s="23"/>
      <c r="K1360" s="26" t="s">
        <v>4995</v>
      </c>
      <c r="L1360" s="23"/>
      <c r="M1360" s="26" t="s">
        <v>4636</v>
      </c>
      <c r="N1360" s="23"/>
      <c r="O1360" s="34">
        <v>100</v>
      </c>
      <c r="P1360" s="34" t="s">
        <v>17</v>
      </c>
      <c r="Q1360" s="23"/>
      <c r="R1360" s="35">
        <v>19.45</v>
      </c>
      <c r="S1360" s="36" t="s">
        <v>18</v>
      </c>
      <c r="T1360" s="23"/>
      <c r="U1360" s="34">
        <v>7000</v>
      </c>
      <c r="V1360" s="34" t="s">
        <v>17</v>
      </c>
      <c r="W1360" s="23"/>
      <c r="X1360" s="53">
        <f>SUMIF('[1]2022Fiyat Listesi-SAP'!A:A,I:I,'[1]2022Fiyat Listesi-SAP'!C:C)</f>
        <v>0.11600000000000001</v>
      </c>
      <c r="Y1360" s="38" t="s">
        <v>1925</v>
      </c>
      <c r="Z1360" s="23"/>
      <c r="AA1360" s="33">
        <f t="shared" si="21"/>
        <v>0</v>
      </c>
      <c r="AB1360" s="38" t="s">
        <v>20</v>
      </c>
      <c r="AD1360" s="43"/>
    </row>
    <row r="1361" spans="3:30" s="25" customFormat="1" x14ac:dyDescent="0.3">
      <c r="C1361" s="22">
        <v>5800</v>
      </c>
      <c r="D1361" s="23"/>
      <c r="E1361" s="24">
        <v>392690979018</v>
      </c>
      <c r="G1361" s="22" t="s">
        <v>4996</v>
      </c>
      <c r="H1361" s="23"/>
      <c r="I1361" s="26" t="s">
        <v>4997</v>
      </c>
      <c r="J1361" s="23"/>
      <c r="K1361" s="26" t="s">
        <v>4998</v>
      </c>
      <c r="L1361" s="23"/>
      <c r="M1361" s="26" t="s">
        <v>4640</v>
      </c>
      <c r="N1361" s="23"/>
      <c r="O1361" s="34">
        <v>100</v>
      </c>
      <c r="P1361" s="34" t="s">
        <v>17</v>
      </c>
      <c r="Q1361" s="23"/>
      <c r="R1361" s="35">
        <v>15.3</v>
      </c>
      <c r="S1361" s="36" t="s">
        <v>18</v>
      </c>
      <c r="T1361" s="23"/>
      <c r="U1361" s="34">
        <v>5000</v>
      </c>
      <c r="V1361" s="34" t="s">
        <v>17</v>
      </c>
      <c r="W1361" s="23"/>
      <c r="X1361" s="53">
        <f>SUMIF('[1]2022Fiyat Listesi-SAP'!A:A,I:I,'[1]2022Fiyat Listesi-SAP'!C:C)</f>
        <v>0.13100000000000001</v>
      </c>
      <c r="Y1361" s="38" t="s">
        <v>1925</v>
      </c>
      <c r="Z1361" s="23"/>
      <c r="AA1361" s="33">
        <f t="shared" si="21"/>
        <v>0</v>
      </c>
      <c r="AB1361" s="38" t="s">
        <v>20</v>
      </c>
      <c r="AD1361" s="43"/>
    </row>
    <row r="1362" spans="3:30" s="25" customFormat="1" x14ac:dyDescent="0.3">
      <c r="C1362" s="22">
        <v>5800</v>
      </c>
      <c r="D1362" s="23"/>
      <c r="E1362" s="24">
        <v>392690979018</v>
      </c>
      <c r="G1362" s="22" t="s">
        <v>4999</v>
      </c>
      <c r="H1362" s="23"/>
      <c r="I1362" s="26" t="s">
        <v>5000</v>
      </c>
      <c r="J1362" s="23"/>
      <c r="K1362" s="26" t="s">
        <v>5001</v>
      </c>
      <c r="L1362" s="23"/>
      <c r="M1362" s="26" t="s">
        <v>5002</v>
      </c>
      <c r="N1362" s="23"/>
      <c r="O1362" s="34">
        <v>100</v>
      </c>
      <c r="P1362" s="34" t="s">
        <v>17</v>
      </c>
      <c r="Q1362" s="23"/>
      <c r="R1362" s="35">
        <v>18.3</v>
      </c>
      <c r="S1362" s="36" t="s">
        <v>18</v>
      </c>
      <c r="T1362" s="23"/>
      <c r="U1362" s="34">
        <v>4000</v>
      </c>
      <c r="V1362" s="34" t="s">
        <v>17</v>
      </c>
      <c r="W1362" s="23"/>
      <c r="X1362" s="53">
        <f>SUMIF('[1]2022Fiyat Listesi-SAP'!A:A,I:I,'[1]2022Fiyat Listesi-SAP'!C:C)</f>
        <v>0.13100000000000001</v>
      </c>
      <c r="Y1362" s="38" t="s">
        <v>1925</v>
      </c>
      <c r="Z1362" s="23"/>
      <c r="AA1362" s="33">
        <f t="shared" si="21"/>
        <v>0</v>
      </c>
      <c r="AB1362" s="38" t="s">
        <v>20</v>
      </c>
      <c r="AD1362" s="43"/>
    </row>
    <row r="1363" spans="3:30" s="25" customFormat="1" x14ac:dyDescent="0.3">
      <c r="C1363" s="22">
        <v>5800</v>
      </c>
      <c r="D1363" s="23"/>
      <c r="E1363" s="24">
        <v>392690979018</v>
      </c>
      <c r="G1363" s="22" t="s">
        <v>5003</v>
      </c>
      <c r="H1363" s="23"/>
      <c r="I1363" s="26" t="s">
        <v>5004</v>
      </c>
      <c r="J1363" s="23"/>
      <c r="K1363" s="26" t="s">
        <v>5005</v>
      </c>
      <c r="L1363" s="23"/>
      <c r="M1363" s="26" t="s">
        <v>5006</v>
      </c>
      <c r="N1363" s="23"/>
      <c r="O1363" s="34">
        <v>100</v>
      </c>
      <c r="P1363" s="34" t="s">
        <v>17</v>
      </c>
      <c r="Q1363" s="23"/>
      <c r="R1363" s="35">
        <v>15.85</v>
      </c>
      <c r="S1363" s="36" t="s">
        <v>18</v>
      </c>
      <c r="T1363" s="23"/>
      <c r="U1363" s="34">
        <v>3000</v>
      </c>
      <c r="V1363" s="34" t="s">
        <v>17</v>
      </c>
      <c r="W1363" s="23"/>
      <c r="X1363" s="53">
        <f>SUMIF('[1]2022Fiyat Listesi-SAP'!A:A,I:I,'[1]2022Fiyat Listesi-SAP'!C:C)</f>
        <v>0.14699999999999999</v>
      </c>
      <c r="Y1363" s="38" t="s">
        <v>1925</v>
      </c>
      <c r="Z1363" s="23"/>
      <c r="AA1363" s="33">
        <f t="shared" si="21"/>
        <v>0</v>
      </c>
      <c r="AB1363" s="38" t="s">
        <v>20</v>
      </c>
      <c r="AD1363" s="43"/>
    </row>
    <row r="1364" spans="3:30" s="25" customFormat="1" x14ac:dyDescent="0.3">
      <c r="C1364" s="22">
        <v>5800</v>
      </c>
      <c r="D1364" s="23"/>
      <c r="E1364" s="24">
        <v>392690979018</v>
      </c>
      <c r="G1364" s="22" t="s">
        <v>5007</v>
      </c>
      <c r="H1364" s="23"/>
      <c r="I1364" s="26" t="s">
        <v>5008</v>
      </c>
      <c r="J1364" s="23"/>
      <c r="K1364" s="26" t="s">
        <v>5009</v>
      </c>
      <c r="L1364" s="23"/>
      <c r="M1364" s="26" t="s">
        <v>5010</v>
      </c>
      <c r="N1364" s="23"/>
      <c r="O1364" s="34">
        <v>100</v>
      </c>
      <c r="P1364" s="34" t="s">
        <v>17</v>
      </c>
      <c r="Q1364" s="23"/>
      <c r="R1364" s="35">
        <v>16.8</v>
      </c>
      <c r="S1364" s="36" t="s">
        <v>18</v>
      </c>
      <c r="T1364" s="23"/>
      <c r="U1364" s="34">
        <v>3000</v>
      </c>
      <c r="V1364" s="34" t="s">
        <v>17</v>
      </c>
      <c r="W1364" s="23"/>
      <c r="X1364" s="53">
        <f>SUMIF('[1]2022Fiyat Listesi-SAP'!A:A,I:I,'[1]2022Fiyat Listesi-SAP'!C:C)</f>
        <v>0.191</v>
      </c>
      <c r="Y1364" s="38" t="s">
        <v>1925</v>
      </c>
      <c r="Z1364" s="23"/>
      <c r="AA1364" s="33">
        <f t="shared" si="21"/>
        <v>0</v>
      </c>
      <c r="AB1364" s="38" t="s">
        <v>20</v>
      </c>
      <c r="AD1364" s="43"/>
    </row>
    <row r="1365" spans="3:30" s="25" customFormat="1" x14ac:dyDescent="0.3">
      <c r="C1365" s="22">
        <v>5800</v>
      </c>
      <c r="D1365" s="23"/>
      <c r="E1365" s="24">
        <v>392690979018</v>
      </c>
      <c r="G1365" s="22" t="s">
        <v>5011</v>
      </c>
      <c r="H1365" s="23"/>
      <c r="I1365" s="26" t="s">
        <v>5012</v>
      </c>
      <c r="J1365" s="23"/>
      <c r="K1365" s="26" t="s">
        <v>5013</v>
      </c>
      <c r="L1365" s="23"/>
      <c r="M1365" s="26" t="s">
        <v>4652</v>
      </c>
      <c r="N1365" s="23"/>
      <c r="O1365" s="34">
        <v>100</v>
      </c>
      <c r="P1365" s="34" t="s">
        <v>17</v>
      </c>
      <c r="Q1365" s="23"/>
      <c r="R1365" s="35">
        <v>18.600000000000001</v>
      </c>
      <c r="S1365" s="36" t="s">
        <v>18</v>
      </c>
      <c r="T1365" s="23"/>
      <c r="U1365" s="34">
        <v>2500</v>
      </c>
      <c r="V1365" s="34" t="s">
        <v>17</v>
      </c>
      <c r="W1365" s="23"/>
      <c r="X1365" s="53">
        <f>SUMIF('[1]2022Fiyat Listesi-SAP'!A:A,I:I,'[1]2022Fiyat Listesi-SAP'!C:C)</f>
        <v>0.34650000000000003</v>
      </c>
      <c r="Y1365" s="38" t="s">
        <v>1925</v>
      </c>
      <c r="Z1365" s="23"/>
      <c r="AA1365" s="33">
        <f t="shared" si="21"/>
        <v>0</v>
      </c>
      <c r="AB1365" s="38" t="s">
        <v>20</v>
      </c>
      <c r="AD1365" s="43"/>
    </row>
    <row r="1366" spans="3:30" s="25" customFormat="1" x14ac:dyDescent="0.3">
      <c r="C1366" s="22">
        <v>5800</v>
      </c>
      <c r="D1366" s="23"/>
      <c r="E1366" s="24">
        <v>392690979018</v>
      </c>
      <c r="G1366" s="22" t="s">
        <v>5014</v>
      </c>
      <c r="H1366" s="23"/>
      <c r="I1366" s="26" t="s">
        <v>5015</v>
      </c>
      <c r="J1366" s="23"/>
      <c r="K1366" s="26" t="s">
        <v>5016</v>
      </c>
      <c r="L1366" s="23"/>
      <c r="M1366" s="26" t="s">
        <v>4656</v>
      </c>
      <c r="N1366" s="23"/>
      <c r="O1366" s="34">
        <v>100</v>
      </c>
      <c r="P1366" s="34" t="s">
        <v>17</v>
      </c>
      <c r="Q1366" s="23"/>
      <c r="R1366" s="35">
        <v>22.25</v>
      </c>
      <c r="S1366" s="36" t="s">
        <v>18</v>
      </c>
      <c r="T1366" s="23"/>
      <c r="U1366" s="34">
        <v>2500</v>
      </c>
      <c r="V1366" s="34" t="s">
        <v>17</v>
      </c>
      <c r="W1366" s="23"/>
      <c r="X1366" s="53">
        <f>SUMIF('[1]2022Fiyat Listesi-SAP'!A:A,I:I,'[1]2022Fiyat Listesi-SAP'!C:C)</f>
        <v>0.44800000000000001</v>
      </c>
      <c r="Y1366" s="38" t="s">
        <v>1925</v>
      </c>
      <c r="Z1366" s="23"/>
      <c r="AA1366" s="33">
        <f t="shared" si="21"/>
        <v>0</v>
      </c>
      <c r="AB1366" s="38" t="s">
        <v>20</v>
      </c>
      <c r="AD1366" s="43"/>
    </row>
    <row r="1367" spans="3:30" s="25" customFormat="1" x14ac:dyDescent="0.3">
      <c r="C1367" s="22">
        <v>5800</v>
      </c>
      <c r="D1367" s="23"/>
      <c r="E1367" s="24">
        <v>392690979018</v>
      </c>
      <c r="G1367" s="22" t="s">
        <v>5017</v>
      </c>
      <c r="H1367" s="23"/>
      <c r="I1367" s="26" t="s">
        <v>5018</v>
      </c>
      <c r="J1367" s="23"/>
      <c r="K1367" s="26" t="s">
        <v>5019</v>
      </c>
      <c r="L1367" s="23"/>
      <c r="M1367" s="26" t="s">
        <v>4660</v>
      </c>
      <c r="N1367" s="23"/>
      <c r="O1367" s="34">
        <v>100</v>
      </c>
      <c r="P1367" s="34" t="s">
        <v>17</v>
      </c>
      <c r="Q1367" s="23"/>
      <c r="R1367" s="35">
        <v>17.850000000000001</v>
      </c>
      <c r="S1367" s="36" t="s">
        <v>18</v>
      </c>
      <c r="T1367" s="23"/>
      <c r="U1367" s="34">
        <v>1500</v>
      </c>
      <c r="V1367" s="34" t="s">
        <v>17</v>
      </c>
      <c r="W1367" s="23"/>
      <c r="X1367" s="53">
        <f>SUMIF('[1]2022Fiyat Listesi-SAP'!A:A,I:I,'[1]2022Fiyat Listesi-SAP'!C:C)</f>
        <v>0.48049999999999998</v>
      </c>
      <c r="Y1367" s="38" t="s">
        <v>1925</v>
      </c>
      <c r="Z1367" s="23"/>
      <c r="AA1367" s="33">
        <f t="shared" si="21"/>
        <v>0</v>
      </c>
      <c r="AB1367" s="38" t="s">
        <v>20</v>
      </c>
      <c r="AD1367" s="43"/>
    </row>
    <row r="1368" spans="3:30" s="25" customFormat="1" x14ac:dyDescent="0.3">
      <c r="C1368" s="22">
        <v>5800</v>
      </c>
      <c r="D1368" s="23"/>
      <c r="E1368" s="24">
        <v>392690979018</v>
      </c>
      <c r="G1368" s="22" t="s">
        <v>5020</v>
      </c>
      <c r="H1368" s="23"/>
      <c r="I1368" s="26" t="s">
        <v>5021</v>
      </c>
      <c r="J1368" s="23"/>
      <c r="K1368" s="26" t="s">
        <v>5022</v>
      </c>
      <c r="L1368" s="23"/>
      <c r="M1368" s="26" t="s">
        <v>5023</v>
      </c>
      <c r="N1368" s="23"/>
      <c r="O1368" s="34">
        <v>100</v>
      </c>
      <c r="P1368" s="34" t="s">
        <v>17</v>
      </c>
      <c r="Q1368" s="23"/>
      <c r="R1368" s="35">
        <v>16</v>
      </c>
      <c r="S1368" s="36" t="s">
        <v>18</v>
      </c>
      <c r="T1368" s="23"/>
      <c r="U1368" s="34">
        <v>1000</v>
      </c>
      <c r="V1368" s="34" t="s">
        <v>17</v>
      </c>
      <c r="W1368" s="23"/>
      <c r="X1368" s="53">
        <f>SUMIF('[1]2022Fiyat Listesi-SAP'!A:A,I:I,'[1]2022Fiyat Listesi-SAP'!C:C)</f>
        <v>0.64700000000000002</v>
      </c>
      <c r="Y1368" s="38" t="s">
        <v>1925</v>
      </c>
      <c r="Z1368" s="23"/>
      <c r="AA1368" s="33">
        <f t="shared" si="21"/>
        <v>0</v>
      </c>
      <c r="AB1368" s="38" t="s">
        <v>20</v>
      </c>
      <c r="AD1368" s="43"/>
    </row>
    <row r="1369" spans="3:30" s="25" customFormat="1" x14ac:dyDescent="0.3">
      <c r="C1369" s="22">
        <v>5800</v>
      </c>
      <c r="D1369" s="23"/>
      <c r="E1369" s="24">
        <v>392690979018</v>
      </c>
      <c r="G1369" s="22" t="s">
        <v>5024</v>
      </c>
      <c r="H1369" s="23"/>
      <c r="I1369" s="26" t="s">
        <v>5025</v>
      </c>
      <c r="J1369" s="23"/>
      <c r="K1369" s="26" t="s">
        <v>5026</v>
      </c>
      <c r="L1369" s="23"/>
      <c r="M1369" s="26" t="s">
        <v>5027</v>
      </c>
      <c r="N1369" s="23"/>
      <c r="O1369" s="34">
        <v>100</v>
      </c>
      <c r="P1369" s="34" t="s">
        <v>17</v>
      </c>
      <c r="Q1369" s="23"/>
      <c r="R1369" s="35">
        <v>19.600000000000001</v>
      </c>
      <c r="S1369" s="36" t="s">
        <v>18</v>
      </c>
      <c r="T1369" s="23"/>
      <c r="U1369" s="34">
        <v>1000</v>
      </c>
      <c r="V1369" s="34" t="s">
        <v>17</v>
      </c>
      <c r="W1369" s="23"/>
      <c r="X1369" s="53">
        <f>SUMIF('[1]2022Fiyat Listesi-SAP'!A:A,I:I,'[1]2022Fiyat Listesi-SAP'!C:C)</f>
        <v>0.77749999999999997</v>
      </c>
      <c r="Y1369" s="38" t="s">
        <v>1925</v>
      </c>
      <c r="Z1369" s="23"/>
      <c r="AA1369" s="33">
        <f t="shared" si="21"/>
        <v>0</v>
      </c>
      <c r="AB1369" s="38" t="s">
        <v>20</v>
      </c>
      <c r="AD1369" s="43"/>
    </row>
    <row r="1370" spans="3:30" s="25" customFormat="1" x14ac:dyDescent="0.3">
      <c r="C1370" s="22">
        <v>5800</v>
      </c>
      <c r="D1370" s="23"/>
      <c r="E1370" s="24">
        <v>392690979018</v>
      </c>
      <c r="G1370" s="22" t="s">
        <v>5028</v>
      </c>
      <c r="H1370" s="23"/>
      <c r="I1370" s="26" t="s">
        <v>5029</v>
      </c>
      <c r="J1370" s="23"/>
      <c r="K1370" s="26" t="s">
        <v>5030</v>
      </c>
      <c r="L1370" s="23"/>
      <c r="M1370" s="26" t="s">
        <v>5031</v>
      </c>
      <c r="N1370" s="23"/>
      <c r="O1370" s="34">
        <v>100</v>
      </c>
      <c r="P1370" s="34" t="s">
        <v>17</v>
      </c>
      <c r="Q1370" s="23"/>
      <c r="R1370" s="35">
        <v>27.65</v>
      </c>
      <c r="S1370" s="36" t="s">
        <v>18</v>
      </c>
      <c r="T1370" s="23"/>
      <c r="U1370" s="34">
        <v>1000</v>
      </c>
      <c r="V1370" s="34" t="s">
        <v>17</v>
      </c>
      <c r="W1370" s="23"/>
      <c r="X1370" s="53">
        <f>SUMIF('[1]2022Fiyat Listesi-SAP'!A:A,I:I,'[1]2022Fiyat Listesi-SAP'!C:C)</f>
        <v>1.19</v>
      </c>
      <c r="Y1370" s="38" t="s">
        <v>1925</v>
      </c>
      <c r="Z1370" s="23"/>
      <c r="AA1370" s="33">
        <f t="shared" si="21"/>
        <v>0</v>
      </c>
      <c r="AB1370" s="38" t="s">
        <v>20</v>
      </c>
      <c r="AD1370" s="43"/>
    </row>
    <row r="1371" spans="3:30" s="25" customFormat="1" x14ac:dyDescent="0.3">
      <c r="C1371" s="22">
        <v>5800</v>
      </c>
      <c r="D1371" s="23"/>
      <c r="E1371" s="24">
        <v>392690979018</v>
      </c>
      <c r="G1371" s="22" t="s">
        <v>5032</v>
      </c>
      <c r="H1371" s="23"/>
      <c r="I1371" s="26" t="s">
        <v>5033</v>
      </c>
      <c r="J1371" s="23"/>
      <c r="K1371" s="26" t="s">
        <v>5034</v>
      </c>
      <c r="L1371" s="23"/>
      <c r="M1371" s="26" t="s">
        <v>5035</v>
      </c>
      <c r="N1371" s="23"/>
      <c r="O1371" s="34">
        <v>50</v>
      </c>
      <c r="P1371" s="34" t="s">
        <v>17</v>
      </c>
      <c r="Q1371" s="23"/>
      <c r="R1371" s="35">
        <v>28.7</v>
      </c>
      <c r="S1371" s="36" t="s">
        <v>18</v>
      </c>
      <c r="T1371" s="23"/>
      <c r="U1371" s="34">
        <v>1000</v>
      </c>
      <c r="V1371" s="34" t="s">
        <v>17</v>
      </c>
      <c r="W1371" s="23"/>
      <c r="X1371" s="53">
        <f>SUMIF('[1]2022Fiyat Listesi-SAP'!A:A,I:I,'[1]2022Fiyat Listesi-SAP'!C:C)</f>
        <v>1.8445</v>
      </c>
      <c r="Y1371" s="38" t="s">
        <v>1925</v>
      </c>
      <c r="Z1371" s="23"/>
      <c r="AA1371" s="33">
        <f t="shared" si="21"/>
        <v>0</v>
      </c>
      <c r="AB1371" s="38" t="s">
        <v>20</v>
      </c>
      <c r="AD1371" s="43"/>
    </row>
    <row r="1372" spans="3:30" s="25" customFormat="1" x14ac:dyDescent="0.3">
      <c r="C1372" s="22">
        <v>5800</v>
      </c>
      <c r="D1372" s="23"/>
      <c r="E1372" s="24">
        <v>392690979018</v>
      </c>
      <c r="G1372" s="22" t="s">
        <v>5036</v>
      </c>
      <c r="H1372" s="23"/>
      <c r="I1372" s="26" t="s">
        <v>5037</v>
      </c>
      <c r="J1372" s="23"/>
      <c r="K1372" s="26" t="s">
        <v>5038</v>
      </c>
      <c r="L1372" s="23"/>
      <c r="M1372" s="26" t="s">
        <v>5039</v>
      </c>
      <c r="N1372" s="23"/>
      <c r="O1372" s="34">
        <v>100</v>
      </c>
      <c r="P1372" s="34" t="s">
        <v>17</v>
      </c>
      <c r="Q1372" s="23"/>
      <c r="R1372" s="35">
        <v>10.4</v>
      </c>
      <c r="S1372" s="36" t="s">
        <v>18</v>
      </c>
      <c r="T1372" s="23"/>
      <c r="U1372" s="34">
        <v>30000</v>
      </c>
      <c r="V1372" s="34" t="s">
        <v>17</v>
      </c>
      <c r="W1372" s="23"/>
      <c r="X1372" s="53">
        <f>SUMIF('[1]2022Fiyat Listesi-SAP'!A:A,I:I,'[1]2022Fiyat Listesi-SAP'!C:C)</f>
        <v>1.55E-2</v>
      </c>
      <c r="Y1372" s="38" t="s">
        <v>1925</v>
      </c>
      <c r="Z1372" s="23"/>
      <c r="AA1372" s="33">
        <f t="shared" si="21"/>
        <v>0</v>
      </c>
      <c r="AB1372" s="38" t="s">
        <v>20</v>
      </c>
      <c r="AD1372" s="43"/>
    </row>
    <row r="1373" spans="3:30" s="25" customFormat="1" x14ac:dyDescent="0.3">
      <c r="C1373" s="22">
        <v>5800</v>
      </c>
      <c r="D1373" s="23"/>
      <c r="E1373" s="24">
        <v>392690979018</v>
      </c>
      <c r="G1373" s="22" t="s">
        <v>5040</v>
      </c>
      <c r="H1373" s="23"/>
      <c r="I1373" s="26" t="s">
        <v>5041</v>
      </c>
      <c r="J1373" s="23"/>
      <c r="K1373" s="26" t="s">
        <v>5042</v>
      </c>
      <c r="L1373" s="23"/>
      <c r="M1373" s="26" t="s">
        <v>5043</v>
      </c>
      <c r="N1373" s="23"/>
      <c r="O1373" s="34">
        <v>100</v>
      </c>
      <c r="P1373" s="34" t="s">
        <v>17</v>
      </c>
      <c r="Q1373" s="23"/>
      <c r="R1373" s="35">
        <v>12.25</v>
      </c>
      <c r="S1373" s="36" t="s">
        <v>18</v>
      </c>
      <c r="T1373" s="23"/>
      <c r="U1373" s="34">
        <v>25000</v>
      </c>
      <c r="V1373" s="34" t="s">
        <v>17</v>
      </c>
      <c r="W1373" s="23"/>
      <c r="X1373" s="53">
        <f>SUMIF('[1]2022Fiyat Listesi-SAP'!A:A,I:I,'[1]2022Fiyat Listesi-SAP'!C:C)</f>
        <v>2.1999999999999999E-2</v>
      </c>
      <c r="Y1373" s="38" t="s">
        <v>1925</v>
      </c>
      <c r="Z1373" s="23"/>
      <c r="AA1373" s="33">
        <f t="shared" si="21"/>
        <v>0</v>
      </c>
      <c r="AB1373" s="38" t="s">
        <v>20</v>
      </c>
      <c r="AD1373" s="43"/>
    </row>
    <row r="1374" spans="3:30" s="25" customFormat="1" x14ac:dyDescent="0.3">
      <c r="C1374" s="22">
        <v>5800</v>
      </c>
      <c r="D1374" s="23"/>
      <c r="E1374" s="24">
        <v>392690979018</v>
      </c>
      <c r="G1374" s="22" t="s">
        <v>5044</v>
      </c>
      <c r="H1374" s="23"/>
      <c r="I1374" s="26" t="s">
        <v>5045</v>
      </c>
      <c r="J1374" s="23"/>
      <c r="K1374" s="26" t="s">
        <v>5046</v>
      </c>
      <c r="L1374" s="23"/>
      <c r="M1374" s="26" t="s">
        <v>5047</v>
      </c>
      <c r="N1374" s="23"/>
      <c r="O1374" s="34">
        <v>100</v>
      </c>
      <c r="P1374" s="34" t="s">
        <v>17</v>
      </c>
      <c r="Q1374" s="23"/>
      <c r="R1374" s="35">
        <v>14.45</v>
      </c>
      <c r="S1374" s="36" t="s">
        <v>18</v>
      </c>
      <c r="T1374" s="23"/>
      <c r="U1374" s="34">
        <v>20000</v>
      </c>
      <c r="V1374" s="34" t="s">
        <v>17</v>
      </c>
      <c r="W1374" s="23"/>
      <c r="X1374" s="53">
        <f>SUMIF('[1]2022Fiyat Listesi-SAP'!A:A,I:I,'[1]2022Fiyat Listesi-SAP'!C:C)</f>
        <v>3.6999999999999998E-2</v>
      </c>
      <c r="Y1374" s="38" t="s">
        <v>1925</v>
      </c>
      <c r="Z1374" s="23"/>
      <c r="AA1374" s="33">
        <f t="shared" si="21"/>
        <v>0</v>
      </c>
      <c r="AB1374" s="38" t="s">
        <v>20</v>
      </c>
      <c r="AD1374" s="43"/>
    </row>
    <row r="1375" spans="3:30" s="25" customFormat="1" x14ac:dyDescent="0.3">
      <c r="C1375" s="22">
        <v>5800</v>
      </c>
      <c r="D1375" s="23"/>
      <c r="E1375" s="24">
        <v>392690979018</v>
      </c>
      <c r="G1375" s="22" t="s">
        <v>5048</v>
      </c>
      <c r="H1375" s="23"/>
      <c r="I1375" s="26" t="s">
        <v>5049</v>
      </c>
      <c r="J1375" s="23"/>
      <c r="K1375" s="26" t="s">
        <v>5050</v>
      </c>
      <c r="L1375" s="23"/>
      <c r="M1375" s="26" t="s">
        <v>5051</v>
      </c>
      <c r="N1375" s="23"/>
      <c r="O1375" s="34">
        <v>100</v>
      </c>
      <c r="P1375" s="34" t="s">
        <v>17</v>
      </c>
      <c r="Q1375" s="23"/>
      <c r="R1375" s="35">
        <v>13.4</v>
      </c>
      <c r="S1375" s="36" t="s">
        <v>18</v>
      </c>
      <c r="T1375" s="23"/>
      <c r="U1375" s="34">
        <v>20000</v>
      </c>
      <c r="V1375" s="34" t="s">
        <v>17</v>
      </c>
      <c r="W1375" s="23"/>
      <c r="X1375" s="53">
        <f>SUMIF('[1]2022Fiyat Listesi-SAP'!A:A,I:I,'[1]2022Fiyat Listesi-SAP'!C:C)</f>
        <v>3.5000000000000003E-2</v>
      </c>
      <c r="Y1375" s="38" t="s">
        <v>1925</v>
      </c>
      <c r="Z1375" s="23"/>
      <c r="AA1375" s="33">
        <f t="shared" si="21"/>
        <v>0</v>
      </c>
      <c r="AB1375" s="38" t="s">
        <v>20</v>
      </c>
      <c r="AD1375" s="43"/>
    </row>
    <row r="1376" spans="3:30" s="25" customFormat="1" x14ac:dyDescent="0.3">
      <c r="C1376" s="22">
        <v>5800</v>
      </c>
      <c r="D1376" s="23"/>
      <c r="E1376" s="24">
        <v>392690979018</v>
      </c>
      <c r="G1376" s="22" t="s">
        <v>5052</v>
      </c>
      <c r="H1376" s="23"/>
      <c r="I1376" s="26" t="s">
        <v>5053</v>
      </c>
      <c r="J1376" s="23"/>
      <c r="K1376" s="26" t="s">
        <v>5054</v>
      </c>
      <c r="L1376" s="23"/>
      <c r="M1376" s="26" t="s">
        <v>5055</v>
      </c>
      <c r="N1376" s="23"/>
      <c r="O1376" s="34">
        <v>100</v>
      </c>
      <c r="P1376" s="34" t="s">
        <v>17</v>
      </c>
      <c r="Q1376" s="23"/>
      <c r="R1376" s="35">
        <v>11.15</v>
      </c>
      <c r="S1376" s="36" t="s">
        <v>18</v>
      </c>
      <c r="T1376" s="23"/>
      <c r="U1376" s="34">
        <v>12000</v>
      </c>
      <c r="V1376" s="34" t="s">
        <v>17</v>
      </c>
      <c r="W1376" s="23"/>
      <c r="X1376" s="53">
        <f>SUMIF('[1]2022Fiyat Listesi-SAP'!A:A,I:I,'[1]2022Fiyat Listesi-SAP'!C:C)</f>
        <v>5.3499999999999999E-2</v>
      </c>
      <c r="Y1376" s="38" t="s">
        <v>1925</v>
      </c>
      <c r="Z1376" s="23"/>
      <c r="AA1376" s="33">
        <f t="shared" si="21"/>
        <v>0</v>
      </c>
      <c r="AB1376" s="38" t="s">
        <v>20</v>
      </c>
      <c r="AD1376" s="43"/>
    </row>
    <row r="1377" spans="3:30" s="25" customFormat="1" x14ac:dyDescent="0.3">
      <c r="C1377" s="22">
        <v>5800</v>
      </c>
      <c r="D1377" s="23"/>
      <c r="E1377" s="24">
        <v>392690979018</v>
      </c>
      <c r="G1377" s="22" t="s">
        <v>5056</v>
      </c>
      <c r="H1377" s="23"/>
      <c r="I1377" s="26" t="s">
        <v>5057</v>
      </c>
      <c r="J1377" s="23"/>
      <c r="K1377" s="26" t="s">
        <v>5058</v>
      </c>
      <c r="L1377" s="23"/>
      <c r="M1377" s="26" t="s">
        <v>5059</v>
      </c>
      <c r="N1377" s="23"/>
      <c r="O1377" s="34">
        <v>100</v>
      </c>
      <c r="P1377" s="34" t="s">
        <v>17</v>
      </c>
      <c r="Q1377" s="23"/>
      <c r="R1377" s="35">
        <v>15.5</v>
      </c>
      <c r="S1377" s="36" t="s">
        <v>18</v>
      </c>
      <c r="T1377" s="23"/>
      <c r="U1377" s="34">
        <v>13000</v>
      </c>
      <c r="V1377" s="34" t="s">
        <v>17</v>
      </c>
      <c r="W1377" s="23"/>
      <c r="X1377" s="53">
        <f>SUMIF('[1]2022Fiyat Listesi-SAP'!A:A,I:I,'[1]2022Fiyat Listesi-SAP'!C:C)</f>
        <v>6.6500000000000004E-2</v>
      </c>
      <c r="Y1377" s="38" t="s">
        <v>1925</v>
      </c>
      <c r="Z1377" s="23"/>
      <c r="AA1377" s="33">
        <f t="shared" si="21"/>
        <v>0</v>
      </c>
      <c r="AB1377" s="38" t="s">
        <v>20</v>
      </c>
      <c r="AD1377" s="43"/>
    </row>
    <row r="1378" spans="3:30" s="25" customFormat="1" x14ac:dyDescent="0.3">
      <c r="C1378" s="22">
        <v>5800</v>
      </c>
      <c r="D1378" s="23"/>
      <c r="E1378" s="24">
        <v>392690979018</v>
      </c>
      <c r="G1378" s="22" t="s">
        <v>5060</v>
      </c>
      <c r="H1378" s="23"/>
      <c r="I1378" s="26" t="s">
        <v>5061</v>
      </c>
      <c r="J1378" s="23"/>
      <c r="K1378" s="26" t="s">
        <v>5062</v>
      </c>
      <c r="L1378" s="23"/>
      <c r="M1378" s="26" t="s">
        <v>5063</v>
      </c>
      <c r="N1378" s="23"/>
      <c r="O1378" s="34">
        <v>100</v>
      </c>
      <c r="P1378" s="34" t="s">
        <v>17</v>
      </c>
      <c r="Q1378" s="23"/>
      <c r="R1378" s="35">
        <v>18.899999999999999</v>
      </c>
      <c r="S1378" s="36" t="s">
        <v>18</v>
      </c>
      <c r="T1378" s="23"/>
      <c r="U1378" s="34">
        <v>13000</v>
      </c>
      <c r="V1378" s="34" t="s">
        <v>17</v>
      </c>
      <c r="W1378" s="23"/>
      <c r="X1378" s="53">
        <f>SUMIF('[1]2022Fiyat Listesi-SAP'!A:A,I:I,'[1]2022Fiyat Listesi-SAP'!C:C)</f>
        <v>6.8500000000000005E-2</v>
      </c>
      <c r="Y1378" s="38" t="s">
        <v>1925</v>
      </c>
      <c r="Z1378" s="23"/>
      <c r="AA1378" s="33">
        <f t="shared" si="21"/>
        <v>0</v>
      </c>
      <c r="AB1378" s="38" t="s">
        <v>20</v>
      </c>
      <c r="AD1378" s="43"/>
    </row>
    <row r="1379" spans="3:30" s="25" customFormat="1" x14ac:dyDescent="0.3">
      <c r="C1379" s="22">
        <v>5800</v>
      </c>
      <c r="D1379" s="23"/>
      <c r="E1379" s="24">
        <v>392690979018</v>
      </c>
      <c r="G1379" s="22" t="s">
        <v>5064</v>
      </c>
      <c r="H1379" s="23"/>
      <c r="I1379" s="26" t="s">
        <v>5065</v>
      </c>
      <c r="J1379" s="23"/>
      <c r="K1379" s="26" t="s">
        <v>5066</v>
      </c>
      <c r="L1379" s="23"/>
      <c r="M1379" s="26" t="s">
        <v>5067</v>
      </c>
      <c r="N1379" s="23"/>
      <c r="O1379" s="34">
        <v>100</v>
      </c>
      <c r="P1379" s="34" t="s">
        <v>17</v>
      </c>
      <c r="Q1379" s="23"/>
      <c r="R1379" s="35">
        <v>14.35</v>
      </c>
      <c r="S1379" s="36" t="s">
        <v>18</v>
      </c>
      <c r="T1379" s="23"/>
      <c r="U1379" s="34">
        <v>10000</v>
      </c>
      <c r="V1379" s="34" t="s">
        <v>17</v>
      </c>
      <c r="W1379" s="23"/>
      <c r="X1379" s="53">
        <f>SUMIF('[1]2022Fiyat Listesi-SAP'!A:A,I:I,'[1]2022Fiyat Listesi-SAP'!C:C)</f>
        <v>7.4999999999999997E-2</v>
      </c>
      <c r="Y1379" s="38" t="s">
        <v>1925</v>
      </c>
      <c r="Z1379" s="23"/>
      <c r="AA1379" s="33">
        <f t="shared" si="21"/>
        <v>0</v>
      </c>
      <c r="AB1379" s="38" t="s">
        <v>20</v>
      </c>
      <c r="AD1379" s="43"/>
    </row>
    <row r="1380" spans="3:30" s="25" customFormat="1" x14ac:dyDescent="0.3">
      <c r="C1380" s="22">
        <v>5800</v>
      </c>
      <c r="D1380" s="23"/>
      <c r="E1380" s="24">
        <v>392690979018</v>
      </c>
      <c r="G1380" s="22" t="s">
        <v>5068</v>
      </c>
      <c r="H1380" s="23"/>
      <c r="I1380" s="26" t="s">
        <v>5069</v>
      </c>
      <c r="J1380" s="23"/>
      <c r="K1380" s="26" t="s">
        <v>5070</v>
      </c>
      <c r="L1380" s="23"/>
      <c r="M1380" s="26" t="s">
        <v>5071</v>
      </c>
      <c r="N1380" s="23"/>
      <c r="O1380" s="34">
        <v>100</v>
      </c>
      <c r="P1380" s="34" t="s">
        <v>17</v>
      </c>
      <c r="Q1380" s="23"/>
      <c r="R1380" s="35">
        <v>17.850000000000001</v>
      </c>
      <c r="S1380" s="36" t="s">
        <v>18</v>
      </c>
      <c r="T1380" s="23"/>
      <c r="U1380" s="34">
        <v>8000</v>
      </c>
      <c r="V1380" s="34" t="s">
        <v>17</v>
      </c>
      <c r="W1380" s="23"/>
      <c r="X1380" s="53">
        <f>SUMIF('[1]2022Fiyat Listesi-SAP'!A:A,I:I,'[1]2022Fiyat Listesi-SAP'!C:C)</f>
        <v>0.121</v>
      </c>
      <c r="Y1380" s="38" t="s">
        <v>1925</v>
      </c>
      <c r="Z1380" s="23"/>
      <c r="AA1380" s="33">
        <f t="shared" si="21"/>
        <v>0</v>
      </c>
      <c r="AB1380" s="38" t="s">
        <v>20</v>
      </c>
      <c r="AD1380" s="43"/>
    </row>
    <row r="1381" spans="3:30" s="25" customFormat="1" x14ac:dyDescent="0.3">
      <c r="C1381" s="22">
        <v>5800</v>
      </c>
      <c r="D1381" s="23"/>
      <c r="E1381" s="24">
        <v>392690979018</v>
      </c>
      <c r="G1381" s="22" t="s">
        <v>5072</v>
      </c>
      <c r="H1381" s="23"/>
      <c r="I1381" s="26" t="s">
        <v>5073</v>
      </c>
      <c r="J1381" s="23"/>
      <c r="K1381" s="26" t="s">
        <v>5074</v>
      </c>
      <c r="L1381" s="23"/>
      <c r="M1381" s="26" t="s">
        <v>5075</v>
      </c>
      <c r="N1381" s="23"/>
      <c r="O1381" s="34">
        <v>100</v>
      </c>
      <c r="P1381" s="34" t="s">
        <v>17</v>
      </c>
      <c r="Q1381" s="23"/>
      <c r="R1381" s="35">
        <v>19.45</v>
      </c>
      <c r="S1381" s="36" t="s">
        <v>18</v>
      </c>
      <c r="T1381" s="23"/>
      <c r="U1381" s="34">
        <v>7000</v>
      </c>
      <c r="V1381" s="34" t="s">
        <v>17</v>
      </c>
      <c r="W1381" s="23"/>
      <c r="X1381" s="53">
        <f>SUMIF('[1]2022Fiyat Listesi-SAP'!A:A,I:I,'[1]2022Fiyat Listesi-SAP'!C:C)</f>
        <v>0.1545</v>
      </c>
      <c r="Y1381" s="38" t="s">
        <v>1925</v>
      </c>
      <c r="Z1381" s="23"/>
      <c r="AA1381" s="33">
        <f t="shared" si="21"/>
        <v>0</v>
      </c>
      <c r="AB1381" s="38" t="s">
        <v>20</v>
      </c>
      <c r="AD1381" s="43"/>
    </row>
    <row r="1382" spans="3:30" s="25" customFormat="1" x14ac:dyDescent="0.3">
      <c r="C1382" s="22">
        <v>5800</v>
      </c>
      <c r="D1382" s="23"/>
      <c r="E1382" s="24">
        <v>392690979018</v>
      </c>
      <c r="G1382" s="22" t="s">
        <v>5076</v>
      </c>
      <c r="H1382" s="23"/>
      <c r="I1382" s="26" t="s">
        <v>5077</v>
      </c>
      <c r="J1382" s="23"/>
      <c r="K1382" s="26" t="s">
        <v>5078</v>
      </c>
      <c r="L1382" s="23"/>
      <c r="M1382" s="26" t="s">
        <v>5079</v>
      </c>
      <c r="N1382" s="23"/>
      <c r="O1382" s="34">
        <v>100</v>
      </c>
      <c r="P1382" s="34" t="s">
        <v>17</v>
      </c>
      <c r="Q1382" s="23"/>
      <c r="R1382" s="35">
        <v>15.3</v>
      </c>
      <c r="S1382" s="36" t="s">
        <v>18</v>
      </c>
      <c r="T1382" s="23"/>
      <c r="U1382" s="34">
        <v>5000</v>
      </c>
      <c r="V1382" s="34" t="s">
        <v>17</v>
      </c>
      <c r="W1382" s="23"/>
      <c r="X1382" s="53">
        <f>SUMIF('[1]2022Fiyat Listesi-SAP'!A:A,I:I,'[1]2022Fiyat Listesi-SAP'!C:C)</f>
        <v>0.17</v>
      </c>
      <c r="Y1382" s="38" t="s">
        <v>1925</v>
      </c>
      <c r="Z1382" s="23"/>
      <c r="AA1382" s="33">
        <f t="shared" si="21"/>
        <v>0</v>
      </c>
      <c r="AB1382" s="38" t="s">
        <v>20</v>
      </c>
      <c r="AD1382" s="43"/>
    </row>
    <row r="1383" spans="3:30" s="25" customFormat="1" x14ac:dyDescent="0.3">
      <c r="C1383" s="22">
        <v>5800</v>
      </c>
      <c r="D1383" s="23"/>
      <c r="E1383" s="24">
        <v>392690979018</v>
      </c>
      <c r="G1383" s="22" t="s">
        <v>5080</v>
      </c>
      <c r="H1383" s="23"/>
      <c r="I1383" s="26" t="s">
        <v>5081</v>
      </c>
      <c r="J1383" s="23"/>
      <c r="K1383" s="26" t="s">
        <v>5082</v>
      </c>
      <c r="L1383" s="23"/>
      <c r="M1383" s="26" t="s">
        <v>5083</v>
      </c>
      <c r="N1383" s="23"/>
      <c r="O1383" s="34">
        <v>100</v>
      </c>
      <c r="P1383" s="34" t="s">
        <v>17</v>
      </c>
      <c r="Q1383" s="23"/>
      <c r="R1383" s="35">
        <v>15.85</v>
      </c>
      <c r="S1383" s="36" t="s">
        <v>18</v>
      </c>
      <c r="T1383" s="23"/>
      <c r="U1383" s="34">
        <v>3000</v>
      </c>
      <c r="V1383" s="34" t="s">
        <v>17</v>
      </c>
      <c r="W1383" s="23"/>
      <c r="X1383" s="53">
        <f>SUMIF('[1]2022Fiyat Listesi-SAP'!A:A,I:I,'[1]2022Fiyat Listesi-SAP'!C:C)</f>
        <v>0.1905</v>
      </c>
      <c r="Y1383" s="38" t="s">
        <v>1925</v>
      </c>
      <c r="Z1383" s="23"/>
      <c r="AA1383" s="33">
        <f t="shared" si="21"/>
        <v>0</v>
      </c>
      <c r="AB1383" s="38" t="s">
        <v>20</v>
      </c>
      <c r="AD1383" s="43"/>
    </row>
    <row r="1384" spans="3:30" s="25" customFormat="1" x14ac:dyDescent="0.3">
      <c r="C1384" s="22">
        <v>5800</v>
      </c>
      <c r="D1384" s="23"/>
      <c r="E1384" s="24">
        <v>392690979018</v>
      </c>
      <c r="G1384" s="22" t="s">
        <v>5084</v>
      </c>
      <c r="H1384" s="23"/>
      <c r="I1384" s="26" t="s">
        <v>5085</v>
      </c>
      <c r="J1384" s="23"/>
      <c r="K1384" s="26" t="s">
        <v>5086</v>
      </c>
      <c r="L1384" s="23"/>
      <c r="M1384" s="26" t="s">
        <v>5087</v>
      </c>
      <c r="N1384" s="23"/>
      <c r="O1384" s="34">
        <v>100</v>
      </c>
      <c r="P1384" s="34" t="s">
        <v>17</v>
      </c>
      <c r="Q1384" s="23"/>
      <c r="R1384" s="35">
        <v>16.8</v>
      </c>
      <c r="S1384" s="36" t="s">
        <v>18</v>
      </c>
      <c r="T1384" s="23"/>
      <c r="U1384" s="34">
        <v>3000</v>
      </c>
      <c r="V1384" s="34" t="s">
        <v>17</v>
      </c>
      <c r="W1384" s="23"/>
      <c r="X1384" s="53">
        <f>SUMIF('[1]2022Fiyat Listesi-SAP'!A:A,I:I,'[1]2022Fiyat Listesi-SAP'!C:C)</f>
        <v>0.2185</v>
      </c>
      <c r="Y1384" s="38" t="s">
        <v>1925</v>
      </c>
      <c r="Z1384" s="23"/>
      <c r="AA1384" s="33">
        <f t="shared" si="21"/>
        <v>0</v>
      </c>
      <c r="AB1384" s="38" t="s">
        <v>20</v>
      </c>
      <c r="AD1384" s="43"/>
    </row>
    <row r="1385" spans="3:30" s="25" customFormat="1" x14ac:dyDescent="0.3">
      <c r="C1385" s="22">
        <v>5800</v>
      </c>
      <c r="D1385" s="23"/>
      <c r="E1385" s="24">
        <v>392690979018</v>
      </c>
      <c r="G1385" s="22" t="s">
        <v>5088</v>
      </c>
      <c r="H1385" s="23"/>
      <c r="I1385" s="26" t="s">
        <v>5089</v>
      </c>
      <c r="J1385" s="23"/>
      <c r="K1385" s="26" t="s">
        <v>5090</v>
      </c>
      <c r="L1385" s="23"/>
      <c r="M1385" s="26" t="s">
        <v>5091</v>
      </c>
      <c r="N1385" s="23"/>
      <c r="O1385" s="34">
        <v>100</v>
      </c>
      <c r="P1385" s="34" t="s">
        <v>17</v>
      </c>
      <c r="Q1385" s="23"/>
      <c r="R1385" s="35">
        <v>18.600000000000001</v>
      </c>
      <c r="S1385" s="36" t="s">
        <v>18</v>
      </c>
      <c r="T1385" s="23"/>
      <c r="U1385" s="34">
        <v>2500</v>
      </c>
      <c r="V1385" s="34" t="s">
        <v>17</v>
      </c>
      <c r="W1385" s="23"/>
      <c r="X1385" s="53">
        <f>SUMIF('[1]2022Fiyat Listesi-SAP'!A:A,I:I,'[1]2022Fiyat Listesi-SAP'!C:C)</f>
        <v>0.45100000000000001</v>
      </c>
      <c r="Y1385" s="38" t="s">
        <v>1925</v>
      </c>
      <c r="Z1385" s="23"/>
      <c r="AA1385" s="33">
        <f t="shared" si="21"/>
        <v>0</v>
      </c>
      <c r="AB1385" s="38" t="s">
        <v>20</v>
      </c>
      <c r="AD1385" s="43"/>
    </row>
    <row r="1386" spans="3:30" s="25" customFormat="1" x14ac:dyDescent="0.3">
      <c r="C1386" s="22">
        <v>5800</v>
      </c>
      <c r="D1386" s="23"/>
      <c r="E1386" s="24">
        <v>392690979018</v>
      </c>
      <c r="G1386" s="22" t="s">
        <v>5092</v>
      </c>
      <c r="H1386" s="23"/>
      <c r="I1386" s="26" t="s">
        <v>5093</v>
      </c>
      <c r="J1386" s="23"/>
      <c r="K1386" s="26" t="s">
        <v>5094</v>
      </c>
      <c r="L1386" s="23"/>
      <c r="M1386" s="26" t="s">
        <v>5095</v>
      </c>
      <c r="N1386" s="23"/>
      <c r="O1386" s="34">
        <v>100</v>
      </c>
      <c r="P1386" s="34" t="s">
        <v>17</v>
      </c>
      <c r="Q1386" s="23"/>
      <c r="R1386" s="35">
        <v>22.25</v>
      </c>
      <c r="S1386" s="36" t="s">
        <v>18</v>
      </c>
      <c r="T1386" s="23"/>
      <c r="U1386" s="34">
        <v>2500</v>
      </c>
      <c r="V1386" s="34" t="s">
        <v>17</v>
      </c>
      <c r="W1386" s="23"/>
      <c r="X1386" s="53">
        <f>SUMIF('[1]2022Fiyat Listesi-SAP'!A:A,I:I,'[1]2022Fiyat Listesi-SAP'!C:C)</f>
        <v>0.58199999999999996</v>
      </c>
      <c r="Y1386" s="38" t="s">
        <v>1925</v>
      </c>
      <c r="Z1386" s="23"/>
      <c r="AA1386" s="33">
        <f t="shared" si="21"/>
        <v>0</v>
      </c>
      <c r="AB1386" s="38" t="s">
        <v>20</v>
      </c>
      <c r="AD1386" s="43"/>
    </row>
    <row r="1387" spans="3:30" s="25" customFormat="1" x14ac:dyDescent="0.3">
      <c r="C1387" s="22">
        <v>5800</v>
      </c>
      <c r="D1387" s="23"/>
      <c r="E1387" s="24">
        <v>392690979018</v>
      </c>
      <c r="G1387" s="22" t="s">
        <v>5096</v>
      </c>
      <c r="H1387" s="23"/>
      <c r="I1387" s="26" t="s">
        <v>5097</v>
      </c>
      <c r="J1387" s="23"/>
      <c r="K1387" s="26" t="s">
        <v>5098</v>
      </c>
      <c r="L1387" s="23"/>
      <c r="M1387" s="26" t="s">
        <v>5099</v>
      </c>
      <c r="N1387" s="23"/>
      <c r="O1387" s="34">
        <v>100</v>
      </c>
      <c r="P1387" s="34" t="s">
        <v>17</v>
      </c>
      <c r="Q1387" s="23"/>
      <c r="R1387" s="35">
        <v>16</v>
      </c>
      <c r="S1387" s="36" t="s">
        <v>18</v>
      </c>
      <c r="T1387" s="23"/>
      <c r="U1387" s="34">
        <v>1000</v>
      </c>
      <c r="V1387" s="34" t="s">
        <v>17</v>
      </c>
      <c r="W1387" s="23"/>
      <c r="X1387" s="53">
        <f>SUMIF('[1]2022Fiyat Listesi-SAP'!A:A,I:I,'[1]2022Fiyat Listesi-SAP'!C:C)</f>
        <v>0.84199999999999997</v>
      </c>
      <c r="Y1387" s="38" t="s">
        <v>1925</v>
      </c>
      <c r="Z1387" s="23"/>
      <c r="AA1387" s="33">
        <f t="shared" si="21"/>
        <v>0</v>
      </c>
      <c r="AB1387" s="38" t="s">
        <v>20</v>
      </c>
      <c r="AD1387" s="43"/>
    </row>
    <row r="1388" spans="3:30" s="25" customFormat="1" x14ac:dyDescent="0.3">
      <c r="C1388" s="22">
        <v>5800</v>
      </c>
      <c r="D1388" s="23"/>
      <c r="E1388" s="24">
        <v>392690979018</v>
      </c>
      <c r="G1388" s="22" t="s">
        <v>5100</v>
      </c>
      <c r="H1388" s="23"/>
      <c r="I1388" s="26" t="s">
        <v>5101</v>
      </c>
      <c r="J1388" s="23"/>
      <c r="K1388" s="26" t="s">
        <v>5102</v>
      </c>
      <c r="L1388" s="23"/>
      <c r="M1388" s="26" t="s">
        <v>5103</v>
      </c>
      <c r="N1388" s="23"/>
      <c r="O1388" s="34">
        <v>100</v>
      </c>
      <c r="P1388" s="34" t="s">
        <v>17</v>
      </c>
      <c r="Q1388" s="23"/>
      <c r="R1388" s="35">
        <v>1.95</v>
      </c>
      <c r="S1388" s="36" t="s">
        <v>18</v>
      </c>
      <c r="T1388" s="23"/>
      <c r="U1388" s="34">
        <v>5000</v>
      </c>
      <c r="V1388" s="34" t="s">
        <v>17</v>
      </c>
      <c r="W1388" s="23"/>
      <c r="X1388" s="53">
        <f>SUMIF('[1]2022Fiyat Listesi-SAP'!A:A,I:I,'[1]2022Fiyat Listesi-SAP'!C:C)</f>
        <v>1.4999999999999999E-2</v>
      </c>
      <c r="Y1388" s="38" t="s">
        <v>1925</v>
      </c>
      <c r="Z1388" s="23"/>
      <c r="AA1388" s="33">
        <f t="shared" si="21"/>
        <v>0</v>
      </c>
      <c r="AB1388" s="38" t="s">
        <v>20</v>
      </c>
      <c r="AD1388" s="43"/>
    </row>
    <row r="1389" spans="3:30" s="25" customFormat="1" x14ac:dyDescent="0.3">
      <c r="C1389" s="22">
        <v>5800</v>
      </c>
      <c r="D1389" s="23"/>
      <c r="E1389" s="24">
        <v>392690979018</v>
      </c>
      <c r="G1389" s="22" t="s">
        <v>5104</v>
      </c>
      <c r="H1389" s="23"/>
      <c r="I1389" s="26" t="s">
        <v>5105</v>
      </c>
      <c r="J1389" s="23"/>
      <c r="K1389" s="26" t="s">
        <v>5106</v>
      </c>
      <c r="L1389" s="23"/>
      <c r="M1389" s="26" t="s">
        <v>5107</v>
      </c>
      <c r="N1389" s="23"/>
      <c r="O1389" s="34">
        <v>100</v>
      </c>
      <c r="P1389" s="34" t="s">
        <v>17</v>
      </c>
      <c r="Q1389" s="23"/>
      <c r="R1389" s="35">
        <v>1.95</v>
      </c>
      <c r="S1389" s="36" t="s">
        <v>18</v>
      </c>
      <c r="T1389" s="23"/>
      <c r="U1389" s="34">
        <v>5000</v>
      </c>
      <c r="V1389" s="34" t="s">
        <v>17</v>
      </c>
      <c r="W1389" s="23"/>
      <c r="X1389" s="53">
        <f>SUMIF('[1]2022Fiyat Listesi-SAP'!A:A,I:I,'[1]2022Fiyat Listesi-SAP'!C:C)</f>
        <v>1.4999999999999999E-2</v>
      </c>
      <c r="Y1389" s="38" t="s">
        <v>1925</v>
      </c>
      <c r="Z1389" s="23"/>
      <c r="AA1389" s="33">
        <f t="shared" si="21"/>
        <v>0</v>
      </c>
      <c r="AB1389" s="38" t="s">
        <v>20</v>
      </c>
      <c r="AD1389" s="43"/>
    </row>
    <row r="1390" spans="3:30" s="25" customFormat="1" x14ac:dyDescent="0.3">
      <c r="C1390" s="22">
        <v>5800</v>
      </c>
      <c r="D1390" s="23"/>
      <c r="E1390" s="24">
        <v>392690979018</v>
      </c>
      <c r="G1390" s="22" t="s">
        <v>5108</v>
      </c>
      <c r="H1390" s="23"/>
      <c r="I1390" s="26" t="s">
        <v>5109</v>
      </c>
      <c r="J1390" s="23"/>
      <c r="K1390" s="26" t="s">
        <v>5110</v>
      </c>
      <c r="L1390" s="23"/>
      <c r="M1390" s="26" t="s">
        <v>5111</v>
      </c>
      <c r="N1390" s="23"/>
      <c r="O1390" s="34">
        <v>100</v>
      </c>
      <c r="P1390" s="34" t="s">
        <v>17</v>
      </c>
      <c r="Q1390" s="23"/>
      <c r="R1390" s="35">
        <v>1.95</v>
      </c>
      <c r="S1390" s="36" t="s">
        <v>18</v>
      </c>
      <c r="T1390" s="23"/>
      <c r="U1390" s="34">
        <v>5000</v>
      </c>
      <c r="V1390" s="34" t="s">
        <v>17</v>
      </c>
      <c r="W1390" s="23"/>
      <c r="X1390" s="53">
        <f>SUMIF('[1]2022Fiyat Listesi-SAP'!A:A,I:I,'[1]2022Fiyat Listesi-SAP'!C:C)</f>
        <v>1.4999999999999999E-2</v>
      </c>
      <c r="Y1390" s="38" t="s">
        <v>1925</v>
      </c>
      <c r="Z1390" s="23"/>
      <c r="AA1390" s="33">
        <f t="shared" si="21"/>
        <v>0</v>
      </c>
      <c r="AB1390" s="38" t="s">
        <v>20</v>
      </c>
      <c r="AD1390" s="43"/>
    </row>
    <row r="1391" spans="3:30" s="25" customFormat="1" x14ac:dyDescent="0.3">
      <c r="C1391" s="22">
        <v>5800</v>
      </c>
      <c r="D1391" s="23"/>
      <c r="E1391" s="24">
        <v>392690979018</v>
      </c>
      <c r="G1391" s="22" t="s">
        <v>5112</v>
      </c>
      <c r="H1391" s="23"/>
      <c r="I1391" s="26" t="s">
        <v>5113</v>
      </c>
      <c r="J1391" s="23"/>
      <c r="K1391" s="26" t="s">
        <v>5114</v>
      </c>
      <c r="L1391" s="23"/>
      <c r="M1391" s="26" t="s">
        <v>5115</v>
      </c>
      <c r="N1391" s="23"/>
      <c r="O1391" s="34">
        <v>100</v>
      </c>
      <c r="P1391" s="34" t="s">
        <v>17</v>
      </c>
      <c r="Q1391" s="23"/>
      <c r="R1391" s="35">
        <v>1.95</v>
      </c>
      <c r="S1391" s="36" t="s">
        <v>18</v>
      </c>
      <c r="T1391" s="23"/>
      <c r="U1391" s="34">
        <v>5000</v>
      </c>
      <c r="V1391" s="34" t="s">
        <v>17</v>
      </c>
      <c r="W1391" s="23"/>
      <c r="X1391" s="53">
        <f>SUMIF('[1]2022Fiyat Listesi-SAP'!A:A,I:I,'[1]2022Fiyat Listesi-SAP'!C:C)</f>
        <v>1.4999999999999999E-2</v>
      </c>
      <c r="Y1391" s="38" t="s">
        <v>1925</v>
      </c>
      <c r="Z1391" s="23"/>
      <c r="AA1391" s="33">
        <f t="shared" si="21"/>
        <v>0</v>
      </c>
      <c r="AB1391" s="38" t="s">
        <v>20</v>
      </c>
      <c r="AD1391" s="43"/>
    </row>
    <row r="1392" spans="3:30" s="25" customFormat="1" x14ac:dyDescent="0.3">
      <c r="C1392" s="22">
        <v>5800</v>
      </c>
      <c r="D1392" s="23"/>
      <c r="E1392" s="24">
        <v>392690979018</v>
      </c>
      <c r="G1392" s="22" t="s">
        <v>5116</v>
      </c>
      <c r="H1392" s="23"/>
      <c r="I1392" s="26" t="s">
        <v>5117</v>
      </c>
      <c r="J1392" s="23"/>
      <c r="K1392" s="26" t="s">
        <v>5118</v>
      </c>
      <c r="L1392" s="23"/>
      <c r="M1392" s="26" t="s">
        <v>5119</v>
      </c>
      <c r="N1392" s="23"/>
      <c r="O1392" s="34">
        <v>100</v>
      </c>
      <c r="P1392" s="34" t="s">
        <v>17</v>
      </c>
      <c r="Q1392" s="23"/>
      <c r="R1392" s="35">
        <v>1.95</v>
      </c>
      <c r="S1392" s="36" t="s">
        <v>18</v>
      </c>
      <c r="T1392" s="23"/>
      <c r="U1392" s="34">
        <v>5000</v>
      </c>
      <c r="V1392" s="34" t="s">
        <v>17</v>
      </c>
      <c r="W1392" s="23"/>
      <c r="X1392" s="53">
        <f>SUMIF('[1]2022Fiyat Listesi-SAP'!A:A,I:I,'[1]2022Fiyat Listesi-SAP'!C:C)</f>
        <v>1.4999999999999999E-2</v>
      </c>
      <c r="Y1392" s="38" t="s">
        <v>1925</v>
      </c>
      <c r="Z1392" s="23"/>
      <c r="AA1392" s="33">
        <f t="shared" si="21"/>
        <v>0</v>
      </c>
      <c r="AB1392" s="38" t="s">
        <v>20</v>
      </c>
      <c r="AD1392" s="43"/>
    </row>
    <row r="1393" spans="3:30" s="25" customFormat="1" x14ac:dyDescent="0.3">
      <c r="C1393" s="22">
        <v>5800</v>
      </c>
      <c r="D1393" s="23"/>
      <c r="E1393" s="24">
        <v>392690979018</v>
      </c>
      <c r="G1393" s="22" t="s">
        <v>5120</v>
      </c>
      <c r="H1393" s="23"/>
      <c r="I1393" s="26" t="s">
        <v>5121</v>
      </c>
      <c r="J1393" s="23"/>
      <c r="K1393" s="26" t="s">
        <v>5122</v>
      </c>
      <c r="L1393" s="23"/>
      <c r="M1393" s="26" t="s">
        <v>5123</v>
      </c>
      <c r="N1393" s="23"/>
      <c r="O1393" s="34">
        <v>100</v>
      </c>
      <c r="P1393" s="34" t="s">
        <v>17</v>
      </c>
      <c r="Q1393" s="23"/>
      <c r="R1393" s="35">
        <v>18.2</v>
      </c>
      <c r="S1393" s="36" t="s">
        <v>18</v>
      </c>
      <c r="T1393" s="23"/>
      <c r="U1393" s="34">
        <v>13000</v>
      </c>
      <c r="V1393" s="34" t="s">
        <v>17</v>
      </c>
      <c r="W1393" s="23"/>
      <c r="X1393" s="53">
        <f>SUMIF('[1]2022Fiyat Listesi-SAP'!A:A,I:I,'[1]2022Fiyat Listesi-SAP'!C:C)</f>
        <v>6.4500000000000002E-2</v>
      </c>
      <c r="Y1393" s="38" t="s">
        <v>1925</v>
      </c>
      <c r="Z1393" s="23"/>
      <c r="AA1393" s="33">
        <f t="shared" si="21"/>
        <v>0</v>
      </c>
      <c r="AB1393" s="38" t="s">
        <v>20</v>
      </c>
      <c r="AD1393" s="43"/>
    </row>
    <row r="1394" spans="3:30" s="25" customFormat="1" x14ac:dyDescent="0.3">
      <c r="C1394" s="22">
        <v>5800</v>
      </c>
      <c r="D1394" s="23"/>
      <c r="E1394" s="24">
        <v>392690979018</v>
      </c>
      <c r="G1394" s="22" t="s">
        <v>5124</v>
      </c>
      <c r="H1394" s="23"/>
      <c r="I1394" s="26" t="s">
        <v>5125</v>
      </c>
      <c r="J1394" s="23"/>
      <c r="K1394" s="26" t="s">
        <v>5126</v>
      </c>
      <c r="L1394" s="23"/>
      <c r="M1394" s="26" t="s">
        <v>5127</v>
      </c>
      <c r="N1394" s="23"/>
      <c r="O1394" s="34">
        <v>100</v>
      </c>
      <c r="P1394" s="34" t="s">
        <v>17</v>
      </c>
      <c r="Q1394" s="23"/>
      <c r="R1394" s="35">
        <v>18.2</v>
      </c>
      <c r="S1394" s="36" t="s">
        <v>18</v>
      </c>
      <c r="T1394" s="23"/>
      <c r="U1394" s="34">
        <v>13000</v>
      </c>
      <c r="V1394" s="34" t="s">
        <v>17</v>
      </c>
      <c r="W1394" s="23"/>
      <c r="X1394" s="53">
        <f>SUMIF('[1]2022Fiyat Listesi-SAP'!A:A,I:I,'[1]2022Fiyat Listesi-SAP'!C:C)</f>
        <v>6.4500000000000002E-2</v>
      </c>
      <c r="Y1394" s="38" t="s">
        <v>1925</v>
      </c>
      <c r="Z1394" s="23"/>
      <c r="AA1394" s="33">
        <f t="shared" si="21"/>
        <v>0</v>
      </c>
      <c r="AB1394" s="38" t="s">
        <v>20</v>
      </c>
      <c r="AD1394" s="43"/>
    </row>
    <row r="1395" spans="3:30" s="25" customFormat="1" x14ac:dyDescent="0.3">
      <c r="C1395" s="22">
        <v>5800</v>
      </c>
      <c r="D1395" s="23"/>
      <c r="E1395" s="24">
        <v>392690979018</v>
      </c>
      <c r="G1395" s="22" t="s">
        <v>5128</v>
      </c>
      <c r="H1395" s="23"/>
      <c r="I1395" s="26" t="s">
        <v>5129</v>
      </c>
      <c r="J1395" s="23"/>
      <c r="K1395" s="26" t="s">
        <v>5130</v>
      </c>
      <c r="L1395" s="23"/>
      <c r="M1395" s="26" t="s">
        <v>5131</v>
      </c>
      <c r="N1395" s="23"/>
      <c r="O1395" s="34">
        <v>100</v>
      </c>
      <c r="P1395" s="34" t="s">
        <v>17</v>
      </c>
      <c r="Q1395" s="23"/>
      <c r="R1395" s="35">
        <v>18.2</v>
      </c>
      <c r="S1395" s="36" t="s">
        <v>18</v>
      </c>
      <c r="T1395" s="23"/>
      <c r="U1395" s="34">
        <v>13000</v>
      </c>
      <c r="V1395" s="34" t="s">
        <v>17</v>
      </c>
      <c r="W1395" s="23"/>
      <c r="X1395" s="53">
        <f>SUMIF('[1]2022Fiyat Listesi-SAP'!A:A,I:I,'[1]2022Fiyat Listesi-SAP'!C:C)</f>
        <v>6.4500000000000002E-2</v>
      </c>
      <c r="Y1395" s="38" t="s">
        <v>1925</v>
      </c>
      <c r="Z1395" s="23"/>
      <c r="AA1395" s="33">
        <f t="shared" si="21"/>
        <v>0</v>
      </c>
      <c r="AB1395" s="38" t="s">
        <v>20</v>
      </c>
      <c r="AD1395" s="43"/>
    </row>
    <row r="1396" spans="3:30" s="25" customFormat="1" x14ac:dyDescent="0.3">
      <c r="C1396" s="22">
        <v>5800</v>
      </c>
      <c r="D1396" s="23"/>
      <c r="E1396" s="24">
        <v>392690979018</v>
      </c>
      <c r="G1396" s="22" t="s">
        <v>5132</v>
      </c>
      <c r="H1396" s="23"/>
      <c r="I1396" s="26" t="s">
        <v>5133</v>
      </c>
      <c r="J1396" s="23"/>
      <c r="K1396" s="26" t="s">
        <v>5134</v>
      </c>
      <c r="L1396" s="23"/>
      <c r="M1396" s="26" t="s">
        <v>5135</v>
      </c>
      <c r="N1396" s="23"/>
      <c r="O1396" s="34">
        <v>100</v>
      </c>
      <c r="P1396" s="34" t="s">
        <v>17</v>
      </c>
      <c r="Q1396" s="23"/>
      <c r="R1396" s="35">
        <v>18.2</v>
      </c>
      <c r="S1396" s="36" t="s">
        <v>18</v>
      </c>
      <c r="T1396" s="23"/>
      <c r="U1396" s="34">
        <v>13000</v>
      </c>
      <c r="V1396" s="34" t="s">
        <v>17</v>
      </c>
      <c r="W1396" s="23"/>
      <c r="X1396" s="53">
        <f>SUMIF('[1]2022Fiyat Listesi-SAP'!A:A,I:I,'[1]2022Fiyat Listesi-SAP'!C:C)</f>
        <v>6.4500000000000002E-2</v>
      </c>
      <c r="Y1396" s="38" t="s">
        <v>1925</v>
      </c>
      <c r="Z1396" s="23"/>
      <c r="AA1396" s="33">
        <f t="shared" si="21"/>
        <v>0</v>
      </c>
      <c r="AB1396" s="38" t="s">
        <v>20</v>
      </c>
      <c r="AD1396" s="43"/>
    </row>
    <row r="1397" spans="3:30" s="25" customFormat="1" x14ac:dyDescent="0.3">
      <c r="C1397" s="22">
        <v>5800</v>
      </c>
      <c r="D1397" s="23"/>
      <c r="E1397" s="24">
        <v>392690979018</v>
      </c>
      <c r="G1397" s="22" t="s">
        <v>5136</v>
      </c>
      <c r="H1397" s="23"/>
      <c r="I1397" s="26" t="s">
        <v>5137</v>
      </c>
      <c r="J1397" s="23"/>
      <c r="K1397" s="26" t="s">
        <v>5138</v>
      </c>
      <c r="L1397" s="23"/>
      <c r="M1397" s="26" t="s">
        <v>5139</v>
      </c>
      <c r="N1397" s="23"/>
      <c r="O1397" s="34">
        <v>100</v>
      </c>
      <c r="P1397" s="34" t="s">
        <v>17</v>
      </c>
      <c r="Q1397" s="23"/>
      <c r="R1397" s="35">
        <v>1.3</v>
      </c>
      <c r="S1397" s="36" t="s">
        <v>18</v>
      </c>
      <c r="T1397" s="23"/>
      <c r="U1397" s="34">
        <v>5000</v>
      </c>
      <c r="V1397" s="34" t="s">
        <v>17</v>
      </c>
      <c r="W1397" s="23"/>
      <c r="X1397" s="53">
        <f>SUMIF('[1]2022Fiyat Listesi-SAP'!A:A,I:I,'[1]2022Fiyat Listesi-SAP'!C:C)</f>
        <v>0.1045</v>
      </c>
      <c r="Y1397" s="38" t="s">
        <v>1925</v>
      </c>
      <c r="Z1397" s="23"/>
      <c r="AA1397" s="33">
        <f t="shared" si="21"/>
        <v>0</v>
      </c>
      <c r="AB1397" s="38" t="s">
        <v>20</v>
      </c>
      <c r="AD1397" s="43"/>
    </row>
    <row r="1398" spans="3:30" s="25" customFormat="1" x14ac:dyDescent="0.3">
      <c r="C1398" s="22">
        <v>5800</v>
      </c>
      <c r="D1398" s="23"/>
      <c r="E1398" s="24">
        <v>392690979018</v>
      </c>
      <c r="G1398" s="22" t="s">
        <v>5140</v>
      </c>
      <c r="H1398" s="23"/>
      <c r="I1398" s="26" t="s">
        <v>5141</v>
      </c>
      <c r="J1398" s="23"/>
      <c r="K1398" s="26" t="s">
        <v>5142</v>
      </c>
      <c r="L1398" s="23"/>
      <c r="M1398" s="26" t="s">
        <v>5143</v>
      </c>
      <c r="N1398" s="23"/>
      <c r="O1398" s="34">
        <v>100</v>
      </c>
      <c r="P1398" s="34" t="s">
        <v>17</v>
      </c>
      <c r="Q1398" s="23"/>
      <c r="R1398" s="35">
        <v>3.15</v>
      </c>
      <c r="S1398" s="36" t="s">
        <v>18</v>
      </c>
      <c r="T1398" s="23"/>
      <c r="U1398" s="34">
        <v>5000</v>
      </c>
      <c r="V1398" s="34" t="s">
        <v>17</v>
      </c>
      <c r="W1398" s="23"/>
      <c r="X1398" s="53">
        <f>SUMIF('[1]2022Fiyat Listesi-SAP'!A:A,I:I,'[1]2022Fiyat Listesi-SAP'!C:C)</f>
        <v>0.23800000000000002</v>
      </c>
      <c r="Y1398" s="38" t="s">
        <v>1925</v>
      </c>
      <c r="Z1398" s="23"/>
      <c r="AA1398" s="33">
        <f t="shared" si="21"/>
        <v>0</v>
      </c>
      <c r="AB1398" s="38" t="s">
        <v>20</v>
      </c>
      <c r="AD1398" s="43"/>
    </row>
    <row r="1399" spans="3:30" s="25" customFormat="1" x14ac:dyDescent="0.3">
      <c r="C1399" s="22">
        <v>5800</v>
      </c>
      <c r="D1399" s="23"/>
      <c r="E1399" s="24">
        <v>392690979018</v>
      </c>
      <c r="G1399" s="22" t="s">
        <v>5144</v>
      </c>
      <c r="H1399" s="23"/>
      <c r="I1399" s="26" t="s">
        <v>5145</v>
      </c>
      <c r="J1399" s="23"/>
      <c r="K1399" s="26" t="s">
        <v>5146</v>
      </c>
      <c r="L1399" s="23"/>
      <c r="M1399" s="26" t="s">
        <v>5147</v>
      </c>
      <c r="N1399" s="23"/>
      <c r="O1399" s="34">
        <v>100</v>
      </c>
      <c r="P1399" s="34" t="s">
        <v>17</v>
      </c>
      <c r="Q1399" s="23"/>
      <c r="R1399" s="35">
        <v>6.65</v>
      </c>
      <c r="S1399" s="36" t="s">
        <v>18</v>
      </c>
      <c r="T1399" s="23"/>
      <c r="U1399" s="34">
        <v>5000</v>
      </c>
      <c r="V1399" s="34" t="s">
        <v>17</v>
      </c>
      <c r="W1399" s="23"/>
      <c r="X1399" s="53">
        <f>SUMIF('[1]2022Fiyat Listesi-SAP'!A:A,I:I,'[1]2022Fiyat Listesi-SAP'!C:C)</f>
        <v>0.41649999999999998</v>
      </c>
      <c r="Y1399" s="38" t="s">
        <v>1925</v>
      </c>
      <c r="Z1399" s="23"/>
      <c r="AA1399" s="33">
        <f t="shared" si="21"/>
        <v>0</v>
      </c>
      <c r="AB1399" s="38" t="s">
        <v>20</v>
      </c>
      <c r="AD1399" s="43"/>
    </row>
    <row r="1400" spans="3:30" s="25" customFormat="1" x14ac:dyDescent="0.3">
      <c r="C1400" s="22">
        <v>5800</v>
      </c>
      <c r="D1400" s="23"/>
      <c r="E1400" s="24">
        <v>392690979018</v>
      </c>
      <c r="G1400" s="22" t="s">
        <v>5148</v>
      </c>
      <c r="H1400" s="23"/>
      <c r="I1400" s="26" t="s">
        <v>5149</v>
      </c>
      <c r="J1400" s="23"/>
      <c r="K1400" s="26" t="s">
        <v>5150</v>
      </c>
      <c r="L1400" s="23"/>
      <c r="M1400" s="26" t="s">
        <v>5151</v>
      </c>
      <c r="N1400" s="23"/>
      <c r="O1400" s="34">
        <v>100</v>
      </c>
      <c r="P1400" s="34" t="s">
        <v>17</v>
      </c>
      <c r="Q1400" s="23"/>
      <c r="R1400" s="35">
        <v>8.1999999999999993</v>
      </c>
      <c r="S1400" s="36" t="s">
        <v>18</v>
      </c>
      <c r="T1400" s="23"/>
      <c r="U1400" s="34">
        <v>5000</v>
      </c>
      <c r="V1400" s="34" t="s">
        <v>17</v>
      </c>
      <c r="W1400" s="23"/>
      <c r="X1400" s="53">
        <f>SUMIF('[1]2022Fiyat Listesi-SAP'!A:A,I:I,'[1]2022Fiyat Listesi-SAP'!C:C)</f>
        <v>0.52200000000000002</v>
      </c>
      <c r="Y1400" s="38" t="s">
        <v>1925</v>
      </c>
      <c r="Z1400" s="23"/>
      <c r="AA1400" s="33">
        <f t="shared" si="21"/>
        <v>0</v>
      </c>
      <c r="AB1400" s="38" t="s">
        <v>20</v>
      </c>
      <c r="AD1400" s="43"/>
    </row>
    <row r="1401" spans="3:30" s="25" customFormat="1" x14ac:dyDescent="0.3">
      <c r="C1401" s="22">
        <v>5800</v>
      </c>
      <c r="D1401" s="23"/>
      <c r="E1401" s="24">
        <v>392690979018</v>
      </c>
      <c r="G1401" s="22" t="s">
        <v>5152</v>
      </c>
      <c r="H1401" s="23"/>
      <c r="I1401" s="26" t="s">
        <v>5153</v>
      </c>
      <c r="J1401" s="23"/>
      <c r="K1401" s="26" t="s">
        <v>5154</v>
      </c>
      <c r="L1401" s="23"/>
      <c r="M1401" s="26" t="s">
        <v>5155</v>
      </c>
      <c r="N1401" s="23"/>
      <c r="O1401" s="34">
        <v>100</v>
      </c>
      <c r="P1401" s="34" t="s">
        <v>17</v>
      </c>
      <c r="Q1401" s="23"/>
      <c r="R1401" s="35">
        <v>9.2799999999999994</v>
      </c>
      <c r="S1401" s="36" t="s">
        <v>18</v>
      </c>
      <c r="T1401" s="23"/>
      <c r="U1401" s="34">
        <v>5000</v>
      </c>
      <c r="V1401" s="34" t="s">
        <v>17</v>
      </c>
      <c r="W1401" s="23"/>
      <c r="X1401" s="53">
        <f>SUMIF('[1]2022Fiyat Listesi-SAP'!A:A,I:I,'[1]2022Fiyat Listesi-SAP'!C:C)</f>
        <v>0.56700000000000006</v>
      </c>
      <c r="Y1401" s="38" t="s">
        <v>1925</v>
      </c>
      <c r="Z1401" s="23"/>
      <c r="AA1401" s="33">
        <f t="shared" si="21"/>
        <v>0</v>
      </c>
      <c r="AB1401" s="38" t="s">
        <v>20</v>
      </c>
      <c r="AD1401" s="43"/>
    </row>
    <row r="1402" spans="3:30" s="25" customFormat="1" x14ac:dyDescent="0.3">
      <c r="C1402" s="22">
        <v>5800</v>
      </c>
      <c r="D1402" s="23"/>
      <c r="E1402" s="24">
        <v>392690979018</v>
      </c>
      <c r="G1402" s="22" t="s">
        <v>5156</v>
      </c>
      <c r="H1402" s="23"/>
      <c r="I1402" s="26" t="s">
        <v>5157</v>
      </c>
      <c r="J1402" s="23"/>
      <c r="K1402" s="26" t="s">
        <v>5158</v>
      </c>
      <c r="L1402" s="23"/>
      <c r="M1402" s="26" t="s">
        <v>5159</v>
      </c>
      <c r="N1402" s="23"/>
      <c r="O1402" s="34">
        <v>100</v>
      </c>
      <c r="P1402" s="34" t="s">
        <v>17</v>
      </c>
      <c r="Q1402" s="23"/>
      <c r="R1402" s="35">
        <v>9.173</v>
      </c>
      <c r="S1402" s="36" t="s">
        <v>18</v>
      </c>
      <c r="T1402" s="23"/>
      <c r="U1402" s="34">
        <v>3500</v>
      </c>
      <c r="V1402" s="34" t="s">
        <v>17</v>
      </c>
      <c r="W1402" s="23"/>
      <c r="X1402" s="53">
        <f>SUMIF('[1]2022Fiyat Listesi-SAP'!A:A,I:I,'[1]2022Fiyat Listesi-SAP'!C:C)</f>
        <v>0.72150000000000003</v>
      </c>
      <c r="Y1402" s="38" t="s">
        <v>1925</v>
      </c>
      <c r="Z1402" s="23"/>
      <c r="AA1402" s="33">
        <f t="shared" si="21"/>
        <v>0</v>
      </c>
      <c r="AB1402" s="38" t="s">
        <v>20</v>
      </c>
      <c r="AD1402" s="43"/>
    </row>
    <row r="1403" spans="3:30" s="25" customFormat="1" x14ac:dyDescent="0.3">
      <c r="C1403" s="22">
        <v>5800</v>
      </c>
      <c r="D1403" s="23"/>
      <c r="E1403" s="24">
        <v>392690979018</v>
      </c>
      <c r="G1403" s="22" t="s">
        <v>5160</v>
      </c>
      <c r="H1403" s="23"/>
      <c r="I1403" s="26" t="s">
        <v>5161</v>
      </c>
      <c r="J1403" s="23"/>
      <c r="K1403" s="26" t="s">
        <v>5162</v>
      </c>
      <c r="L1403" s="23"/>
      <c r="M1403" s="26" t="s">
        <v>5163</v>
      </c>
      <c r="N1403" s="23"/>
      <c r="O1403" s="34">
        <v>100</v>
      </c>
      <c r="P1403" s="34" t="s">
        <v>17</v>
      </c>
      <c r="Q1403" s="23"/>
      <c r="R1403" s="35">
        <v>7.89</v>
      </c>
      <c r="S1403" s="36" t="s">
        <v>18</v>
      </c>
      <c r="T1403" s="23"/>
      <c r="U1403" s="34">
        <v>1500</v>
      </c>
      <c r="V1403" s="34" t="s">
        <v>17</v>
      </c>
      <c r="W1403" s="23"/>
      <c r="X1403" s="53">
        <f>SUMIF('[1]2022Fiyat Listesi-SAP'!A:A,I:I,'[1]2022Fiyat Listesi-SAP'!C:C)</f>
        <v>1.43</v>
      </c>
      <c r="Y1403" s="38" t="s">
        <v>1925</v>
      </c>
      <c r="Z1403" s="23"/>
      <c r="AA1403" s="33">
        <f t="shared" si="21"/>
        <v>0</v>
      </c>
      <c r="AB1403" s="38" t="s">
        <v>20</v>
      </c>
      <c r="AD1403" s="43"/>
    </row>
    <row r="1404" spans="3:30" s="25" customFormat="1" x14ac:dyDescent="0.3">
      <c r="C1404" s="22">
        <v>4800</v>
      </c>
      <c r="D1404" s="23"/>
      <c r="E1404" s="24">
        <v>392690979018</v>
      </c>
      <c r="G1404" s="22" t="s">
        <v>5164</v>
      </c>
      <c r="H1404" s="23"/>
      <c r="I1404" s="26" t="s">
        <v>5165</v>
      </c>
      <c r="J1404" s="23"/>
      <c r="K1404" s="26" t="s">
        <v>5166</v>
      </c>
      <c r="L1404" s="23"/>
      <c r="M1404" s="26" t="s">
        <v>5167</v>
      </c>
      <c r="N1404" s="23"/>
      <c r="O1404" s="34">
        <v>100</v>
      </c>
      <c r="P1404" s="34" t="s">
        <v>17</v>
      </c>
      <c r="Q1404" s="23"/>
      <c r="R1404" s="35">
        <v>13.45</v>
      </c>
      <c r="S1404" s="36" t="s">
        <v>18</v>
      </c>
      <c r="T1404" s="23"/>
      <c r="U1404" s="34">
        <v>5000</v>
      </c>
      <c r="V1404" s="34" t="s">
        <v>17</v>
      </c>
      <c r="W1404" s="23"/>
      <c r="X1404" s="53">
        <f>SUMIF('[1]2022Fiyat Listesi-SAP'!A:A,I:I,'[1]2022Fiyat Listesi-SAP'!C:C)</f>
        <v>0.128</v>
      </c>
      <c r="Y1404" s="38" t="s">
        <v>1925</v>
      </c>
      <c r="Z1404" s="23"/>
      <c r="AA1404" s="33">
        <f t="shared" si="21"/>
        <v>0</v>
      </c>
      <c r="AB1404" s="38" t="s">
        <v>20</v>
      </c>
      <c r="AD1404" s="43"/>
    </row>
    <row r="1405" spans="3:30" s="25" customFormat="1" x14ac:dyDescent="0.3">
      <c r="C1405" s="22">
        <v>4800</v>
      </c>
      <c r="D1405" s="23"/>
      <c r="E1405" s="24">
        <v>392690979018</v>
      </c>
      <c r="G1405" s="22" t="s">
        <v>5168</v>
      </c>
      <c r="H1405" s="23"/>
      <c r="I1405" s="26" t="s">
        <v>5169</v>
      </c>
      <c r="J1405" s="23"/>
      <c r="K1405" s="26" t="s">
        <v>5170</v>
      </c>
      <c r="L1405" s="23"/>
      <c r="M1405" s="26" t="s">
        <v>5171</v>
      </c>
      <c r="N1405" s="23"/>
      <c r="O1405" s="34">
        <v>100</v>
      </c>
      <c r="P1405" s="34" t="s">
        <v>17</v>
      </c>
      <c r="Q1405" s="23"/>
      <c r="R1405" s="35">
        <v>14.15</v>
      </c>
      <c r="S1405" s="36" t="s">
        <v>18</v>
      </c>
      <c r="T1405" s="23"/>
      <c r="U1405" s="34">
        <v>3000</v>
      </c>
      <c r="V1405" s="34" t="s">
        <v>17</v>
      </c>
      <c r="W1405" s="23"/>
      <c r="X1405" s="53">
        <f>SUMIF('[1]2022Fiyat Listesi-SAP'!A:A,I:I,'[1]2022Fiyat Listesi-SAP'!C:C)</f>
        <v>0.191</v>
      </c>
      <c r="Y1405" s="38" t="s">
        <v>1925</v>
      </c>
      <c r="Z1405" s="23"/>
      <c r="AA1405" s="33">
        <f t="shared" si="21"/>
        <v>0</v>
      </c>
      <c r="AB1405" s="38" t="s">
        <v>20</v>
      </c>
      <c r="AD1405" s="43"/>
    </row>
    <row r="1406" spans="3:30" s="25" customFormat="1" x14ac:dyDescent="0.3">
      <c r="C1406" s="22">
        <v>5800</v>
      </c>
      <c r="D1406" s="23"/>
      <c r="E1406" s="24">
        <v>392690979018</v>
      </c>
      <c r="G1406" s="22" t="s">
        <v>5172</v>
      </c>
      <c r="H1406" s="23"/>
      <c r="I1406" s="26" t="s">
        <v>5173</v>
      </c>
      <c r="J1406" s="23"/>
      <c r="K1406" s="26" t="s">
        <v>5174</v>
      </c>
      <c r="L1406" s="23"/>
      <c r="M1406" s="26" t="s">
        <v>5175</v>
      </c>
      <c r="N1406" s="23"/>
      <c r="O1406" s="34">
        <v>100</v>
      </c>
      <c r="P1406" s="34" t="s">
        <v>17</v>
      </c>
      <c r="Q1406" s="23"/>
      <c r="R1406" s="35">
        <v>2.9</v>
      </c>
      <c r="S1406" s="36" t="s">
        <v>18</v>
      </c>
      <c r="T1406" s="23"/>
      <c r="U1406" s="34">
        <v>5000</v>
      </c>
      <c r="V1406" s="34" t="s">
        <v>17</v>
      </c>
      <c r="W1406" s="23"/>
      <c r="X1406" s="53">
        <f>SUMIF('[1]2022Fiyat Listesi-SAP'!A:A,I:I,'[1]2022Fiyat Listesi-SAP'!C:C)</f>
        <v>0.14200000000000002</v>
      </c>
      <c r="Y1406" s="38" t="s">
        <v>1925</v>
      </c>
      <c r="Z1406" s="23"/>
      <c r="AA1406" s="33">
        <f t="shared" si="21"/>
        <v>0</v>
      </c>
      <c r="AB1406" s="38" t="s">
        <v>20</v>
      </c>
      <c r="AD1406" s="43"/>
    </row>
    <row r="1407" spans="3:30" s="25" customFormat="1" x14ac:dyDescent="0.3">
      <c r="C1407" s="22">
        <v>5800</v>
      </c>
      <c r="D1407" s="23"/>
      <c r="E1407" s="24">
        <v>392690979018</v>
      </c>
      <c r="G1407" s="22" t="s">
        <v>5176</v>
      </c>
      <c r="H1407" s="23"/>
      <c r="I1407" s="26" t="s">
        <v>5177</v>
      </c>
      <c r="J1407" s="23"/>
      <c r="K1407" s="26" t="s">
        <v>5178</v>
      </c>
      <c r="L1407" s="23"/>
      <c r="M1407" s="26" t="s">
        <v>5179</v>
      </c>
      <c r="N1407" s="23"/>
      <c r="O1407" s="34">
        <v>100</v>
      </c>
      <c r="P1407" s="34" t="s">
        <v>17</v>
      </c>
      <c r="Q1407" s="23"/>
      <c r="R1407" s="35">
        <v>8.6</v>
      </c>
      <c r="S1407" s="36" t="s">
        <v>18</v>
      </c>
      <c r="T1407" s="23"/>
      <c r="U1407" s="34">
        <v>5000</v>
      </c>
      <c r="V1407" s="34" t="s">
        <v>17</v>
      </c>
      <c r="W1407" s="23"/>
      <c r="X1407" s="53">
        <f>SUMIF('[1]2022Fiyat Listesi-SAP'!A:A,I:I,'[1]2022Fiyat Listesi-SAP'!C:C)</f>
        <v>0.14400000000000002</v>
      </c>
      <c r="Y1407" s="38" t="s">
        <v>1925</v>
      </c>
      <c r="Z1407" s="23"/>
      <c r="AA1407" s="33">
        <f t="shared" si="21"/>
        <v>0</v>
      </c>
      <c r="AB1407" s="38" t="s">
        <v>20</v>
      </c>
      <c r="AD1407" s="43"/>
    </row>
    <row r="1408" spans="3:30" s="25" customFormat="1" x14ac:dyDescent="0.3">
      <c r="C1408" s="22">
        <v>5800</v>
      </c>
      <c r="D1408" s="23"/>
      <c r="E1408" s="24">
        <v>392690979018</v>
      </c>
      <c r="G1408" s="22" t="s">
        <v>5180</v>
      </c>
      <c r="H1408" s="23"/>
      <c r="I1408" s="26" t="s">
        <v>5181</v>
      </c>
      <c r="J1408" s="23"/>
      <c r="K1408" s="26" t="s">
        <v>5182</v>
      </c>
      <c r="L1408" s="23"/>
      <c r="M1408" s="26" t="s">
        <v>5183</v>
      </c>
      <c r="N1408" s="23"/>
      <c r="O1408" s="34">
        <v>100</v>
      </c>
      <c r="P1408" s="34" t="s">
        <v>17</v>
      </c>
      <c r="Q1408" s="23"/>
      <c r="R1408" s="42">
        <v>0</v>
      </c>
      <c r="S1408" s="36" t="s">
        <v>18</v>
      </c>
      <c r="T1408" s="23"/>
      <c r="U1408" s="34">
        <v>60000</v>
      </c>
      <c r="V1408" s="34" t="s">
        <v>17</v>
      </c>
      <c r="W1408" s="23"/>
      <c r="X1408" s="53">
        <f>SUMIF('[1]2022Fiyat Listesi-SAP'!A:A,I:I,'[1]2022Fiyat Listesi-SAP'!C:C)</f>
        <v>6.5000000000000006E-3</v>
      </c>
      <c r="Y1408" s="38" t="s">
        <v>1925</v>
      </c>
      <c r="Z1408" s="23"/>
      <c r="AA1408" s="33">
        <f t="shared" si="21"/>
        <v>0</v>
      </c>
      <c r="AB1408" s="38" t="s">
        <v>20</v>
      </c>
      <c r="AD1408" s="43"/>
    </row>
    <row r="1409" spans="3:30" s="25" customFormat="1" x14ac:dyDescent="0.3">
      <c r="C1409" s="22">
        <v>4800</v>
      </c>
      <c r="D1409" s="23"/>
      <c r="E1409" s="24">
        <v>392690979018</v>
      </c>
      <c r="G1409" s="22" t="s">
        <v>5184</v>
      </c>
      <c r="H1409" s="23"/>
      <c r="I1409" s="26" t="s">
        <v>5185</v>
      </c>
      <c r="J1409" s="23"/>
      <c r="K1409" s="26" t="s">
        <v>5186</v>
      </c>
      <c r="L1409" s="23"/>
      <c r="M1409" s="26" t="s">
        <v>5187</v>
      </c>
      <c r="N1409" s="23"/>
      <c r="O1409" s="34">
        <v>100</v>
      </c>
      <c r="P1409" s="34" t="s">
        <v>17</v>
      </c>
      <c r="Q1409" s="23"/>
      <c r="R1409" s="35">
        <v>11.25</v>
      </c>
      <c r="S1409" s="36" t="s">
        <v>18</v>
      </c>
      <c r="T1409" s="23"/>
      <c r="U1409" s="34">
        <v>5000</v>
      </c>
      <c r="V1409" s="34" t="s">
        <v>17</v>
      </c>
      <c r="W1409" s="23"/>
      <c r="X1409" s="53">
        <f>SUMIF('[1]2022Fiyat Listesi-SAP'!A:A,I:I,'[1]2022Fiyat Listesi-SAP'!C:C)</f>
        <v>0.14200000000000002</v>
      </c>
      <c r="Y1409" s="38" t="s">
        <v>1925</v>
      </c>
      <c r="Z1409" s="23"/>
      <c r="AA1409" s="33">
        <f t="shared" si="21"/>
        <v>0</v>
      </c>
      <c r="AB1409" s="38" t="s">
        <v>20</v>
      </c>
      <c r="AD1409" s="43"/>
    </row>
    <row r="1410" spans="3:30" s="25" customFormat="1" x14ac:dyDescent="0.3">
      <c r="C1410" s="22">
        <v>4800</v>
      </c>
      <c r="D1410" s="23"/>
      <c r="E1410" s="24">
        <v>392690979018</v>
      </c>
      <c r="G1410" s="22" t="s">
        <v>5188</v>
      </c>
      <c r="H1410" s="23"/>
      <c r="I1410" s="26" t="s">
        <v>5189</v>
      </c>
      <c r="J1410" s="23"/>
      <c r="K1410" s="26" t="s">
        <v>5190</v>
      </c>
      <c r="L1410" s="23"/>
      <c r="M1410" s="26" t="s">
        <v>4560</v>
      </c>
      <c r="N1410" s="23"/>
      <c r="O1410" s="34">
        <v>100</v>
      </c>
      <c r="P1410" s="34" t="s">
        <v>17</v>
      </c>
      <c r="Q1410" s="23"/>
      <c r="R1410" s="35">
        <v>2.7</v>
      </c>
      <c r="S1410" s="36" t="s">
        <v>18</v>
      </c>
      <c r="T1410" s="23"/>
      <c r="U1410" s="34">
        <v>3000</v>
      </c>
      <c r="V1410" s="34" t="s">
        <v>17</v>
      </c>
      <c r="W1410" s="23"/>
      <c r="X1410" s="53">
        <f>SUMIF('[1]2022Fiyat Listesi-SAP'!A:A,I:I,'[1]2022Fiyat Listesi-SAP'!C:C)</f>
        <v>0.128</v>
      </c>
      <c r="Y1410" s="38" t="s">
        <v>1925</v>
      </c>
      <c r="Z1410" s="23"/>
      <c r="AA1410" s="33">
        <f t="shared" si="21"/>
        <v>0</v>
      </c>
      <c r="AB1410" s="38" t="s">
        <v>20</v>
      </c>
      <c r="AD1410" s="43"/>
    </row>
    <row r="1411" spans="3:30" s="25" customFormat="1" x14ac:dyDescent="0.3">
      <c r="C1411" s="22">
        <v>4800</v>
      </c>
      <c r="D1411" s="23"/>
      <c r="E1411" s="24">
        <v>392690979018</v>
      </c>
      <c r="G1411" s="22" t="s">
        <v>5191</v>
      </c>
      <c r="H1411" s="23"/>
      <c r="I1411" s="26" t="s">
        <v>5192</v>
      </c>
      <c r="J1411" s="23"/>
      <c r="K1411" s="26" t="s">
        <v>5193</v>
      </c>
      <c r="L1411" s="23"/>
      <c r="M1411" s="26" t="s">
        <v>4564</v>
      </c>
      <c r="N1411" s="23"/>
      <c r="O1411" s="34">
        <v>100</v>
      </c>
      <c r="P1411" s="34" t="s">
        <v>17</v>
      </c>
      <c r="Q1411" s="23"/>
      <c r="R1411" s="35">
        <v>2.7</v>
      </c>
      <c r="S1411" s="36" t="s">
        <v>18</v>
      </c>
      <c r="T1411" s="23"/>
      <c r="U1411" s="34">
        <v>3000</v>
      </c>
      <c r="V1411" s="34" t="s">
        <v>17</v>
      </c>
      <c r="W1411" s="23"/>
      <c r="X1411" s="53">
        <f>SUMIF('[1]2022Fiyat Listesi-SAP'!A:A,I:I,'[1]2022Fiyat Listesi-SAP'!C:C)</f>
        <v>0.128</v>
      </c>
      <c r="Y1411" s="38" t="s">
        <v>1925</v>
      </c>
      <c r="Z1411" s="23"/>
      <c r="AA1411" s="33">
        <f t="shared" si="21"/>
        <v>0</v>
      </c>
      <c r="AB1411" s="38" t="s">
        <v>20</v>
      </c>
      <c r="AD1411" s="43"/>
    </row>
    <row r="1412" spans="3:30" s="25" customFormat="1" x14ac:dyDescent="0.3">
      <c r="C1412" s="22">
        <v>4800</v>
      </c>
      <c r="D1412" s="23"/>
      <c r="E1412" s="24">
        <v>392690979018</v>
      </c>
      <c r="G1412" s="22" t="s">
        <v>5194</v>
      </c>
      <c r="H1412" s="23"/>
      <c r="I1412" s="26" t="s">
        <v>5195</v>
      </c>
      <c r="J1412" s="23"/>
      <c r="K1412" s="26" t="s">
        <v>5196</v>
      </c>
      <c r="L1412" s="23"/>
      <c r="M1412" s="26" t="s">
        <v>4568</v>
      </c>
      <c r="N1412" s="23"/>
      <c r="O1412" s="34">
        <v>100</v>
      </c>
      <c r="P1412" s="34" t="s">
        <v>17</v>
      </c>
      <c r="Q1412" s="23"/>
      <c r="R1412" s="35">
        <v>5.5</v>
      </c>
      <c r="S1412" s="36" t="s">
        <v>18</v>
      </c>
      <c r="T1412" s="23"/>
      <c r="U1412" s="34">
        <v>3000</v>
      </c>
      <c r="V1412" s="34" t="s">
        <v>17</v>
      </c>
      <c r="W1412" s="23"/>
      <c r="X1412" s="53">
        <f>SUMIF('[1]2022Fiyat Listesi-SAP'!A:A,I:I,'[1]2022Fiyat Listesi-SAP'!C:C)</f>
        <v>0.16950000000000001</v>
      </c>
      <c r="Y1412" s="38" t="s">
        <v>1925</v>
      </c>
      <c r="Z1412" s="23"/>
      <c r="AA1412" s="33">
        <f t="shared" si="21"/>
        <v>0</v>
      </c>
      <c r="AB1412" s="38" t="s">
        <v>20</v>
      </c>
      <c r="AD1412" s="43"/>
    </row>
    <row r="1413" spans="3:30" s="25" customFormat="1" x14ac:dyDescent="0.3">
      <c r="C1413" s="22">
        <v>4800</v>
      </c>
      <c r="D1413" s="23"/>
      <c r="E1413" s="24">
        <v>392690979018</v>
      </c>
      <c r="G1413" s="22" t="s">
        <v>5197</v>
      </c>
      <c r="H1413" s="23"/>
      <c r="I1413" s="26" t="s">
        <v>5198</v>
      </c>
      <c r="J1413" s="23"/>
      <c r="K1413" s="26" t="s">
        <v>5199</v>
      </c>
      <c r="L1413" s="23"/>
      <c r="M1413" s="26" t="s">
        <v>4572</v>
      </c>
      <c r="N1413" s="23"/>
      <c r="O1413" s="34">
        <v>100</v>
      </c>
      <c r="P1413" s="34" t="s">
        <v>17</v>
      </c>
      <c r="Q1413" s="23"/>
      <c r="R1413" s="35">
        <v>5.5</v>
      </c>
      <c r="S1413" s="36" t="s">
        <v>18</v>
      </c>
      <c r="T1413" s="23"/>
      <c r="U1413" s="34">
        <v>3000</v>
      </c>
      <c r="V1413" s="34" t="s">
        <v>17</v>
      </c>
      <c r="W1413" s="23"/>
      <c r="X1413" s="53">
        <f>SUMIF('[1]2022Fiyat Listesi-SAP'!A:A,I:I,'[1]2022Fiyat Listesi-SAP'!C:C)</f>
        <v>0.16950000000000001</v>
      </c>
      <c r="Y1413" s="38" t="s">
        <v>1925</v>
      </c>
      <c r="Z1413" s="23"/>
      <c r="AA1413" s="33">
        <f t="shared" si="21"/>
        <v>0</v>
      </c>
      <c r="AB1413" s="38" t="s">
        <v>20</v>
      </c>
      <c r="AD1413" s="43"/>
    </row>
    <row r="1414" spans="3:30" s="25" customFormat="1" x14ac:dyDescent="0.3">
      <c r="C1414" s="22">
        <v>4800</v>
      </c>
      <c r="D1414" s="23"/>
      <c r="E1414" s="24">
        <v>392690979018</v>
      </c>
      <c r="G1414" s="22" t="s">
        <v>5200</v>
      </c>
      <c r="H1414" s="23"/>
      <c r="I1414" s="26" t="s">
        <v>5201</v>
      </c>
      <c r="J1414" s="23"/>
      <c r="K1414" s="26" t="s">
        <v>5202</v>
      </c>
      <c r="L1414" s="23"/>
      <c r="M1414" s="26" t="s">
        <v>5203</v>
      </c>
      <c r="N1414" s="23"/>
      <c r="O1414" s="34">
        <v>100</v>
      </c>
      <c r="P1414" s="34" t="s">
        <v>17</v>
      </c>
      <c r="Q1414" s="23"/>
      <c r="R1414" s="35">
        <v>4.55</v>
      </c>
      <c r="S1414" s="36" t="s">
        <v>18</v>
      </c>
      <c r="T1414" s="23"/>
      <c r="U1414" s="34">
        <v>3000</v>
      </c>
      <c r="V1414" s="34" t="s">
        <v>17</v>
      </c>
      <c r="W1414" s="23"/>
      <c r="X1414" s="53">
        <f>SUMIF('[1]2022Fiyat Listesi-SAP'!A:A,I:I,'[1]2022Fiyat Listesi-SAP'!C:C)</f>
        <v>7.4999999999999997E-2</v>
      </c>
      <c r="Y1414" s="38" t="s">
        <v>1925</v>
      </c>
      <c r="Z1414" s="23"/>
      <c r="AA1414" s="33">
        <f t="shared" si="21"/>
        <v>0</v>
      </c>
      <c r="AB1414" s="38" t="s">
        <v>20</v>
      </c>
      <c r="AD1414" s="43"/>
    </row>
    <row r="1415" spans="3:30" s="25" customFormat="1" x14ac:dyDescent="0.3">
      <c r="C1415" s="22">
        <v>4800</v>
      </c>
      <c r="D1415" s="23"/>
      <c r="E1415" s="24">
        <v>392690979018</v>
      </c>
      <c r="G1415" s="22" t="s">
        <v>5204</v>
      </c>
      <c r="H1415" s="23"/>
      <c r="I1415" s="26" t="s">
        <v>5205</v>
      </c>
      <c r="J1415" s="23"/>
      <c r="K1415" s="26" t="s">
        <v>5206</v>
      </c>
      <c r="L1415" s="23"/>
      <c r="M1415" s="26" t="s">
        <v>5207</v>
      </c>
      <c r="N1415" s="23"/>
      <c r="O1415" s="34">
        <v>100</v>
      </c>
      <c r="P1415" s="34" t="s">
        <v>17</v>
      </c>
      <c r="Q1415" s="23"/>
      <c r="R1415" s="35">
        <v>4.55</v>
      </c>
      <c r="S1415" s="36" t="s">
        <v>18</v>
      </c>
      <c r="T1415" s="23"/>
      <c r="U1415" s="34">
        <v>3000</v>
      </c>
      <c r="V1415" s="34" t="s">
        <v>17</v>
      </c>
      <c r="W1415" s="23"/>
      <c r="X1415" s="53">
        <f>SUMIF('[1]2022Fiyat Listesi-SAP'!A:A,I:I,'[1]2022Fiyat Listesi-SAP'!C:C)</f>
        <v>7.4999999999999997E-2</v>
      </c>
      <c r="Y1415" s="38" t="s">
        <v>1925</v>
      </c>
      <c r="Z1415" s="23"/>
      <c r="AA1415" s="33">
        <f t="shared" si="21"/>
        <v>0</v>
      </c>
      <c r="AB1415" s="38" t="s">
        <v>20</v>
      </c>
      <c r="AD1415" s="43"/>
    </row>
    <row r="1416" spans="3:30" s="25" customFormat="1" x14ac:dyDescent="0.3">
      <c r="C1416" s="22">
        <v>5500</v>
      </c>
      <c r="D1416" s="23"/>
      <c r="E1416" s="24">
        <v>853669900018</v>
      </c>
      <c r="G1416" s="22" t="s">
        <v>5208</v>
      </c>
      <c r="H1416" s="23"/>
      <c r="I1416" s="26" t="s">
        <v>5209</v>
      </c>
      <c r="J1416" s="23"/>
      <c r="K1416" s="26" t="s">
        <v>5210</v>
      </c>
      <c r="L1416" s="23"/>
      <c r="M1416" s="26" t="s">
        <v>5211</v>
      </c>
      <c r="N1416" s="23"/>
      <c r="O1416" s="34">
        <v>500</v>
      </c>
      <c r="P1416" s="34" t="s">
        <v>17</v>
      </c>
      <c r="Q1416" s="23"/>
      <c r="R1416" s="35">
        <v>6.4000000000000001E-2</v>
      </c>
      <c r="S1416" s="36" t="s">
        <v>18</v>
      </c>
      <c r="T1416" s="23"/>
      <c r="U1416" s="55">
        <v>60000</v>
      </c>
      <c r="V1416" s="34" t="s">
        <v>17</v>
      </c>
      <c r="W1416" s="23"/>
      <c r="X1416" s="53">
        <f>SUMIF('[1]2022Fiyat Listesi-SAP'!A:A,I:I,'[1]2022Fiyat Listesi-SAP'!C:C)</f>
        <v>1.0999999999999999E-2</v>
      </c>
      <c r="Y1416" s="38" t="s">
        <v>1925</v>
      </c>
      <c r="Z1416" s="23"/>
      <c r="AA1416" s="33">
        <f t="shared" si="21"/>
        <v>0</v>
      </c>
      <c r="AB1416" s="38" t="s">
        <v>20</v>
      </c>
    </row>
    <row r="1417" spans="3:30" s="25" customFormat="1" x14ac:dyDescent="0.3">
      <c r="C1417" s="22">
        <v>5500</v>
      </c>
      <c r="D1417" s="23"/>
      <c r="E1417" s="24">
        <v>853669900018</v>
      </c>
      <c r="G1417" s="22" t="s">
        <v>5212</v>
      </c>
      <c r="H1417" s="23"/>
      <c r="I1417" s="26" t="s">
        <v>5213</v>
      </c>
      <c r="J1417" s="23"/>
      <c r="K1417" s="26" t="s">
        <v>5214</v>
      </c>
      <c r="L1417" s="23"/>
      <c r="M1417" s="26" t="s">
        <v>5215</v>
      </c>
      <c r="N1417" s="23"/>
      <c r="O1417" s="34">
        <v>500</v>
      </c>
      <c r="P1417" s="34" t="s">
        <v>17</v>
      </c>
      <c r="Q1417" s="23"/>
      <c r="R1417" s="35">
        <v>7.1999999999999995E-2</v>
      </c>
      <c r="S1417" s="36" t="s">
        <v>18</v>
      </c>
      <c r="T1417" s="23"/>
      <c r="U1417" s="55">
        <v>60000</v>
      </c>
      <c r="V1417" s="34" t="s">
        <v>17</v>
      </c>
      <c r="W1417" s="23"/>
      <c r="X1417" s="53">
        <f>SUMIF('[1]2022Fiyat Listesi-SAP'!A:A,I:I,'[1]2022Fiyat Listesi-SAP'!C:C)</f>
        <v>1.0999999999999999E-2</v>
      </c>
      <c r="Y1417" s="38" t="s">
        <v>1925</v>
      </c>
      <c r="Z1417" s="23"/>
      <c r="AA1417" s="33">
        <f t="shared" si="21"/>
        <v>0</v>
      </c>
      <c r="AB1417" s="38" t="s">
        <v>20</v>
      </c>
    </row>
    <row r="1418" spans="3:30" s="25" customFormat="1" x14ac:dyDescent="0.3">
      <c r="C1418" s="22">
        <v>5500</v>
      </c>
      <c r="D1418" s="23"/>
      <c r="E1418" s="24">
        <v>853669900018</v>
      </c>
      <c r="G1418" s="22" t="s">
        <v>5216</v>
      </c>
      <c r="H1418" s="23"/>
      <c r="I1418" s="26" t="s">
        <v>5217</v>
      </c>
      <c r="J1418" s="23"/>
      <c r="K1418" s="26" t="s">
        <v>5218</v>
      </c>
      <c r="L1418" s="23"/>
      <c r="M1418" s="26" t="s">
        <v>5219</v>
      </c>
      <c r="N1418" s="23"/>
      <c r="O1418" s="34">
        <v>500</v>
      </c>
      <c r="P1418" s="34" t="s">
        <v>17</v>
      </c>
      <c r="Q1418" s="23"/>
      <c r="R1418" s="35">
        <v>7.4999999999999997E-2</v>
      </c>
      <c r="S1418" s="36" t="s">
        <v>18</v>
      </c>
      <c r="T1418" s="23"/>
      <c r="U1418" s="55">
        <v>60000</v>
      </c>
      <c r="V1418" s="34" t="s">
        <v>17</v>
      </c>
      <c r="W1418" s="23"/>
      <c r="X1418" s="53">
        <f>SUMIF('[1]2022Fiyat Listesi-SAP'!A:A,I:I,'[1]2022Fiyat Listesi-SAP'!C:C)</f>
        <v>1.0999999999999999E-2</v>
      </c>
      <c r="Y1418" s="38" t="s">
        <v>1925</v>
      </c>
      <c r="Z1418" s="23"/>
      <c r="AA1418" s="33">
        <f t="shared" si="21"/>
        <v>0</v>
      </c>
      <c r="AB1418" s="38" t="s">
        <v>20</v>
      </c>
    </row>
    <row r="1419" spans="3:30" s="25" customFormat="1" x14ac:dyDescent="0.3">
      <c r="C1419" s="22">
        <v>5500</v>
      </c>
      <c r="D1419" s="23"/>
      <c r="E1419" s="24">
        <v>853669900018</v>
      </c>
      <c r="G1419" s="22" t="s">
        <v>5220</v>
      </c>
      <c r="H1419" s="23"/>
      <c r="I1419" s="26" t="s">
        <v>5221</v>
      </c>
      <c r="J1419" s="23"/>
      <c r="K1419" s="26" t="s">
        <v>5222</v>
      </c>
      <c r="L1419" s="23"/>
      <c r="M1419" s="26" t="s">
        <v>5223</v>
      </c>
      <c r="N1419" s="23"/>
      <c r="O1419" s="34">
        <v>500</v>
      </c>
      <c r="P1419" s="34" t="s">
        <v>17</v>
      </c>
      <c r="Q1419" s="23"/>
      <c r="R1419" s="35">
        <v>0.108</v>
      </c>
      <c r="S1419" s="36" t="s">
        <v>18</v>
      </c>
      <c r="T1419" s="23"/>
      <c r="U1419" s="55">
        <v>30000</v>
      </c>
      <c r="V1419" s="34" t="s">
        <v>17</v>
      </c>
      <c r="W1419" s="23"/>
      <c r="X1419" s="53">
        <f>SUMIF('[1]2022Fiyat Listesi-SAP'!A:A,I:I,'[1]2022Fiyat Listesi-SAP'!C:C)</f>
        <v>1.2E-2</v>
      </c>
      <c r="Y1419" s="38" t="s">
        <v>1925</v>
      </c>
      <c r="Z1419" s="23"/>
      <c r="AA1419" s="33">
        <f t="shared" ref="AA1419:AA1482" si="22">ROUNDUP((X1419*$AC$9),3)</f>
        <v>0</v>
      </c>
      <c r="AB1419" s="38" t="s">
        <v>20</v>
      </c>
    </row>
    <row r="1420" spans="3:30" s="25" customFormat="1" x14ac:dyDescent="0.3">
      <c r="C1420" s="22">
        <v>5500</v>
      </c>
      <c r="D1420" s="23"/>
      <c r="E1420" s="24">
        <v>853669900018</v>
      </c>
      <c r="G1420" s="22" t="s">
        <v>5224</v>
      </c>
      <c r="H1420" s="23"/>
      <c r="I1420" s="26" t="s">
        <v>5225</v>
      </c>
      <c r="J1420" s="23"/>
      <c r="K1420" s="26" t="s">
        <v>5226</v>
      </c>
      <c r="L1420" s="23"/>
      <c r="M1420" s="26" t="s">
        <v>5227</v>
      </c>
      <c r="N1420" s="23"/>
      <c r="O1420" s="34">
        <v>500</v>
      </c>
      <c r="P1420" s="34" t="s">
        <v>17</v>
      </c>
      <c r="Q1420" s="23"/>
      <c r="R1420" s="35">
        <v>0.13300000000000001</v>
      </c>
      <c r="S1420" s="36" t="s">
        <v>18</v>
      </c>
      <c r="T1420" s="23"/>
      <c r="U1420" s="55">
        <v>30000</v>
      </c>
      <c r="V1420" s="34" t="s">
        <v>17</v>
      </c>
      <c r="W1420" s="23"/>
      <c r="X1420" s="53">
        <f>SUMIF('[1]2022Fiyat Listesi-SAP'!A:A,I:I,'[1]2022Fiyat Listesi-SAP'!C:C)</f>
        <v>1.4500000000000001E-2</v>
      </c>
      <c r="Y1420" s="38" t="s">
        <v>1925</v>
      </c>
      <c r="Z1420" s="23"/>
      <c r="AA1420" s="33">
        <f t="shared" si="22"/>
        <v>0</v>
      </c>
      <c r="AB1420" s="38" t="s">
        <v>20</v>
      </c>
    </row>
    <row r="1421" spans="3:30" s="25" customFormat="1" x14ac:dyDescent="0.3">
      <c r="C1421" s="22">
        <v>5500</v>
      </c>
      <c r="D1421" s="23"/>
      <c r="E1421" s="24">
        <v>853669900018</v>
      </c>
      <c r="G1421" s="22" t="s">
        <v>5228</v>
      </c>
      <c r="H1421" s="23"/>
      <c r="I1421" s="26" t="s">
        <v>5229</v>
      </c>
      <c r="J1421" s="23"/>
      <c r="K1421" s="26" t="s">
        <v>5230</v>
      </c>
      <c r="L1421" s="23"/>
      <c r="M1421" s="26" t="s">
        <v>5231</v>
      </c>
      <c r="N1421" s="23"/>
      <c r="O1421" s="34">
        <v>250</v>
      </c>
      <c r="P1421" s="34" t="s">
        <v>17</v>
      </c>
      <c r="Q1421" s="23"/>
      <c r="R1421" s="35">
        <v>0.11899999999999999</v>
      </c>
      <c r="S1421" s="36" t="s">
        <v>18</v>
      </c>
      <c r="T1421" s="23"/>
      <c r="U1421" s="55">
        <v>15000</v>
      </c>
      <c r="V1421" s="34" t="s">
        <v>17</v>
      </c>
      <c r="W1421" s="23"/>
      <c r="X1421" s="53">
        <f>SUMIF('[1]2022Fiyat Listesi-SAP'!A:A,I:I,'[1]2022Fiyat Listesi-SAP'!C:C)</f>
        <v>2.35E-2</v>
      </c>
      <c r="Y1421" s="38" t="s">
        <v>1925</v>
      </c>
      <c r="Z1421" s="23"/>
      <c r="AA1421" s="33">
        <f t="shared" si="22"/>
        <v>0</v>
      </c>
      <c r="AB1421" s="38" t="s">
        <v>20</v>
      </c>
    </row>
    <row r="1422" spans="3:30" s="25" customFormat="1" x14ac:dyDescent="0.3">
      <c r="C1422" s="22">
        <v>5500</v>
      </c>
      <c r="D1422" s="23"/>
      <c r="E1422" s="24">
        <v>853669900018</v>
      </c>
      <c r="G1422" s="22" t="s">
        <v>5232</v>
      </c>
      <c r="H1422" s="23"/>
      <c r="I1422" s="26" t="s">
        <v>5233</v>
      </c>
      <c r="J1422" s="23"/>
      <c r="K1422" s="26" t="s">
        <v>5234</v>
      </c>
      <c r="L1422" s="23"/>
      <c r="M1422" s="26" t="s">
        <v>5235</v>
      </c>
      <c r="N1422" s="23"/>
      <c r="O1422" s="34">
        <v>250</v>
      </c>
      <c r="P1422" s="34" t="s">
        <v>17</v>
      </c>
      <c r="Q1422" s="23"/>
      <c r="R1422" s="35">
        <v>0.17699999999999999</v>
      </c>
      <c r="S1422" s="36" t="s">
        <v>18</v>
      </c>
      <c r="T1422" s="23"/>
      <c r="U1422" s="55">
        <v>12500</v>
      </c>
      <c r="V1422" s="34" t="s">
        <v>17</v>
      </c>
      <c r="W1422" s="23"/>
      <c r="X1422" s="53">
        <f>SUMIF('[1]2022Fiyat Listesi-SAP'!A:A,I:I,'[1]2022Fiyat Listesi-SAP'!C:C)</f>
        <v>2.9500000000000002E-2</v>
      </c>
      <c r="Y1422" s="38" t="s">
        <v>1925</v>
      </c>
      <c r="Z1422" s="23"/>
      <c r="AA1422" s="33">
        <f t="shared" si="22"/>
        <v>0</v>
      </c>
      <c r="AB1422" s="38" t="s">
        <v>20</v>
      </c>
    </row>
    <row r="1423" spans="3:30" s="25" customFormat="1" x14ac:dyDescent="0.3">
      <c r="C1423" s="22">
        <v>5500</v>
      </c>
      <c r="D1423" s="23"/>
      <c r="E1423" s="24">
        <v>853669900018</v>
      </c>
      <c r="G1423" s="22" t="s">
        <v>5236</v>
      </c>
      <c r="H1423" s="23"/>
      <c r="I1423" s="26" t="s">
        <v>5237</v>
      </c>
      <c r="J1423" s="23"/>
      <c r="K1423" s="26" t="s">
        <v>5238</v>
      </c>
      <c r="L1423" s="23"/>
      <c r="M1423" s="26" t="s">
        <v>5239</v>
      </c>
      <c r="N1423" s="23"/>
      <c r="O1423" s="34">
        <v>100</v>
      </c>
      <c r="P1423" s="34" t="s">
        <v>17</v>
      </c>
      <c r="Q1423" s="23"/>
      <c r="R1423" s="35">
        <v>0.109</v>
      </c>
      <c r="S1423" s="36" t="s">
        <v>18</v>
      </c>
      <c r="T1423" s="23"/>
      <c r="U1423" s="55">
        <v>6000</v>
      </c>
      <c r="V1423" s="34" t="s">
        <v>17</v>
      </c>
      <c r="W1423" s="23"/>
      <c r="X1423" s="53">
        <f>SUMIF('[1]2022Fiyat Listesi-SAP'!A:A,I:I,'[1]2022Fiyat Listesi-SAP'!C:C)</f>
        <v>4.3000000000000003E-2</v>
      </c>
      <c r="Y1423" s="38" t="s">
        <v>1925</v>
      </c>
      <c r="Z1423" s="23"/>
      <c r="AA1423" s="33">
        <f t="shared" si="22"/>
        <v>0</v>
      </c>
      <c r="AB1423" s="38" t="s">
        <v>20</v>
      </c>
    </row>
    <row r="1424" spans="3:30" s="25" customFormat="1" x14ac:dyDescent="0.3">
      <c r="C1424" s="22">
        <v>5500</v>
      </c>
      <c r="D1424" s="23"/>
      <c r="E1424" s="24">
        <v>853669900018</v>
      </c>
      <c r="G1424" s="22" t="s">
        <v>5240</v>
      </c>
      <c r="H1424" s="23"/>
      <c r="I1424" s="26" t="s">
        <v>5241</v>
      </c>
      <c r="J1424" s="23"/>
      <c r="K1424" s="26" t="s">
        <v>5242</v>
      </c>
      <c r="L1424" s="23"/>
      <c r="M1424" s="26" t="s">
        <v>5243</v>
      </c>
      <c r="N1424" s="23"/>
      <c r="O1424" s="34">
        <v>100</v>
      </c>
      <c r="P1424" s="34" t="s">
        <v>17</v>
      </c>
      <c r="Q1424" s="23"/>
      <c r="R1424" s="35">
        <v>0.13800000000000001</v>
      </c>
      <c r="S1424" s="36" t="s">
        <v>18</v>
      </c>
      <c r="T1424" s="23"/>
      <c r="U1424" s="55">
        <v>5000</v>
      </c>
      <c r="V1424" s="34" t="s">
        <v>17</v>
      </c>
      <c r="W1424" s="23"/>
      <c r="X1424" s="53">
        <f>SUMIF('[1]2022Fiyat Listesi-SAP'!A:A,I:I,'[1]2022Fiyat Listesi-SAP'!C:C)</f>
        <v>6.0499999999999998E-2</v>
      </c>
      <c r="Y1424" s="38" t="s">
        <v>1925</v>
      </c>
      <c r="Z1424" s="23"/>
      <c r="AA1424" s="33">
        <f t="shared" si="22"/>
        <v>0</v>
      </c>
      <c r="AB1424" s="38" t="s">
        <v>20</v>
      </c>
    </row>
    <row r="1425" spans="3:28" s="25" customFormat="1" x14ac:dyDescent="0.3">
      <c r="C1425" s="22">
        <v>5500</v>
      </c>
      <c r="D1425" s="23"/>
      <c r="E1425" s="24">
        <v>853669900018</v>
      </c>
      <c r="G1425" s="22" t="s">
        <v>5244</v>
      </c>
      <c r="H1425" s="23"/>
      <c r="I1425" s="26" t="s">
        <v>5245</v>
      </c>
      <c r="J1425" s="23"/>
      <c r="K1425" s="26" t="s">
        <v>5246</v>
      </c>
      <c r="L1425" s="23"/>
      <c r="M1425" s="26" t="s">
        <v>5247</v>
      </c>
      <c r="N1425" s="23"/>
      <c r="O1425" s="34">
        <v>50</v>
      </c>
      <c r="P1425" s="34" t="s">
        <v>17</v>
      </c>
      <c r="Q1425" s="23"/>
      <c r="R1425" s="35">
        <v>0.125</v>
      </c>
      <c r="S1425" s="36" t="s">
        <v>18</v>
      </c>
      <c r="T1425" s="23"/>
      <c r="U1425" s="55">
        <v>2500</v>
      </c>
      <c r="V1425" s="34" t="s">
        <v>17</v>
      </c>
      <c r="W1425" s="23"/>
      <c r="X1425" s="53">
        <f>SUMIF('[1]2022Fiyat Listesi-SAP'!A:A,I:I,'[1]2022Fiyat Listesi-SAP'!C:C)</f>
        <v>9.9500000000000005E-2</v>
      </c>
      <c r="Y1425" s="38" t="s">
        <v>1925</v>
      </c>
      <c r="Z1425" s="23"/>
      <c r="AA1425" s="33">
        <f t="shared" si="22"/>
        <v>0</v>
      </c>
      <c r="AB1425" s="38" t="s">
        <v>20</v>
      </c>
    </row>
    <row r="1426" spans="3:28" s="25" customFormat="1" x14ac:dyDescent="0.3">
      <c r="C1426" s="22">
        <v>5500</v>
      </c>
      <c r="D1426" s="23"/>
      <c r="E1426" s="24">
        <v>853669900018</v>
      </c>
      <c r="G1426" s="22" t="s">
        <v>5248</v>
      </c>
      <c r="H1426" s="23"/>
      <c r="I1426" s="26" t="s">
        <v>5249</v>
      </c>
      <c r="J1426" s="23"/>
      <c r="K1426" s="26" t="s">
        <v>5250</v>
      </c>
      <c r="L1426" s="23"/>
      <c r="M1426" s="26" t="s">
        <v>5251</v>
      </c>
      <c r="N1426" s="23"/>
      <c r="O1426" s="34">
        <v>50</v>
      </c>
      <c r="P1426" s="34" t="s">
        <v>17</v>
      </c>
      <c r="Q1426" s="23"/>
      <c r="R1426" s="35">
        <v>0.14099999999999999</v>
      </c>
      <c r="S1426" s="36" t="s">
        <v>18</v>
      </c>
      <c r="T1426" s="23"/>
      <c r="U1426" s="55">
        <v>2500</v>
      </c>
      <c r="V1426" s="34" t="s">
        <v>17</v>
      </c>
      <c r="W1426" s="23"/>
      <c r="X1426" s="53">
        <f>SUMIF('[1]2022Fiyat Listesi-SAP'!A:A,I:I,'[1]2022Fiyat Listesi-SAP'!C:C)</f>
        <v>0.12</v>
      </c>
      <c r="Y1426" s="38" t="s">
        <v>1925</v>
      </c>
      <c r="Z1426" s="23"/>
      <c r="AA1426" s="33">
        <f t="shared" si="22"/>
        <v>0</v>
      </c>
      <c r="AB1426" s="38" t="s">
        <v>20</v>
      </c>
    </row>
    <row r="1427" spans="3:28" s="25" customFormat="1" x14ac:dyDescent="0.3">
      <c r="C1427" s="22">
        <v>5500</v>
      </c>
      <c r="D1427" s="23"/>
      <c r="E1427" s="24">
        <v>853669900018</v>
      </c>
      <c r="G1427" s="22">
        <v>8680734716310</v>
      </c>
      <c r="H1427" s="23"/>
      <c r="I1427" s="22" t="s">
        <v>5252</v>
      </c>
      <c r="J1427" s="23"/>
      <c r="K1427" s="26" t="s">
        <v>5253</v>
      </c>
      <c r="L1427" s="23"/>
      <c r="M1427" s="26" t="s">
        <v>5254</v>
      </c>
      <c r="N1427" s="23"/>
      <c r="O1427" s="34">
        <v>50</v>
      </c>
      <c r="P1427" s="34" t="s">
        <v>17</v>
      </c>
      <c r="Q1427" s="23"/>
      <c r="R1427" s="35">
        <v>0.16800000000000001</v>
      </c>
      <c r="S1427" s="36" t="s">
        <v>18</v>
      </c>
      <c r="T1427" s="23"/>
      <c r="U1427" s="55">
        <v>2500</v>
      </c>
      <c r="V1427" s="34" t="s">
        <v>17</v>
      </c>
      <c r="W1427" s="23"/>
      <c r="X1427" s="53">
        <f>SUMIF('[1]2022Fiyat Listesi-SAP'!A:A,I:I,'[1]2022Fiyat Listesi-SAP'!C:C)</f>
        <v>0.22950000000000001</v>
      </c>
      <c r="Y1427" s="38" t="s">
        <v>1925</v>
      </c>
      <c r="Z1427" s="23"/>
      <c r="AA1427" s="33">
        <f t="shared" si="22"/>
        <v>0</v>
      </c>
      <c r="AB1427" s="38" t="s">
        <v>20</v>
      </c>
    </row>
    <row r="1428" spans="3:28" s="25" customFormat="1" x14ac:dyDescent="0.3">
      <c r="C1428" s="22">
        <v>5500</v>
      </c>
      <c r="D1428" s="23"/>
      <c r="E1428" s="24">
        <v>853669900018</v>
      </c>
      <c r="G1428" s="22">
        <v>8680734716327</v>
      </c>
      <c r="H1428" s="23"/>
      <c r="I1428" s="56" t="s">
        <v>5255</v>
      </c>
      <c r="J1428" s="23"/>
      <c r="K1428" s="26" t="s">
        <v>5256</v>
      </c>
      <c r="L1428" s="23"/>
      <c r="M1428" s="56" t="s">
        <v>5257</v>
      </c>
      <c r="N1428" s="23"/>
      <c r="O1428" s="34">
        <v>50</v>
      </c>
      <c r="P1428" s="34" t="s">
        <v>17</v>
      </c>
      <c r="Q1428" s="23"/>
      <c r="R1428" s="35">
        <v>0.27</v>
      </c>
      <c r="S1428" s="36" t="s">
        <v>18</v>
      </c>
      <c r="T1428" s="23"/>
      <c r="U1428" s="55">
        <v>2500</v>
      </c>
      <c r="V1428" s="34" t="s">
        <v>17</v>
      </c>
      <c r="W1428" s="23"/>
      <c r="X1428" s="53">
        <f>SUMIF('[1]2022Fiyat Listesi-SAP'!A:A,I:I,'[1]2022Fiyat Listesi-SAP'!C:C)</f>
        <v>0.54849999999999999</v>
      </c>
      <c r="Y1428" s="38" t="s">
        <v>1925</v>
      </c>
      <c r="Z1428" s="23"/>
      <c r="AA1428" s="33">
        <f t="shared" si="22"/>
        <v>0</v>
      </c>
      <c r="AB1428" s="38" t="s">
        <v>20</v>
      </c>
    </row>
    <row r="1429" spans="3:28" s="25" customFormat="1" x14ac:dyDescent="0.3">
      <c r="C1429" s="22">
        <v>5500</v>
      </c>
      <c r="D1429" s="23"/>
      <c r="E1429" s="24">
        <v>853669900018</v>
      </c>
      <c r="G1429" s="22" t="s">
        <v>5258</v>
      </c>
      <c r="H1429" s="23"/>
      <c r="I1429" s="26" t="s">
        <v>5259</v>
      </c>
      <c r="J1429" s="23"/>
      <c r="K1429" s="26" t="s">
        <v>5210</v>
      </c>
      <c r="L1429" s="23"/>
      <c r="M1429" s="26" t="s">
        <v>5260</v>
      </c>
      <c r="N1429" s="23"/>
      <c r="O1429" s="34">
        <v>500</v>
      </c>
      <c r="P1429" s="34" t="s">
        <v>17</v>
      </c>
      <c r="Q1429" s="23"/>
      <c r="R1429" s="35">
        <v>6.4000000000000001E-2</v>
      </c>
      <c r="S1429" s="36" t="s">
        <v>18</v>
      </c>
      <c r="T1429" s="23"/>
      <c r="U1429" s="55">
        <v>60000</v>
      </c>
      <c r="V1429" s="34" t="s">
        <v>17</v>
      </c>
      <c r="W1429" s="23"/>
      <c r="X1429" s="53">
        <f>SUMIF('[1]2022Fiyat Listesi-SAP'!A:A,I:I,'[1]2022Fiyat Listesi-SAP'!C:C)</f>
        <v>1.0999999999999999E-2</v>
      </c>
      <c r="Y1429" s="38" t="s">
        <v>1925</v>
      </c>
      <c r="Z1429" s="23"/>
      <c r="AA1429" s="33">
        <f t="shared" si="22"/>
        <v>0</v>
      </c>
      <c r="AB1429" s="38" t="s">
        <v>20</v>
      </c>
    </row>
    <row r="1430" spans="3:28" s="25" customFormat="1" x14ac:dyDescent="0.3">
      <c r="C1430" s="22">
        <v>5500</v>
      </c>
      <c r="D1430" s="23"/>
      <c r="E1430" s="24">
        <v>853669900018</v>
      </c>
      <c r="G1430" s="22" t="s">
        <v>5261</v>
      </c>
      <c r="H1430" s="23"/>
      <c r="I1430" s="26" t="s">
        <v>5262</v>
      </c>
      <c r="J1430" s="23"/>
      <c r="K1430" s="26" t="s">
        <v>5263</v>
      </c>
      <c r="L1430" s="23"/>
      <c r="M1430" s="26" t="s">
        <v>5264</v>
      </c>
      <c r="N1430" s="23"/>
      <c r="O1430" s="34">
        <v>500</v>
      </c>
      <c r="P1430" s="34" t="s">
        <v>17</v>
      </c>
      <c r="Q1430" s="23"/>
      <c r="R1430" s="35">
        <v>7.1999999999999995E-2</v>
      </c>
      <c r="S1430" s="36" t="s">
        <v>18</v>
      </c>
      <c r="T1430" s="23"/>
      <c r="U1430" s="55">
        <v>60000</v>
      </c>
      <c r="V1430" s="34" t="s">
        <v>17</v>
      </c>
      <c r="W1430" s="23"/>
      <c r="X1430" s="53">
        <f>SUMIF('[1]2022Fiyat Listesi-SAP'!A:A,I:I,'[1]2022Fiyat Listesi-SAP'!C:C)</f>
        <v>1.0999999999999999E-2</v>
      </c>
      <c r="Y1430" s="38" t="s">
        <v>1925</v>
      </c>
      <c r="Z1430" s="23"/>
      <c r="AA1430" s="33">
        <f t="shared" si="22"/>
        <v>0</v>
      </c>
      <c r="AB1430" s="38" t="s">
        <v>20</v>
      </c>
    </row>
    <row r="1431" spans="3:28" s="25" customFormat="1" x14ac:dyDescent="0.3">
      <c r="C1431" s="22">
        <v>5500</v>
      </c>
      <c r="D1431" s="23"/>
      <c r="E1431" s="24">
        <v>853669900018</v>
      </c>
      <c r="G1431" s="22" t="s">
        <v>5265</v>
      </c>
      <c r="H1431" s="23"/>
      <c r="I1431" s="26" t="s">
        <v>5266</v>
      </c>
      <c r="J1431" s="23"/>
      <c r="K1431" s="26" t="s">
        <v>5218</v>
      </c>
      <c r="L1431" s="23"/>
      <c r="M1431" s="26" t="s">
        <v>5267</v>
      </c>
      <c r="N1431" s="23"/>
      <c r="O1431" s="34">
        <v>500</v>
      </c>
      <c r="P1431" s="34" t="s">
        <v>17</v>
      </c>
      <c r="Q1431" s="23"/>
      <c r="R1431" s="35">
        <v>7.4999999999999997E-2</v>
      </c>
      <c r="S1431" s="36" t="s">
        <v>18</v>
      </c>
      <c r="T1431" s="23"/>
      <c r="U1431" s="55">
        <v>60000</v>
      </c>
      <c r="V1431" s="34" t="s">
        <v>17</v>
      </c>
      <c r="W1431" s="23"/>
      <c r="X1431" s="53">
        <f>SUMIF('[1]2022Fiyat Listesi-SAP'!A:A,I:I,'[1]2022Fiyat Listesi-SAP'!C:C)</f>
        <v>1.0999999999999999E-2</v>
      </c>
      <c r="Y1431" s="38" t="s">
        <v>1925</v>
      </c>
      <c r="Z1431" s="23"/>
      <c r="AA1431" s="33">
        <f t="shared" si="22"/>
        <v>0</v>
      </c>
      <c r="AB1431" s="38" t="s">
        <v>20</v>
      </c>
    </row>
    <row r="1432" spans="3:28" s="25" customFormat="1" x14ac:dyDescent="0.3">
      <c r="C1432" s="22">
        <v>5500</v>
      </c>
      <c r="D1432" s="23"/>
      <c r="E1432" s="24">
        <v>853669900018</v>
      </c>
      <c r="G1432" s="22" t="s">
        <v>5268</v>
      </c>
      <c r="H1432" s="23"/>
      <c r="I1432" s="26" t="s">
        <v>5269</v>
      </c>
      <c r="J1432" s="23"/>
      <c r="K1432" s="26" t="s">
        <v>5270</v>
      </c>
      <c r="L1432" s="23"/>
      <c r="M1432" s="26" t="s">
        <v>5271</v>
      </c>
      <c r="N1432" s="23"/>
      <c r="O1432" s="34">
        <v>500</v>
      </c>
      <c r="P1432" s="34" t="s">
        <v>17</v>
      </c>
      <c r="Q1432" s="23"/>
      <c r="R1432" s="35">
        <v>0.108</v>
      </c>
      <c r="S1432" s="36" t="s">
        <v>18</v>
      </c>
      <c r="T1432" s="23"/>
      <c r="U1432" s="55">
        <v>30000</v>
      </c>
      <c r="V1432" s="34" t="s">
        <v>17</v>
      </c>
      <c r="W1432" s="23"/>
      <c r="X1432" s="53">
        <f>SUMIF('[1]2022Fiyat Listesi-SAP'!A:A,I:I,'[1]2022Fiyat Listesi-SAP'!C:C)</f>
        <v>1.2E-2</v>
      </c>
      <c r="Y1432" s="38" t="s">
        <v>1925</v>
      </c>
      <c r="Z1432" s="23"/>
      <c r="AA1432" s="33">
        <f t="shared" si="22"/>
        <v>0</v>
      </c>
      <c r="AB1432" s="38" t="s">
        <v>20</v>
      </c>
    </row>
    <row r="1433" spans="3:28" s="25" customFormat="1" x14ac:dyDescent="0.3">
      <c r="C1433" s="22">
        <v>5500</v>
      </c>
      <c r="D1433" s="23"/>
      <c r="E1433" s="24">
        <v>853669900018</v>
      </c>
      <c r="G1433" s="22" t="s">
        <v>5272</v>
      </c>
      <c r="H1433" s="23"/>
      <c r="I1433" s="26" t="s">
        <v>5273</v>
      </c>
      <c r="J1433" s="23"/>
      <c r="K1433" s="26" t="s">
        <v>5274</v>
      </c>
      <c r="L1433" s="23"/>
      <c r="M1433" s="26" t="s">
        <v>5275</v>
      </c>
      <c r="N1433" s="23"/>
      <c r="O1433" s="34">
        <v>500</v>
      </c>
      <c r="P1433" s="34" t="s">
        <v>17</v>
      </c>
      <c r="Q1433" s="23"/>
      <c r="R1433" s="35">
        <v>0.13300000000000001</v>
      </c>
      <c r="S1433" s="36" t="s">
        <v>18</v>
      </c>
      <c r="T1433" s="23"/>
      <c r="U1433" s="55">
        <v>30000</v>
      </c>
      <c r="V1433" s="34" t="s">
        <v>17</v>
      </c>
      <c r="W1433" s="23"/>
      <c r="X1433" s="53">
        <f>SUMIF('[1]2022Fiyat Listesi-SAP'!A:A,I:I,'[1]2022Fiyat Listesi-SAP'!C:C)</f>
        <v>1.4500000000000001E-2</v>
      </c>
      <c r="Y1433" s="38" t="s">
        <v>1925</v>
      </c>
      <c r="Z1433" s="23"/>
      <c r="AA1433" s="33">
        <f t="shared" si="22"/>
        <v>0</v>
      </c>
      <c r="AB1433" s="38" t="s">
        <v>20</v>
      </c>
    </row>
    <row r="1434" spans="3:28" s="25" customFormat="1" x14ac:dyDescent="0.3">
      <c r="C1434" s="22">
        <v>5500</v>
      </c>
      <c r="D1434" s="23"/>
      <c r="E1434" s="24">
        <v>853669900018</v>
      </c>
      <c r="G1434" s="22" t="s">
        <v>5276</v>
      </c>
      <c r="H1434" s="23"/>
      <c r="I1434" s="26" t="s">
        <v>5277</v>
      </c>
      <c r="J1434" s="23"/>
      <c r="K1434" s="26" t="s">
        <v>5278</v>
      </c>
      <c r="L1434" s="23"/>
      <c r="M1434" s="26" t="s">
        <v>5279</v>
      </c>
      <c r="N1434" s="23"/>
      <c r="O1434" s="34">
        <v>250</v>
      </c>
      <c r="P1434" s="34" t="s">
        <v>17</v>
      </c>
      <c r="Q1434" s="23"/>
      <c r="R1434" s="35">
        <v>0.11899999999999999</v>
      </c>
      <c r="S1434" s="36" t="s">
        <v>18</v>
      </c>
      <c r="T1434" s="23"/>
      <c r="U1434" s="55">
        <v>15000</v>
      </c>
      <c r="V1434" s="34" t="s">
        <v>17</v>
      </c>
      <c r="W1434" s="23"/>
      <c r="X1434" s="53">
        <f>SUMIF('[1]2022Fiyat Listesi-SAP'!A:A,I:I,'[1]2022Fiyat Listesi-SAP'!C:C)</f>
        <v>2.35E-2</v>
      </c>
      <c r="Y1434" s="38" t="s">
        <v>1925</v>
      </c>
      <c r="Z1434" s="23"/>
      <c r="AA1434" s="33">
        <f t="shared" si="22"/>
        <v>0</v>
      </c>
      <c r="AB1434" s="38" t="s">
        <v>20</v>
      </c>
    </row>
    <row r="1435" spans="3:28" s="25" customFormat="1" x14ac:dyDescent="0.3">
      <c r="C1435" s="22">
        <v>5500</v>
      </c>
      <c r="D1435" s="23"/>
      <c r="E1435" s="24">
        <v>853669900018</v>
      </c>
      <c r="G1435" s="22" t="s">
        <v>5280</v>
      </c>
      <c r="H1435" s="23"/>
      <c r="I1435" s="26" t="s">
        <v>5281</v>
      </c>
      <c r="J1435" s="23"/>
      <c r="K1435" s="26" t="s">
        <v>5282</v>
      </c>
      <c r="L1435" s="23"/>
      <c r="M1435" s="26" t="s">
        <v>5283</v>
      </c>
      <c r="N1435" s="23"/>
      <c r="O1435" s="34">
        <v>250</v>
      </c>
      <c r="P1435" s="34" t="s">
        <v>17</v>
      </c>
      <c r="Q1435" s="23"/>
      <c r="R1435" s="35">
        <v>0.17899999999999999</v>
      </c>
      <c r="S1435" s="36" t="s">
        <v>18</v>
      </c>
      <c r="T1435" s="23"/>
      <c r="U1435" s="55">
        <v>12500</v>
      </c>
      <c r="V1435" s="34" t="s">
        <v>17</v>
      </c>
      <c r="W1435" s="23"/>
      <c r="X1435" s="53">
        <f>SUMIF('[1]2022Fiyat Listesi-SAP'!A:A,I:I,'[1]2022Fiyat Listesi-SAP'!C:C)</f>
        <v>2.9500000000000002E-2</v>
      </c>
      <c r="Y1435" s="38" t="s">
        <v>1925</v>
      </c>
      <c r="Z1435" s="23"/>
      <c r="AA1435" s="33">
        <f t="shared" si="22"/>
        <v>0</v>
      </c>
      <c r="AB1435" s="38" t="s">
        <v>20</v>
      </c>
    </row>
    <row r="1436" spans="3:28" s="25" customFormat="1" x14ac:dyDescent="0.3">
      <c r="C1436" s="22">
        <v>5500</v>
      </c>
      <c r="D1436" s="23"/>
      <c r="E1436" s="24">
        <v>853669900018</v>
      </c>
      <c r="G1436" s="22" t="s">
        <v>5284</v>
      </c>
      <c r="H1436" s="23"/>
      <c r="I1436" s="26" t="s">
        <v>5285</v>
      </c>
      <c r="J1436" s="23"/>
      <c r="K1436" s="26" t="s">
        <v>5286</v>
      </c>
      <c r="L1436" s="23"/>
      <c r="M1436" s="26" t="s">
        <v>5287</v>
      </c>
      <c r="N1436" s="23"/>
      <c r="O1436" s="34">
        <v>100</v>
      </c>
      <c r="P1436" s="34" t="s">
        <v>17</v>
      </c>
      <c r="Q1436" s="23"/>
      <c r="R1436" s="35">
        <v>0.109</v>
      </c>
      <c r="S1436" s="36" t="s">
        <v>18</v>
      </c>
      <c r="T1436" s="23"/>
      <c r="U1436" s="55">
        <v>6000</v>
      </c>
      <c r="V1436" s="34" t="s">
        <v>17</v>
      </c>
      <c r="W1436" s="23"/>
      <c r="X1436" s="53">
        <f>SUMIF('[1]2022Fiyat Listesi-SAP'!A:A,I:I,'[1]2022Fiyat Listesi-SAP'!C:C)</f>
        <v>4.3000000000000003E-2</v>
      </c>
      <c r="Y1436" s="38" t="s">
        <v>1925</v>
      </c>
      <c r="Z1436" s="23"/>
      <c r="AA1436" s="33">
        <f t="shared" si="22"/>
        <v>0</v>
      </c>
      <c r="AB1436" s="38" t="s">
        <v>20</v>
      </c>
    </row>
    <row r="1437" spans="3:28" s="25" customFormat="1" x14ac:dyDescent="0.3">
      <c r="C1437" s="22">
        <v>5500</v>
      </c>
      <c r="D1437" s="23"/>
      <c r="E1437" s="24">
        <v>853669900018</v>
      </c>
      <c r="G1437" s="22" t="s">
        <v>5288</v>
      </c>
      <c r="H1437" s="23"/>
      <c r="I1437" s="26" t="s">
        <v>5289</v>
      </c>
      <c r="J1437" s="23"/>
      <c r="K1437" s="26" t="s">
        <v>5290</v>
      </c>
      <c r="L1437" s="23"/>
      <c r="M1437" s="26" t="s">
        <v>5291</v>
      </c>
      <c r="N1437" s="23"/>
      <c r="O1437" s="34">
        <v>100</v>
      </c>
      <c r="P1437" s="34" t="s">
        <v>17</v>
      </c>
      <c r="Q1437" s="23"/>
      <c r="R1437" s="35">
        <v>0.13800000000000001</v>
      </c>
      <c r="S1437" s="36" t="s">
        <v>18</v>
      </c>
      <c r="T1437" s="23"/>
      <c r="U1437" s="55">
        <v>5000</v>
      </c>
      <c r="V1437" s="34" t="s">
        <v>17</v>
      </c>
      <c r="W1437" s="23"/>
      <c r="X1437" s="53">
        <f>SUMIF('[1]2022Fiyat Listesi-SAP'!A:A,I:I,'[1]2022Fiyat Listesi-SAP'!C:C)</f>
        <v>6.0499999999999998E-2</v>
      </c>
      <c r="Y1437" s="38" t="s">
        <v>1925</v>
      </c>
      <c r="Z1437" s="23"/>
      <c r="AA1437" s="33">
        <f t="shared" si="22"/>
        <v>0</v>
      </c>
      <c r="AB1437" s="38" t="s">
        <v>20</v>
      </c>
    </row>
    <row r="1438" spans="3:28" s="25" customFormat="1" x14ac:dyDescent="0.3">
      <c r="C1438" s="22">
        <v>5500</v>
      </c>
      <c r="D1438" s="23"/>
      <c r="E1438" s="24">
        <v>853669900018</v>
      </c>
      <c r="G1438" s="22" t="s">
        <v>5292</v>
      </c>
      <c r="H1438" s="23"/>
      <c r="I1438" s="26" t="s">
        <v>5293</v>
      </c>
      <c r="J1438" s="23"/>
      <c r="K1438" s="26" t="s">
        <v>5294</v>
      </c>
      <c r="L1438" s="23"/>
      <c r="M1438" s="26" t="s">
        <v>5295</v>
      </c>
      <c r="N1438" s="23"/>
      <c r="O1438" s="34">
        <v>50</v>
      </c>
      <c r="P1438" s="34" t="s">
        <v>17</v>
      </c>
      <c r="Q1438" s="23"/>
      <c r="R1438" s="35">
        <v>0.125</v>
      </c>
      <c r="S1438" s="36" t="s">
        <v>18</v>
      </c>
      <c r="T1438" s="23"/>
      <c r="U1438" s="55">
        <v>2500</v>
      </c>
      <c r="V1438" s="34" t="s">
        <v>17</v>
      </c>
      <c r="W1438" s="23"/>
      <c r="X1438" s="53">
        <f>SUMIF('[1]2022Fiyat Listesi-SAP'!A:A,I:I,'[1]2022Fiyat Listesi-SAP'!C:C)</f>
        <v>9.9500000000000005E-2</v>
      </c>
      <c r="Y1438" s="38" t="s">
        <v>1925</v>
      </c>
      <c r="Z1438" s="23"/>
      <c r="AA1438" s="33">
        <f t="shared" si="22"/>
        <v>0</v>
      </c>
      <c r="AB1438" s="38" t="s">
        <v>20</v>
      </c>
    </row>
    <row r="1439" spans="3:28" s="25" customFormat="1" x14ac:dyDescent="0.3">
      <c r="C1439" s="22">
        <v>5500</v>
      </c>
      <c r="D1439" s="23"/>
      <c r="E1439" s="24">
        <v>853669900018</v>
      </c>
      <c r="G1439" s="22" t="s">
        <v>5296</v>
      </c>
      <c r="H1439" s="23"/>
      <c r="I1439" s="26" t="s">
        <v>5297</v>
      </c>
      <c r="J1439" s="23"/>
      <c r="K1439" s="26" t="s">
        <v>5250</v>
      </c>
      <c r="L1439" s="23"/>
      <c r="M1439" s="26" t="s">
        <v>5298</v>
      </c>
      <c r="N1439" s="23"/>
      <c r="O1439" s="34">
        <v>50</v>
      </c>
      <c r="P1439" s="34" t="s">
        <v>17</v>
      </c>
      <c r="Q1439" s="23"/>
      <c r="R1439" s="35">
        <v>0.14000000000000001</v>
      </c>
      <c r="S1439" s="36" t="s">
        <v>18</v>
      </c>
      <c r="T1439" s="23"/>
      <c r="U1439" s="55">
        <v>2500</v>
      </c>
      <c r="V1439" s="34" t="s">
        <v>17</v>
      </c>
      <c r="W1439" s="23"/>
      <c r="X1439" s="53">
        <f>SUMIF('[1]2022Fiyat Listesi-SAP'!A:A,I:I,'[1]2022Fiyat Listesi-SAP'!C:C)</f>
        <v>0.12</v>
      </c>
      <c r="Y1439" s="38" t="s">
        <v>1925</v>
      </c>
      <c r="Z1439" s="23"/>
      <c r="AA1439" s="33">
        <f t="shared" si="22"/>
        <v>0</v>
      </c>
      <c r="AB1439" s="38" t="s">
        <v>20</v>
      </c>
    </row>
    <row r="1440" spans="3:28" s="25" customFormat="1" x14ac:dyDescent="0.3">
      <c r="C1440" s="22">
        <v>5500</v>
      </c>
      <c r="D1440" s="23"/>
      <c r="E1440" s="24">
        <v>853669900018</v>
      </c>
      <c r="G1440" s="22">
        <v>8680734716181</v>
      </c>
      <c r="H1440" s="23"/>
      <c r="I1440" s="26" t="s">
        <v>5299</v>
      </c>
      <c r="J1440" s="23"/>
      <c r="K1440" s="26" t="s">
        <v>5300</v>
      </c>
      <c r="L1440" s="23"/>
      <c r="M1440" s="26" t="s">
        <v>5301</v>
      </c>
      <c r="N1440" s="23"/>
      <c r="O1440" s="34">
        <v>50</v>
      </c>
      <c r="P1440" s="34" t="s">
        <v>17</v>
      </c>
      <c r="Q1440" s="23"/>
      <c r="R1440" s="35">
        <v>0.16800000000000001</v>
      </c>
      <c r="S1440" s="36" t="s">
        <v>18</v>
      </c>
      <c r="T1440" s="23"/>
      <c r="U1440" s="55">
        <v>2500</v>
      </c>
      <c r="V1440" s="34" t="s">
        <v>17</v>
      </c>
      <c r="W1440" s="23"/>
      <c r="X1440" s="53">
        <f>SUMIF('[1]2022Fiyat Listesi-SAP'!A:A,I:I,'[1]2022Fiyat Listesi-SAP'!C:C)</f>
        <v>0.22950000000000001</v>
      </c>
      <c r="Y1440" s="38" t="s">
        <v>1925</v>
      </c>
      <c r="Z1440" s="23"/>
      <c r="AA1440" s="33">
        <f t="shared" si="22"/>
        <v>0</v>
      </c>
      <c r="AB1440" s="38" t="s">
        <v>20</v>
      </c>
    </row>
    <row r="1441" spans="3:28" s="25" customFormat="1" x14ac:dyDescent="0.3">
      <c r="C1441" s="22">
        <v>5500</v>
      </c>
      <c r="D1441" s="23"/>
      <c r="E1441" s="24">
        <v>853669900018</v>
      </c>
      <c r="G1441" s="22" t="s">
        <v>5302</v>
      </c>
      <c r="H1441" s="23"/>
      <c r="I1441" s="26" t="s">
        <v>5303</v>
      </c>
      <c r="J1441" s="23"/>
      <c r="K1441" s="26" t="s">
        <v>5304</v>
      </c>
      <c r="L1441" s="23"/>
      <c r="M1441" s="26" t="s">
        <v>5305</v>
      </c>
      <c r="N1441" s="23"/>
      <c r="O1441" s="34">
        <v>500</v>
      </c>
      <c r="P1441" s="34" t="s">
        <v>17</v>
      </c>
      <c r="Q1441" s="23"/>
      <c r="R1441" s="35">
        <v>0.107</v>
      </c>
      <c r="S1441" s="36" t="s">
        <v>18</v>
      </c>
      <c r="T1441" s="23"/>
      <c r="U1441" s="55">
        <v>30000</v>
      </c>
      <c r="V1441" s="34" t="s">
        <v>17</v>
      </c>
      <c r="W1441" s="23"/>
      <c r="X1441" s="53">
        <f>SUMIF('[1]2022Fiyat Listesi-SAP'!A:A,I:I,'[1]2022Fiyat Listesi-SAP'!C:C)</f>
        <v>0.02</v>
      </c>
      <c r="Y1441" s="38" t="s">
        <v>1925</v>
      </c>
      <c r="Z1441" s="23"/>
      <c r="AA1441" s="33">
        <f t="shared" si="22"/>
        <v>0</v>
      </c>
      <c r="AB1441" s="38" t="s">
        <v>20</v>
      </c>
    </row>
    <row r="1442" spans="3:28" s="25" customFormat="1" x14ac:dyDescent="0.3">
      <c r="C1442" s="22">
        <v>5500</v>
      </c>
      <c r="D1442" s="23"/>
      <c r="E1442" s="24">
        <v>853669900018</v>
      </c>
      <c r="G1442" s="22" t="s">
        <v>5306</v>
      </c>
      <c r="H1442" s="23"/>
      <c r="I1442" s="26" t="s">
        <v>5307</v>
      </c>
      <c r="J1442" s="23"/>
      <c r="K1442" s="26" t="s">
        <v>5308</v>
      </c>
      <c r="L1442" s="23"/>
      <c r="M1442" s="26" t="s">
        <v>5309</v>
      </c>
      <c r="N1442" s="23"/>
      <c r="O1442" s="34">
        <v>500</v>
      </c>
      <c r="P1442" s="34" t="s">
        <v>17</v>
      </c>
      <c r="Q1442" s="23"/>
      <c r="R1442" s="35">
        <v>0.121</v>
      </c>
      <c r="S1442" s="36" t="s">
        <v>18</v>
      </c>
      <c r="T1442" s="23"/>
      <c r="U1442" s="55">
        <v>30000</v>
      </c>
      <c r="V1442" s="34" t="s">
        <v>17</v>
      </c>
      <c r="W1442" s="23"/>
      <c r="X1442" s="53">
        <f>SUMIF('[1]2022Fiyat Listesi-SAP'!A:A,I:I,'[1]2022Fiyat Listesi-SAP'!C:C)</f>
        <v>0.02</v>
      </c>
      <c r="Y1442" s="38" t="s">
        <v>1925</v>
      </c>
      <c r="Z1442" s="23"/>
      <c r="AA1442" s="33">
        <f t="shared" si="22"/>
        <v>0</v>
      </c>
      <c r="AB1442" s="38" t="s">
        <v>20</v>
      </c>
    </row>
    <row r="1443" spans="3:28" s="25" customFormat="1" x14ac:dyDescent="0.3">
      <c r="C1443" s="22">
        <v>5500</v>
      </c>
      <c r="D1443" s="23"/>
      <c r="E1443" s="24">
        <v>853669900018</v>
      </c>
      <c r="G1443" s="22" t="s">
        <v>5310</v>
      </c>
      <c r="H1443" s="23"/>
      <c r="I1443" s="26" t="s">
        <v>5311</v>
      </c>
      <c r="J1443" s="23"/>
      <c r="K1443" s="26" t="s">
        <v>5312</v>
      </c>
      <c r="L1443" s="23"/>
      <c r="M1443" s="26" t="s">
        <v>5313</v>
      </c>
      <c r="N1443" s="23"/>
      <c r="O1443" s="34">
        <v>500</v>
      </c>
      <c r="P1443" s="34" t="s">
        <v>17</v>
      </c>
      <c r="Q1443" s="23"/>
      <c r="R1443" s="35">
        <v>0.13700000000000001</v>
      </c>
      <c r="S1443" s="36" t="s">
        <v>18</v>
      </c>
      <c r="T1443" s="23"/>
      <c r="U1443" s="55">
        <v>30000</v>
      </c>
      <c r="V1443" s="34" t="s">
        <v>17</v>
      </c>
      <c r="W1443" s="23"/>
      <c r="X1443" s="53">
        <f>SUMIF('[1]2022Fiyat Listesi-SAP'!A:A,I:I,'[1]2022Fiyat Listesi-SAP'!C:C)</f>
        <v>2.0500000000000001E-2</v>
      </c>
      <c r="Y1443" s="38" t="s">
        <v>1925</v>
      </c>
      <c r="Z1443" s="23"/>
      <c r="AA1443" s="33">
        <f t="shared" si="22"/>
        <v>0</v>
      </c>
      <c r="AB1443" s="38" t="s">
        <v>20</v>
      </c>
    </row>
    <row r="1444" spans="3:28" s="25" customFormat="1" x14ac:dyDescent="0.3">
      <c r="C1444" s="22">
        <v>5500</v>
      </c>
      <c r="D1444" s="23"/>
      <c r="E1444" s="24">
        <v>853669900018</v>
      </c>
      <c r="G1444" s="22" t="s">
        <v>5314</v>
      </c>
      <c r="H1444" s="23"/>
      <c r="I1444" s="26" t="s">
        <v>5315</v>
      </c>
      <c r="J1444" s="23"/>
      <c r="K1444" s="26" t="s">
        <v>5316</v>
      </c>
      <c r="L1444" s="23"/>
      <c r="M1444" s="26" t="s">
        <v>5317</v>
      </c>
      <c r="N1444" s="23"/>
      <c r="O1444" s="34">
        <v>500</v>
      </c>
      <c r="P1444" s="34" t="s">
        <v>17</v>
      </c>
      <c r="Q1444" s="23"/>
      <c r="R1444" s="35">
        <v>0.16400000000000001</v>
      </c>
      <c r="S1444" s="36" t="s">
        <v>18</v>
      </c>
      <c r="T1444" s="23"/>
      <c r="U1444" s="55">
        <v>25000</v>
      </c>
      <c r="V1444" s="34" t="s">
        <v>17</v>
      </c>
      <c r="W1444" s="23"/>
      <c r="X1444" s="53">
        <f>SUMIF('[1]2022Fiyat Listesi-SAP'!A:A,I:I,'[1]2022Fiyat Listesi-SAP'!C:C)</f>
        <v>2.9500000000000002E-2</v>
      </c>
      <c r="Y1444" s="38" t="s">
        <v>1925</v>
      </c>
      <c r="Z1444" s="23"/>
      <c r="AA1444" s="33">
        <f t="shared" si="22"/>
        <v>0</v>
      </c>
      <c r="AB1444" s="38" t="s">
        <v>20</v>
      </c>
    </row>
    <row r="1445" spans="3:28" s="25" customFormat="1" x14ac:dyDescent="0.3">
      <c r="C1445" s="22">
        <v>5500</v>
      </c>
      <c r="D1445" s="23"/>
      <c r="E1445" s="24">
        <v>853669900018</v>
      </c>
      <c r="G1445" s="22" t="s">
        <v>5318</v>
      </c>
      <c r="H1445" s="23"/>
      <c r="I1445" s="26" t="s">
        <v>5319</v>
      </c>
      <c r="J1445" s="23"/>
      <c r="K1445" s="26" t="s">
        <v>5320</v>
      </c>
      <c r="L1445" s="23"/>
      <c r="M1445" s="26" t="s">
        <v>5321</v>
      </c>
      <c r="N1445" s="23"/>
      <c r="O1445" s="34">
        <v>250</v>
      </c>
      <c r="P1445" s="34" t="s">
        <v>17</v>
      </c>
      <c r="Q1445" s="23"/>
      <c r="R1445" s="35">
        <v>0.13700000000000001</v>
      </c>
      <c r="S1445" s="36" t="s">
        <v>18</v>
      </c>
      <c r="T1445" s="23"/>
      <c r="U1445" s="55">
        <v>12500</v>
      </c>
      <c r="V1445" s="34" t="s">
        <v>17</v>
      </c>
      <c r="W1445" s="23"/>
      <c r="X1445" s="53">
        <f>SUMIF('[1]2022Fiyat Listesi-SAP'!A:A,I:I,'[1]2022Fiyat Listesi-SAP'!C:C)</f>
        <v>3.7499999999999999E-2</v>
      </c>
      <c r="Y1445" s="38" t="s">
        <v>1925</v>
      </c>
      <c r="Z1445" s="23"/>
      <c r="AA1445" s="33">
        <f t="shared" si="22"/>
        <v>0</v>
      </c>
      <c r="AB1445" s="38" t="s">
        <v>20</v>
      </c>
    </row>
    <row r="1446" spans="3:28" s="25" customFormat="1" x14ac:dyDescent="0.3">
      <c r="C1446" s="22">
        <v>5500</v>
      </c>
      <c r="D1446" s="23"/>
      <c r="E1446" s="24">
        <v>853669900018</v>
      </c>
      <c r="G1446" s="22" t="s">
        <v>5322</v>
      </c>
      <c r="H1446" s="23"/>
      <c r="I1446" s="26" t="s">
        <v>5323</v>
      </c>
      <c r="J1446" s="23"/>
      <c r="K1446" s="26" t="s">
        <v>5324</v>
      </c>
      <c r="L1446" s="23"/>
      <c r="M1446" s="26" t="s">
        <v>5325</v>
      </c>
      <c r="N1446" s="23"/>
      <c r="O1446" s="34">
        <v>100</v>
      </c>
      <c r="P1446" s="34" t="s">
        <v>17</v>
      </c>
      <c r="Q1446" s="23"/>
      <c r="R1446" s="35">
        <v>9.8000000000000004E-2</v>
      </c>
      <c r="S1446" s="36" t="s">
        <v>18</v>
      </c>
      <c r="T1446" s="23"/>
      <c r="U1446" s="55">
        <v>6000</v>
      </c>
      <c r="V1446" s="34" t="s">
        <v>17</v>
      </c>
      <c r="W1446" s="23"/>
      <c r="X1446" s="53">
        <f>SUMIF('[1]2022Fiyat Listesi-SAP'!A:A,I:I,'[1]2022Fiyat Listesi-SAP'!C:C)</f>
        <v>5.1000000000000004E-2</v>
      </c>
      <c r="Y1446" s="38" t="s">
        <v>1925</v>
      </c>
      <c r="Z1446" s="23"/>
      <c r="AA1446" s="33">
        <f t="shared" si="22"/>
        <v>0</v>
      </c>
      <c r="AB1446" s="38" t="s">
        <v>20</v>
      </c>
    </row>
    <row r="1447" spans="3:28" s="25" customFormat="1" x14ac:dyDescent="0.3">
      <c r="C1447" s="22">
        <v>5500</v>
      </c>
      <c r="D1447" s="23"/>
      <c r="E1447" s="24">
        <v>853669900018</v>
      </c>
      <c r="G1447" s="22" t="s">
        <v>5326</v>
      </c>
      <c r="H1447" s="23"/>
      <c r="I1447" s="26" t="s">
        <v>5327</v>
      </c>
      <c r="J1447" s="23"/>
      <c r="K1447" s="26" t="s">
        <v>5328</v>
      </c>
      <c r="L1447" s="23"/>
      <c r="M1447" s="26" t="s">
        <v>5329</v>
      </c>
      <c r="N1447" s="23"/>
      <c r="O1447" s="34">
        <v>100</v>
      </c>
      <c r="P1447" s="34" t="s">
        <v>17</v>
      </c>
      <c r="Q1447" s="23"/>
      <c r="R1447" s="35">
        <v>0.14899999999999999</v>
      </c>
      <c r="S1447" s="36" t="s">
        <v>18</v>
      </c>
      <c r="T1447" s="23"/>
      <c r="U1447" s="55">
        <v>5000</v>
      </c>
      <c r="V1447" s="34" t="s">
        <v>17</v>
      </c>
      <c r="W1447" s="23"/>
      <c r="X1447" s="53">
        <f>SUMIF('[1]2022Fiyat Listesi-SAP'!A:A,I:I,'[1]2022Fiyat Listesi-SAP'!C:C)</f>
        <v>6.25E-2</v>
      </c>
      <c r="Y1447" s="38" t="s">
        <v>1925</v>
      </c>
      <c r="Z1447" s="23"/>
      <c r="AA1447" s="33">
        <f t="shared" si="22"/>
        <v>0</v>
      </c>
      <c r="AB1447" s="38" t="s">
        <v>20</v>
      </c>
    </row>
    <row r="1448" spans="3:28" s="25" customFormat="1" x14ac:dyDescent="0.3">
      <c r="C1448" s="22">
        <v>5500</v>
      </c>
      <c r="D1448" s="23"/>
      <c r="E1448" s="24">
        <v>853669900018</v>
      </c>
      <c r="G1448" s="22">
        <v>8680734716150</v>
      </c>
      <c r="H1448" s="23"/>
      <c r="I1448" s="26" t="s">
        <v>5330</v>
      </c>
      <c r="J1448" s="23"/>
      <c r="K1448" s="26" t="s">
        <v>5331</v>
      </c>
      <c r="L1448" s="23"/>
      <c r="M1448" s="26" t="s">
        <v>5332</v>
      </c>
      <c r="N1448" s="23"/>
      <c r="O1448" s="34">
        <v>50</v>
      </c>
      <c r="P1448" s="34" t="s">
        <v>17</v>
      </c>
      <c r="Q1448" s="23"/>
      <c r="R1448" s="35">
        <v>0.108</v>
      </c>
      <c r="S1448" s="36" t="s">
        <v>18</v>
      </c>
      <c r="T1448" s="23"/>
      <c r="U1448" s="55">
        <v>3000</v>
      </c>
      <c r="V1448" s="34" t="s">
        <v>17</v>
      </c>
      <c r="W1448" s="23"/>
      <c r="X1448" s="53">
        <f>SUMIF('[1]2022Fiyat Listesi-SAP'!A:A,I:I,'[1]2022Fiyat Listesi-SAP'!C:C)</f>
        <v>9.2499999999999999E-2</v>
      </c>
      <c r="Y1448" s="38" t="s">
        <v>1925</v>
      </c>
      <c r="Z1448" s="23"/>
      <c r="AA1448" s="33">
        <f t="shared" si="22"/>
        <v>0</v>
      </c>
      <c r="AB1448" s="38" t="s">
        <v>20</v>
      </c>
    </row>
    <row r="1449" spans="3:28" s="25" customFormat="1" x14ac:dyDescent="0.3">
      <c r="C1449" s="22">
        <v>5500</v>
      </c>
      <c r="D1449" s="23"/>
      <c r="E1449" s="24">
        <v>853669900018</v>
      </c>
      <c r="G1449" s="22">
        <v>8680734716167</v>
      </c>
      <c r="H1449" s="23"/>
      <c r="I1449" s="26" t="s">
        <v>5333</v>
      </c>
      <c r="J1449" s="23"/>
      <c r="K1449" s="26" t="s">
        <v>5334</v>
      </c>
      <c r="L1449" s="23"/>
      <c r="M1449" s="26" t="s">
        <v>5335</v>
      </c>
      <c r="N1449" s="23"/>
      <c r="O1449" s="34">
        <v>50</v>
      </c>
      <c r="P1449" s="34" t="s">
        <v>17</v>
      </c>
      <c r="Q1449" s="23"/>
      <c r="R1449" s="35">
        <v>5.6000000000000001E-2</v>
      </c>
      <c r="S1449" s="36" t="s">
        <v>18</v>
      </c>
      <c r="T1449" s="23"/>
      <c r="U1449" s="55">
        <v>2500</v>
      </c>
      <c r="V1449" s="34" t="s">
        <v>17</v>
      </c>
      <c r="W1449" s="23"/>
      <c r="X1449" s="53">
        <f>SUMIF('[1]2022Fiyat Listesi-SAP'!A:A,I:I,'[1]2022Fiyat Listesi-SAP'!C:C)</f>
        <v>0.115</v>
      </c>
      <c r="Y1449" s="38" t="s">
        <v>1925</v>
      </c>
      <c r="Z1449" s="23"/>
      <c r="AA1449" s="33">
        <f t="shared" si="22"/>
        <v>0</v>
      </c>
      <c r="AB1449" s="38" t="s">
        <v>20</v>
      </c>
    </row>
    <row r="1450" spans="3:28" s="25" customFormat="1" x14ac:dyDescent="0.3">
      <c r="C1450" s="22">
        <v>5500</v>
      </c>
      <c r="D1450" s="23"/>
      <c r="E1450" s="24">
        <v>853669900018</v>
      </c>
      <c r="G1450" s="22" t="s">
        <v>5336</v>
      </c>
      <c r="H1450" s="23"/>
      <c r="I1450" s="26" t="s">
        <v>5337</v>
      </c>
      <c r="J1450" s="23"/>
      <c r="K1450" s="26" t="s">
        <v>5338</v>
      </c>
      <c r="L1450" s="23"/>
      <c r="M1450" s="26" t="s">
        <v>5339</v>
      </c>
      <c r="N1450" s="23"/>
      <c r="O1450" s="34">
        <v>1000</v>
      </c>
      <c r="P1450" s="34" t="s">
        <v>17</v>
      </c>
      <c r="Q1450" s="23"/>
      <c r="R1450" s="35">
        <v>5.3999999999999999E-2</v>
      </c>
      <c r="S1450" s="36" t="s">
        <v>18</v>
      </c>
      <c r="T1450" s="23"/>
      <c r="U1450" s="55">
        <v>120000</v>
      </c>
      <c r="V1450" s="34" t="s">
        <v>17</v>
      </c>
      <c r="W1450" s="23"/>
      <c r="X1450" s="53">
        <f>SUMIF('[1]2022Fiyat Listesi-SAP'!A:A,I:I,'[1]2022Fiyat Listesi-SAP'!C:C)</f>
        <v>6.5000000000000006E-3</v>
      </c>
      <c r="Y1450" s="38" t="s">
        <v>1925</v>
      </c>
      <c r="Z1450" s="23"/>
      <c r="AA1450" s="33">
        <f t="shared" si="22"/>
        <v>0</v>
      </c>
      <c r="AB1450" s="38" t="s">
        <v>20</v>
      </c>
    </row>
    <row r="1451" spans="3:28" s="25" customFormat="1" x14ac:dyDescent="0.3">
      <c r="C1451" s="22">
        <v>5500</v>
      </c>
      <c r="D1451" s="23"/>
      <c r="E1451" s="24">
        <v>853669900018</v>
      </c>
      <c r="G1451" s="22" t="s">
        <v>5340</v>
      </c>
      <c r="H1451" s="23"/>
      <c r="I1451" s="26" t="s">
        <v>5341</v>
      </c>
      <c r="J1451" s="23"/>
      <c r="K1451" s="26" t="s">
        <v>5342</v>
      </c>
      <c r="L1451" s="23"/>
      <c r="M1451" s="26" t="s">
        <v>5343</v>
      </c>
      <c r="N1451" s="23"/>
      <c r="O1451" s="34">
        <v>1000</v>
      </c>
      <c r="P1451" s="34" t="s">
        <v>17</v>
      </c>
      <c r="Q1451" s="23"/>
      <c r="R1451" s="35">
        <v>7.5999999999999998E-2</v>
      </c>
      <c r="S1451" s="36" t="s">
        <v>18</v>
      </c>
      <c r="T1451" s="23"/>
      <c r="U1451" s="55">
        <v>120000</v>
      </c>
      <c r="V1451" s="34" t="s">
        <v>17</v>
      </c>
      <c r="W1451" s="23"/>
      <c r="X1451" s="53">
        <f>SUMIF('[1]2022Fiyat Listesi-SAP'!A:A,I:I,'[1]2022Fiyat Listesi-SAP'!C:C)</f>
        <v>8.5000000000000006E-3</v>
      </c>
      <c r="Y1451" s="38" t="s">
        <v>1925</v>
      </c>
      <c r="Z1451" s="23"/>
      <c r="AA1451" s="33">
        <f t="shared" si="22"/>
        <v>0</v>
      </c>
      <c r="AB1451" s="38" t="s">
        <v>20</v>
      </c>
    </row>
    <row r="1452" spans="3:28" s="25" customFormat="1" x14ac:dyDescent="0.3">
      <c r="C1452" s="22">
        <v>5500</v>
      </c>
      <c r="D1452" s="23"/>
      <c r="E1452" s="24">
        <v>853669900018</v>
      </c>
      <c r="G1452" s="22" t="s">
        <v>5344</v>
      </c>
      <c r="H1452" s="23"/>
      <c r="I1452" s="26" t="s">
        <v>5345</v>
      </c>
      <c r="J1452" s="23"/>
      <c r="K1452" s="26" t="s">
        <v>5346</v>
      </c>
      <c r="L1452" s="23"/>
      <c r="M1452" s="26" t="s">
        <v>5347</v>
      </c>
      <c r="N1452" s="23"/>
      <c r="O1452" s="34">
        <v>1000</v>
      </c>
      <c r="P1452" s="34" t="s">
        <v>17</v>
      </c>
      <c r="Q1452" s="23"/>
      <c r="R1452" s="35">
        <v>8.5000000000000006E-2</v>
      </c>
      <c r="S1452" s="36" t="s">
        <v>18</v>
      </c>
      <c r="T1452" s="23"/>
      <c r="U1452" s="55">
        <v>120000</v>
      </c>
      <c r="V1452" s="34" t="s">
        <v>17</v>
      </c>
      <c r="W1452" s="23"/>
      <c r="X1452" s="53">
        <f>SUMIF('[1]2022Fiyat Listesi-SAP'!A:A,I:I,'[1]2022Fiyat Listesi-SAP'!C:C)</f>
        <v>8.5000000000000006E-3</v>
      </c>
      <c r="Y1452" s="38" t="s">
        <v>1925</v>
      </c>
      <c r="Z1452" s="23"/>
      <c r="AA1452" s="33">
        <f t="shared" si="22"/>
        <v>0</v>
      </c>
      <c r="AB1452" s="38" t="s">
        <v>20</v>
      </c>
    </row>
    <row r="1453" spans="3:28" s="25" customFormat="1" x14ac:dyDescent="0.3">
      <c r="C1453" s="22">
        <v>5500</v>
      </c>
      <c r="D1453" s="23"/>
      <c r="E1453" s="24">
        <v>853669900018</v>
      </c>
      <c r="G1453" s="22" t="s">
        <v>5348</v>
      </c>
      <c r="H1453" s="23"/>
      <c r="I1453" s="26" t="s">
        <v>5349</v>
      </c>
      <c r="J1453" s="23"/>
      <c r="K1453" s="26" t="s">
        <v>5350</v>
      </c>
      <c r="L1453" s="23"/>
      <c r="M1453" s="26" t="s">
        <v>5351</v>
      </c>
      <c r="N1453" s="23"/>
      <c r="O1453" s="34">
        <v>1000</v>
      </c>
      <c r="P1453" s="34" t="s">
        <v>17</v>
      </c>
      <c r="Q1453" s="23"/>
      <c r="R1453" s="35">
        <v>9.1999999999999998E-2</v>
      </c>
      <c r="S1453" s="36" t="s">
        <v>18</v>
      </c>
      <c r="T1453" s="23"/>
      <c r="U1453" s="55">
        <v>120000</v>
      </c>
      <c r="V1453" s="34" t="s">
        <v>17</v>
      </c>
      <c r="W1453" s="23"/>
      <c r="X1453" s="53">
        <f>SUMIF('[1]2022Fiyat Listesi-SAP'!A:A,I:I,'[1]2022Fiyat Listesi-SAP'!C:C)</f>
        <v>8.5000000000000006E-3</v>
      </c>
      <c r="Y1453" s="38" t="s">
        <v>1925</v>
      </c>
      <c r="Z1453" s="23"/>
      <c r="AA1453" s="33">
        <f t="shared" si="22"/>
        <v>0</v>
      </c>
      <c r="AB1453" s="38" t="s">
        <v>20</v>
      </c>
    </row>
    <row r="1454" spans="3:28" s="25" customFormat="1" x14ac:dyDescent="0.3">
      <c r="C1454" s="22">
        <v>5500</v>
      </c>
      <c r="D1454" s="23"/>
      <c r="E1454" s="24">
        <v>853669900018</v>
      </c>
      <c r="G1454" s="22" t="s">
        <v>5352</v>
      </c>
      <c r="H1454" s="23"/>
      <c r="I1454" s="26" t="s">
        <v>5353</v>
      </c>
      <c r="J1454" s="23"/>
      <c r="K1454" s="26" t="s">
        <v>5354</v>
      </c>
      <c r="L1454" s="23"/>
      <c r="M1454" s="26" t="s">
        <v>5355</v>
      </c>
      <c r="N1454" s="23"/>
      <c r="O1454" s="34">
        <v>1000</v>
      </c>
      <c r="P1454" s="34" t="s">
        <v>17</v>
      </c>
      <c r="Q1454" s="23"/>
      <c r="R1454" s="35">
        <v>8.3000000000000004E-2</v>
      </c>
      <c r="S1454" s="36" t="s">
        <v>18</v>
      </c>
      <c r="T1454" s="23"/>
      <c r="U1454" s="55">
        <v>120000</v>
      </c>
      <c r="V1454" s="34" t="s">
        <v>17</v>
      </c>
      <c r="W1454" s="23"/>
      <c r="X1454" s="53">
        <f>SUMIF('[1]2022Fiyat Listesi-SAP'!A:A,I:I,'[1]2022Fiyat Listesi-SAP'!C:C)</f>
        <v>9.4999999999999998E-3</v>
      </c>
      <c r="Y1454" s="38" t="s">
        <v>1925</v>
      </c>
      <c r="Z1454" s="23"/>
      <c r="AA1454" s="33">
        <f t="shared" si="22"/>
        <v>0</v>
      </c>
      <c r="AB1454" s="38" t="s">
        <v>20</v>
      </c>
    </row>
    <row r="1455" spans="3:28" s="25" customFormat="1" x14ac:dyDescent="0.3">
      <c r="C1455" s="22">
        <v>5500</v>
      </c>
      <c r="D1455" s="23"/>
      <c r="E1455" s="24">
        <v>853669900018</v>
      </c>
      <c r="G1455" s="22" t="s">
        <v>5356</v>
      </c>
      <c r="H1455" s="23"/>
      <c r="I1455" s="26" t="s">
        <v>5357</v>
      </c>
      <c r="J1455" s="23"/>
      <c r="K1455" s="26" t="s">
        <v>5358</v>
      </c>
      <c r="L1455" s="23"/>
      <c r="M1455" s="26" t="s">
        <v>5347</v>
      </c>
      <c r="N1455" s="23"/>
      <c r="O1455" s="34">
        <v>1000</v>
      </c>
      <c r="P1455" s="34" t="s">
        <v>17</v>
      </c>
      <c r="Q1455" s="23"/>
      <c r="R1455" s="35">
        <v>0.104</v>
      </c>
      <c r="S1455" s="36" t="s">
        <v>18</v>
      </c>
      <c r="T1455" s="23"/>
      <c r="U1455" s="55">
        <v>120000</v>
      </c>
      <c r="V1455" s="34" t="s">
        <v>17</v>
      </c>
      <c r="W1455" s="23"/>
      <c r="X1455" s="53">
        <f>SUMIF('[1]2022Fiyat Listesi-SAP'!A:A,I:I,'[1]2022Fiyat Listesi-SAP'!C:C)</f>
        <v>1.0999999999999999E-2</v>
      </c>
      <c r="Y1455" s="38" t="s">
        <v>1925</v>
      </c>
      <c r="Z1455" s="23"/>
      <c r="AA1455" s="33">
        <f t="shared" si="22"/>
        <v>0</v>
      </c>
      <c r="AB1455" s="38" t="s">
        <v>20</v>
      </c>
    </row>
    <row r="1456" spans="3:28" s="25" customFormat="1" x14ac:dyDescent="0.3">
      <c r="C1456" s="22">
        <v>5500</v>
      </c>
      <c r="D1456" s="23"/>
      <c r="E1456" s="24">
        <v>853669900018</v>
      </c>
      <c r="G1456" s="22" t="s">
        <v>5359</v>
      </c>
      <c r="H1456" s="23"/>
      <c r="I1456" s="26" t="s">
        <v>5360</v>
      </c>
      <c r="J1456" s="23"/>
      <c r="K1456" s="26" t="s">
        <v>5361</v>
      </c>
      <c r="L1456" s="23"/>
      <c r="M1456" s="26" t="s">
        <v>5362</v>
      </c>
      <c r="N1456" s="23"/>
      <c r="O1456" s="34">
        <v>1000</v>
      </c>
      <c r="P1456" s="34" t="s">
        <v>17</v>
      </c>
      <c r="Q1456" s="23"/>
      <c r="R1456" s="35">
        <v>0.112</v>
      </c>
      <c r="S1456" s="36" t="s">
        <v>18</v>
      </c>
      <c r="T1456" s="23"/>
      <c r="U1456" s="55">
        <v>120000</v>
      </c>
      <c r="V1456" s="34" t="s">
        <v>17</v>
      </c>
      <c r="W1456" s="23"/>
      <c r="X1456" s="53">
        <f>SUMIF('[1]2022Fiyat Listesi-SAP'!A:A,I:I,'[1]2022Fiyat Listesi-SAP'!C:C)</f>
        <v>1.0500000000000001E-2</v>
      </c>
      <c r="Y1456" s="38" t="s">
        <v>1925</v>
      </c>
      <c r="Z1456" s="23"/>
      <c r="AA1456" s="33">
        <f t="shared" si="22"/>
        <v>0</v>
      </c>
      <c r="AB1456" s="38" t="s">
        <v>20</v>
      </c>
    </row>
    <row r="1457" spans="3:28" s="25" customFormat="1" x14ac:dyDescent="0.3">
      <c r="C1457" s="22">
        <v>5500</v>
      </c>
      <c r="D1457" s="23"/>
      <c r="E1457" s="24">
        <v>853669900018</v>
      </c>
      <c r="G1457" s="22" t="s">
        <v>5363</v>
      </c>
      <c r="H1457" s="23"/>
      <c r="I1457" s="26" t="s">
        <v>5364</v>
      </c>
      <c r="J1457" s="23"/>
      <c r="K1457" s="26" t="s">
        <v>5365</v>
      </c>
      <c r="L1457" s="23"/>
      <c r="M1457" s="26" t="s">
        <v>5347</v>
      </c>
      <c r="N1457" s="23"/>
      <c r="O1457" s="34">
        <v>1000</v>
      </c>
      <c r="P1457" s="34" t="s">
        <v>17</v>
      </c>
      <c r="Q1457" s="23"/>
      <c r="R1457" s="35">
        <v>0.18</v>
      </c>
      <c r="S1457" s="36" t="s">
        <v>18</v>
      </c>
      <c r="T1457" s="23"/>
      <c r="U1457" s="55">
        <v>60000</v>
      </c>
      <c r="V1457" s="34" t="s">
        <v>17</v>
      </c>
      <c r="W1457" s="23"/>
      <c r="X1457" s="53">
        <f>SUMIF('[1]2022Fiyat Listesi-SAP'!A:A,I:I,'[1]2022Fiyat Listesi-SAP'!C:C)</f>
        <v>1.2500000000000001E-2</v>
      </c>
      <c r="Y1457" s="38" t="s">
        <v>1925</v>
      </c>
      <c r="Z1457" s="23"/>
      <c r="AA1457" s="33">
        <f t="shared" si="22"/>
        <v>0</v>
      </c>
      <c r="AB1457" s="38" t="s">
        <v>20</v>
      </c>
    </row>
    <row r="1458" spans="3:28" s="25" customFormat="1" x14ac:dyDescent="0.3">
      <c r="C1458" s="22">
        <v>5500</v>
      </c>
      <c r="D1458" s="23"/>
      <c r="E1458" s="24">
        <v>853669900018</v>
      </c>
      <c r="G1458" s="22" t="s">
        <v>5366</v>
      </c>
      <c r="H1458" s="23"/>
      <c r="I1458" s="26" t="s">
        <v>5367</v>
      </c>
      <c r="J1458" s="23"/>
      <c r="K1458" s="26" t="s">
        <v>5368</v>
      </c>
      <c r="L1458" s="23"/>
      <c r="M1458" s="26" t="s">
        <v>5369</v>
      </c>
      <c r="N1458" s="23"/>
      <c r="O1458" s="34">
        <v>500</v>
      </c>
      <c r="P1458" s="34" t="s">
        <v>17</v>
      </c>
      <c r="Q1458" s="23"/>
      <c r="R1458" s="35">
        <v>0.155</v>
      </c>
      <c r="S1458" s="36" t="s">
        <v>18</v>
      </c>
      <c r="T1458" s="23"/>
      <c r="U1458" s="55">
        <v>30000</v>
      </c>
      <c r="V1458" s="34" t="s">
        <v>17</v>
      </c>
      <c r="W1458" s="23"/>
      <c r="X1458" s="53">
        <f>SUMIF('[1]2022Fiyat Listesi-SAP'!A:A,I:I,'[1]2022Fiyat Listesi-SAP'!C:C)</f>
        <v>1.95E-2</v>
      </c>
      <c r="Y1458" s="38" t="s">
        <v>1925</v>
      </c>
      <c r="Z1458" s="23"/>
      <c r="AA1458" s="33">
        <f t="shared" si="22"/>
        <v>0</v>
      </c>
      <c r="AB1458" s="38" t="s">
        <v>20</v>
      </c>
    </row>
    <row r="1459" spans="3:28" s="25" customFormat="1" x14ac:dyDescent="0.3">
      <c r="C1459" s="22">
        <v>5500</v>
      </c>
      <c r="D1459" s="23"/>
      <c r="E1459" s="24">
        <v>853669900018</v>
      </c>
      <c r="G1459" s="22" t="s">
        <v>5370</v>
      </c>
      <c r="H1459" s="23"/>
      <c r="I1459" s="26" t="s">
        <v>5371</v>
      </c>
      <c r="J1459" s="23"/>
      <c r="K1459" s="26" t="s">
        <v>5372</v>
      </c>
      <c r="L1459" s="23"/>
      <c r="M1459" s="26" t="s">
        <v>5373</v>
      </c>
      <c r="N1459" s="23"/>
      <c r="O1459" s="34">
        <v>500</v>
      </c>
      <c r="P1459" s="34" t="s">
        <v>17</v>
      </c>
      <c r="Q1459" s="23"/>
      <c r="R1459" s="35">
        <v>0.17499999999999999</v>
      </c>
      <c r="S1459" s="36" t="s">
        <v>18</v>
      </c>
      <c r="T1459" s="23"/>
      <c r="U1459" s="55">
        <v>30000</v>
      </c>
      <c r="V1459" s="34" t="s">
        <v>17</v>
      </c>
      <c r="W1459" s="23"/>
      <c r="X1459" s="53">
        <f>SUMIF('[1]2022Fiyat Listesi-SAP'!A:A,I:I,'[1]2022Fiyat Listesi-SAP'!C:C)</f>
        <v>2.6000000000000002E-2</v>
      </c>
      <c r="Y1459" s="38" t="s">
        <v>1925</v>
      </c>
      <c r="Z1459" s="23"/>
      <c r="AA1459" s="33">
        <f t="shared" si="22"/>
        <v>0</v>
      </c>
      <c r="AB1459" s="38" t="s">
        <v>20</v>
      </c>
    </row>
    <row r="1460" spans="3:28" s="25" customFormat="1" x14ac:dyDescent="0.3">
      <c r="C1460" s="22">
        <v>5500</v>
      </c>
      <c r="D1460" s="23"/>
      <c r="E1460" s="24">
        <v>853669900018</v>
      </c>
      <c r="G1460" s="22" t="s">
        <v>5374</v>
      </c>
      <c r="H1460" s="23"/>
      <c r="I1460" s="26" t="s">
        <v>5375</v>
      </c>
      <c r="J1460" s="23"/>
      <c r="K1460" s="26" t="s">
        <v>5376</v>
      </c>
      <c r="L1460" s="23"/>
      <c r="M1460" s="26" t="s">
        <v>5377</v>
      </c>
      <c r="N1460" s="23"/>
      <c r="O1460" s="34">
        <v>250</v>
      </c>
      <c r="P1460" s="34" t="s">
        <v>17</v>
      </c>
      <c r="Q1460" s="23"/>
      <c r="R1460" s="35">
        <v>0.13100000000000001</v>
      </c>
      <c r="S1460" s="36" t="s">
        <v>18</v>
      </c>
      <c r="T1460" s="23"/>
      <c r="U1460" s="55">
        <v>15000</v>
      </c>
      <c r="V1460" s="34" t="s">
        <v>17</v>
      </c>
      <c r="W1460" s="23"/>
      <c r="X1460" s="53">
        <f>SUMIF('[1]2022Fiyat Listesi-SAP'!A:A,I:I,'[1]2022Fiyat Listesi-SAP'!C:C)</f>
        <v>3.15E-2</v>
      </c>
      <c r="Y1460" s="38" t="s">
        <v>1925</v>
      </c>
      <c r="Z1460" s="23"/>
      <c r="AA1460" s="33">
        <f t="shared" si="22"/>
        <v>0</v>
      </c>
      <c r="AB1460" s="38" t="s">
        <v>20</v>
      </c>
    </row>
    <row r="1461" spans="3:28" s="25" customFormat="1" x14ac:dyDescent="0.3">
      <c r="C1461" s="22">
        <v>5500</v>
      </c>
      <c r="D1461" s="23"/>
      <c r="E1461" s="24">
        <v>853669900018</v>
      </c>
      <c r="G1461" s="22" t="s">
        <v>5378</v>
      </c>
      <c r="H1461" s="23"/>
      <c r="I1461" s="26" t="s">
        <v>5379</v>
      </c>
      <c r="J1461" s="23"/>
      <c r="K1461" s="26" t="s">
        <v>5380</v>
      </c>
      <c r="L1461" s="23"/>
      <c r="M1461" s="26" t="s">
        <v>5381</v>
      </c>
      <c r="N1461" s="23"/>
      <c r="O1461" s="34">
        <v>250</v>
      </c>
      <c r="P1461" s="34" t="s">
        <v>17</v>
      </c>
      <c r="Q1461" s="23"/>
      <c r="R1461" s="35">
        <v>0.156</v>
      </c>
      <c r="S1461" s="36" t="s">
        <v>18</v>
      </c>
      <c r="T1461" s="23"/>
      <c r="U1461" s="55">
        <v>15000</v>
      </c>
      <c r="V1461" s="34" t="s">
        <v>17</v>
      </c>
      <c r="W1461" s="23"/>
      <c r="X1461" s="53">
        <f>SUMIF('[1]2022Fiyat Listesi-SAP'!A:A,I:I,'[1]2022Fiyat Listesi-SAP'!C:C)</f>
        <v>3.15E-2</v>
      </c>
      <c r="Y1461" s="38" t="s">
        <v>1925</v>
      </c>
      <c r="Z1461" s="23"/>
      <c r="AA1461" s="33">
        <f t="shared" si="22"/>
        <v>0</v>
      </c>
      <c r="AB1461" s="38" t="s">
        <v>20</v>
      </c>
    </row>
    <row r="1462" spans="3:28" s="25" customFormat="1" x14ac:dyDescent="0.3">
      <c r="C1462" s="22">
        <v>5500</v>
      </c>
      <c r="D1462" s="23"/>
      <c r="E1462" s="24">
        <v>853669900018</v>
      </c>
      <c r="G1462" s="22" t="s">
        <v>5382</v>
      </c>
      <c r="H1462" s="23"/>
      <c r="I1462" s="26" t="s">
        <v>5383</v>
      </c>
      <c r="J1462" s="23"/>
      <c r="K1462" s="26" t="s">
        <v>5384</v>
      </c>
      <c r="L1462" s="23"/>
      <c r="M1462" s="26" t="s">
        <v>5385</v>
      </c>
      <c r="N1462" s="23"/>
      <c r="O1462" s="34">
        <v>100</v>
      </c>
      <c r="P1462" s="34" t="s">
        <v>17</v>
      </c>
      <c r="Q1462" s="23"/>
      <c r="R1462" s="35">
        <v>6.7000000000000004E-2</v>
      </c>
      <c r="S1462" s="36" t="s">
        <v>18</v>
      </c>
      <c r="T1462" s="23"/>
      <c r="U1462" s="55">
        <v>12000</v>
      </c>
      <c r="V1462" s="34" t="s">
        <v>17</v>
      </c>
      <c r="W1462" s="23"/>
      <c r="X1462" s="53">
        <f>SUMIF('[1]2022Fiyat Listesi-SAP'!A:A,I:I,'[1]2022Fiyat Listesi-SAP'!C:C)</f>
        <v>4.4999999999999998E-2</v>
      </c>
      <c r="Y1462" s="38" t="s">
        <v>1925</v>
      </c>
      <c r="Z1462" s="23"/>
      <c r="AA1462" s="33">
        <f t="shared" si="22"/>
        <v>0</v>
      </c>
      <c r="AB1462" s="38" t="s">
        <v>20</v>
      </c>
    </row>
    <row r="1463" spans="3:28" s="25" customFormat="1" x14ac:dyDescent="0.3">
      <c r="C1463" s="22">
        <v>5500</v>
      </c>
      <c r="D1463" s="23"/>
      <c r="E1463" s="24">
        <v>853669900018</v>
      </c>
      <c r="G1463" s="22" t="s">
        <v>5386</v>
      </c>
      <c r="H1463" s="23"/>
      <c r="I1463" s="26" t="s">
        <v>5387</v>
      </c>
      <c r="J1463" s="23"/>
      <c r="K1463" s="26" t="s">
        <v>5388</v>
      </c>
      <c r="L1463" s="23"/>
      <c r="M1463" s="26" t="s">
        <v>5389</v>
      </c>
      <c r="N1463" s="23"/>
      <c r="O1463" s="34">
        <v>100</v>
      </c>
      <c r="P1463" s="34" t="s">
        <v>17</v>
      </c>
      <c r="Q1463" s="23"/>
      <c r="R1463" s="35">
        <v>7.8E-2</v>
      </c>
      <c r="S1463" s="36" t="s">
        <v>18</v>
      </c>
      <c r="T1463" s="23"/>
      <c r="U1463" s="55">
        <v>12000</v>
      </c>
      <c r="V1463" s="34" t="s">
        <v>17</v>
      </c>
      <c r="W1463" s="23"/>
      <c r="X1463" s="53">
        <f>SUMIF('[1]2022Fiyat Listesi-SAP'!A:A,I:I,'[1]2022Fiyat Listesi-SAP'!C:C)</f>
        <v>4.9000000000000002E-2</v>
      </c>
      <c r="Y1463" s="38" t="s">
        <v>1925</v>
      </c>
      <c r="Z1463" s="23"/>
      <c r="AA1463" s="33">
        <f t="shared" si="22"/>
        <v>0</v>
      </c>
      <c r="AB1463" s="38" t="s">
        <v>20</v>
      </c>
    </row>
    <row r="1464" spans="3:28" s="25" customFormat="1" x14ac:dyDescent="0.3">
      <c r="C1464" s="22">
        <v>5500</v>
      </c>
      <c r="D1464" s="23"/>
      <c r="E1464" s="24">
        <v>853669900018</v>
      </c>
      <c r="G1464" s="22" t="s">
        <v>5390</v>
      </c>
      <c r="H1464" s="23"/>
      <c r="I1464" s="26" t="s">
        <v>5391</v>
      </c>
      <c r="J1464" s="23"/>
      <c r="K1464" s="26" t="s">
        <v>5392</v>
      </c>
      <c r="L1464" s="23"/>
      <c r="M1464" s="26" t="s">
        <v>5393</v>
      </c>
      <c r="N1464" s="23"/>
      <c r="O1464" s="34">
        <v>100</v>
      </c>
      <c r="P1464" s="34" t="s">
        <v>17</v>
      </c>
      <c r="Q1464" s="23"/>
      <c r="R1464" s="35">
        <v>0.114</v>
      </c>
      <c r="S1464" s="36" t="s">
        <v>18</v>
      </c>
      <c r="T1464" s="23"/>
      <c r="U1464" s="55">
        <v>6000</v>
      </c>
      <c r="V1464" s="34" t="s">
        <v>17</v>
      </c>
      <c r="W1464" s="23"/>
      <c r="X1464" s="53">
        <f>SUMIF('[1]2022Fiyat Listesi-SAP'!A:A,I:I,'[1]2022Fiyat Listesi-SAP'!C:C)</f>
        <v>8.0500000000000002E-2</v>
      </c>
      <c r="Y1464" s="38" t="s">
        <v>1925</v>
      </c>
      <c r="Z1464" s="23"/>
      <c r="AA1464" s="33">
        <f t="shared" si="22"/>
        <v>0</v>
      </c>
      <c r="AB1464" s="38" t="s">
        <v>20</v>
      </c>
    </row>
    <row r="1465" spans="3:28" s="25" customFormat="1" x14ac:dyDescent="0.3">
      <c r="C1465" s="22">
        <v>5500</v>
      </c>
      <c r="D1465" s="23"/>
      <c r="E1465" s="24">
        <v>853669900018</v>
      </c>
      <c r="G1465" s="22" t="s">
        <v>5394</v>
      </c>
      <c r="H1465" s="23"/>
      <c r="I1465" s="26" t="s">
        <v>5395</v>
      </c>
      <c r="J1465" s="23"/>
      <c r="K1465" s="26" t="s">
        <v>5396</v>
      </c>
      <c r="L1465" s="23"/>
      <c r="M1465" s="26" t="s">
        <v>5397</v>
      </c>
      <c r="N1465" s="23"/>
      <c r="O1465" s="34">
        <v>100</v>
      </c>
      <c r="P1465" s="34" t="s">
        <v>17</v>
      </c>
      <c r="Q1465" s="23"/>
      <c r="R1465" s="35">
        <v>0.121</v>
      </c>
      <c r="S1465" s="36" t="s">
        <v>18</v>
      </c>
      <c r="T1465" s="23"/>
      <c r="U1465" s="55">
        <v>6000</v>
      </c>
      <c r="V1465" s="34" t="s">
        <v>17</v>
      </c>
      <c r="W1465" s="23"/>
      <c r="X1465" s="53">
        <f>SUMIF('[1]2022Fiyat Listesi-SAP'!A:A,I:I,'[1]2022Fiyat Listesi-SAP'!C:C)</f>
        <v>9.1499999999999998E-2</v>
      </c>
      <c r="Y1465" s="38" t="s">
        <v>1925</v>
      </c>
      <c r="Z1465" s="23"/>
      <c r="AA1465" s="33">
        <f t="shared" si="22"/>
        <v>0</v>
      </c>
      <c r="AB1465" s="38" t="s">
        <v>20</v>
      </c>
    </row>
    <row r="1466" spans="3:28" s="25" customFormat="1" x14ac:dyDescent="0.3">
      <c r="C1466" s="22">
        <v>5500</v>
      </c>
      <c r="D1466" s="23"/>
      <c r="E1466" s="24">
        <v>853669900018</v>
      </c>
      <c r="G1466" s="22" t="s">
        <v>5398</v>
      </c>
      <c r="H1466" s="23"/>
      <c r="I1466" s="26" t="s">
        <v>5399</v>
      </c>
      <c r="J1466" s="23"/>
      <c r="K1466" s="26" t="s">
        <v>5400</v>
      </c>
      <c r="L1466" s="23"/>
      <c r="M1466" s="26" t="s">
        <v>5401</v>
      </c>
      <c r="N1466" s="23"/>
      <c r="O1466" s="34">
        <v>100</v>
      </c>
      <c r="P1466" s="34" t="s">
        <v>17</v>
      </c>
      <c r="Q1466" s="23"/>
      <c r="R1466" s="35">
        <v>0.217</v>
      </c>
      <c r="S1466" s="36" t="s">
        <v>18</v>
      </c>
      <c r="T1466" s="23"/>
      <c r="U1466" s="55" t="s">
        <v>19</v>
      </c>
      <c r="V1466" s="34" t="s">
        <v>17</v>
      </c>
      <c r="W1466" s="23"/>
      <c r="X1466" s="53">
        <f>SUMIF('[1]2022Fiyat Listesi-SAP'!A:A,I:I,'[1]2022Fiyat Listesi-SAP'!C:C)</f>
        <v>0.2205</v>
      </c>
      <c r="Y1466" s="38" t="s">
        <v>1925</v>
      </c>
      <c r="Z1466" s="23"/>
      <c r="AA1466" s="33">
        <f t="shared" si="22"/>
        <v>0</v>
      </c>
      <c r="AB1466" s="38" t="s">
        <v>20</v>
      </c>
    </row>
    <row r="1467" spans="3:28" s="25" customFormat="1" x14ac:dyDescent="0.3">
      <c r="C1467" s="22">
        <v>5500</v>
      </c>
      <c r="D1467" s="23"/>
      <c r="E1467" s="24">
        <v>853669900018</v>
      </c>
      <c r="G1467" s="22" t="s">
        <v>5402</v>
      </c>
      <c r="H1467" s="23"/>
      <c r="I1467" s="26" t="s">
        <v>5403</v>
      </c>
      <c r="J1467" s="23"/>
      <c r="K1467" s="26" t="s">
        <v>5404</v>
      </c>
      <c r="L1467" s="23"/>
      <c r="M1467" s="26" t="s">
        <v>5405</v>
      </c>
      <c r="N1467" s="23"/>
      <c r="O1467" s="34">
        <v>50</v>
      </c>
      <c r="P1467" s="34" t="s">
        <v>17</v>
      </c>
      <c r="Q1467" s="23"/>
      <c r="R1467" s="35">
        <v>0.39800000000000002</v>
      </c>
      <c r="S1467" s="36" t="s">
        <v>18</v>
      </c>
      <c r="T1467" s="23"/>
      <c r="U1467" s="55" t="s">
        <v>19</v>
      </c>
      <c r="V1467" s="34" t="s">
        <v>17</v>
      </c>
      <c r="W1467" s="23"/>
      <c r="X1467" s="53">
        <f>SUMIF('[1]2022Fiyat Listesi-SAP'!A:A,I:I,'[1]2022Fiyat Listesi-SAP'!C:C)</f>
        <v>0.47800000000000004</v>
      </c>
      <c r="Y1467" s="38" t="s">
        <v>1925</v>
      </c>
      <c r="Z1467" s="23"/>
      <c r="AA1467" s="33">
        <f t="shared" si="22"/>
        <v>0</v>
      </c>
      <c r="AB1467" s="38" t="s">
        <v>20</v>
      </c>
    </row>
    <row r="1468" spans="3:28" s="25" customFormat="1" x14ac:dyDescent="0.3">
      <c r="C1468" s="22">
        <v>5500</v>
      </c>
      <c r="D1468" s="23"/>
      <c r="E1468" s="24">
        <v>853669900018</v>
      </c>
      <c r="G1468" s="22" t="s">
        <v>5406</v>
      </c>
      <c r="H1468" s="23"/>
      <c r="I1468" s="26" t="s">
        <v>5407</v>
      </c>
      <c r="J1468" s="23"/>
      <c r="K1468" s="26" t="s">
        <v>5408</v>
      </c>
      <c r="L1468" s="23"/>
      <c r="M1468" s="26" t="s">
        <v>5409</v>
      </c>
      <c r="N1468" s="23"/>
      <c r="O1468" s="34">
        <v>50</v>
      </c>
      <c r="P1468" s="34" t="s">
        <v>17</v>
      </c>
      <c r="Q1468" s="23"/>
      <c r="R1468" s="35">
        <v>0.51100000000000001</v>
      </c>
      <c r="S1468" s="36" t="s">
        <v>18</v>
      </c>
      <c r="T1468" s="23"/>
      <c r="U1468" s="55" t="s">
        <v>19</v>
      </c>
      <c r="V1468" s="34" t="s">
        <v>17</v>
      </c>
      <c r="W1468" s="23"/>
      <c r="X1468" s="53">
        <f>SUMIF('[1]2022Fiyat Listesi-SAP'!A:A,I:I,'[1]2022Fiyat Listesi-SAP'!C:C)</f>
        <v>0.6875</v>
      </c>
      <c r="Y1468" s="38" t="s">
        <v>1925</v>
      </c>
      <c r="Z1468" s="23"/>
      <c r="AA1468" s="33">
        <f t="shared" si="22"/>
        <v>0</v>
      </c>
      <c r="AB1468" s="38" t="s">
        <v>20</v>
      </c>
    </row>
    <row r="1469" spans="3:28" s="25" customFormat="1" x14ac:dyDescent="0.3">
      <c r="C1469" s="22">
        <v>5500</v>
      </c>
      <c r="D1469" s="23"/>
      <c r="E1469" s="24">
        <v>853669900018</v>
      </c>
      <c r="G1469" s="22" t="s">
        <v>5410</v>
      </c>
      <c r="H1469" s="23"/>
      <c r="I1469" s="26" t="s">
        <v>5411</v>
      </c>
      <c r="J1469" s="23"/>
      <c r="K1469" s="26" t="s">
        <v>5412</v>
      </c>
      <c r="L1469" s="23"/>
      <c r="M1469" s="26" t="s">
        <v>5413</v>
      </c>
      <c r="N1469" s="23"/>
      <c r="O1469" s="34">
        <v>25</v>
      </c>
      <c r="P1469" s="34" t="s">
        <v>17</v>
      </c>
      <c r="Q1469" s="23"/>
      <c r="R1469" s="35">
        <v>0.84599999999999997</v>
      </c>
      <c r="S1469" s="36" t="s">
        <v>18</v>
      </c>
      <c r="T1469" s="23"/>
      <c r="U1469" s="55" t="s">
        <v>19</v>
      </c>
      <c r="V1469" s="34" t="s">
        <v>17</v>
      </c>
      <c r="W1469" s="23"/>
      <c r="X1469" s="53">
        <f>SUMIF('[1]2022Fiyat Listesi-SAP'!A:A,I:I,'[1]2022Fiyat Listesi-SAP'!C:C)</f>
        <v>1.1094999999999999</v>
      </c>
      <c r="Y1469" s="38" t="s">
        <v>1925</v>
      </c>
      <c r="Z1469" s="23"/>
      <c r="AA1469" s="33">
        <f t="shared" si="22"/>
        <v>0</v>
      </c>
      <c r="AB1469" s="38" t="s">
        <v>20</v>
      </c>
    </row>
    <row r="1470" spans="3:28" s="25" customFormat="1" x14ac:dyDescent="0.3">
      <c r="C1470" s="22">
        <v>5500</v>
      </c>
      <c r="D1470" s="23"/>
      <c r="E1470" s="24">
        <v>853669900018</v>
      </c>
      <c r="G1470" s="22" t="s">
        <v>5414</v>
      </c>
      <c r="H1470" s="23"/>
      <c r="I1470" s="26" t="s">
        <v>5415</v>
      </c>
      <c r="J1470" s="23"/>
      <c r="K1470" s="26" t="s">
        <v>5416</v>
      </c>
      <c r="L1470" s="23"/>
      <c r="M1470" s="26" t="s">
        <v>5417</v>
      </c>
      <c r="N1470" s="23"/>
      <c r="O1470" s="34">
        <v>25</v>
      </c>
      <c r="P1470" s="34" t="s">
        <v>17</v>
      </c>
      <c r="Q1470" s="23"/>
      <c r="R1470" s="35">
        <v>1.026</v>
      </c>
      <c r="S1470" s="36" t="s">
        <v>18</v>
      </c>
      <c r="T1470" s="23"/>
      <c r="U1470" s="55" t="s">
        <v>19</v>
      </c>
      <c r="V1470" s="34" t="s">
        <v>17</v>
      </c>
      <c r="W1470" s="23"/>
      <c r="X1470" s="53">
        <f>SUMIF('[1]2022Fiyat Listesi-SAP'!A:A,I:I,'[1]2022Fiyat Listesi-SAP'!C:C)</f>
        <v>1.4475</v>
      </c>
      <c r="Y1470" s="38" t="s">
        <v>1925</v>
      </c>
      <c r="Z1470" s="23"/>
      <c r="AA1470" s="33">
        <f t="shared" si="22"/>
        <v>0</v>
      </c>
      <c r="AB1470" s="38" t="s">
        <v>20</v>
      </c>
    </row>
    <row r="1471" spans="3:28" s="25" customFormat="1" x14ac:dyDescent="0.3">
      <c r="C1471" s="22">
        <v>5500</v>
      </c>
      <c r="D1471" s="23"/>
      <c r="E1471" s="24">
        <v>853669900018</v>
      </c>
      <c r="G1471" s="22" t="s">
        <v>5418</v>
      </c>
      <c r="H1471" s="23"/>
      <c r="I1471" s="26" t="s">
        <v>5419</v>
      </c>
      <c r="J1471" s="23"/>
      <c r="K1471" s="26" t="s">
        <v>5420</v>
      </c>
      <c r="L1471" s="23"/>
      <c r="M1471" s="26" t="s">
        <v>5421</v>
      </c>
      <c r="N1471" s="23"/>
      <c r="O1471" s="34">
        <v>500</v>
      </c>
      <c r="P1471" s="34" t="s">
        <v>17</v>
      </c>
      <c r="Q1471" s="23"/>
      <c r="R1471" s="35">
        <v>0.05</v>
      </c>
      <c r="S1471" s="36" t="s">
        <v>18</v>
      </c>
      <c r="T1471" s="23"/>
      <c r="U1471" s="55">
        <v>60000</v>
      </c>
      <c r="V1471" s="34" t="s">
        <v>17</v>
      </c>
      <c r="W1471" s="23"/>
      <c r="X1471" s="53">
        <f>SUMIF('[1]2022Fiyat Listesi-SAP'!A:A,I:I,'[1]2022Fiyat Listesi-SAP'!C:C)</f>
        <v>3.4500000000000003E-2</v>
      </c>
      <c r="Y1471" s="38" t="s">
        <v>1925</v>
      </c>
      <c r="Z1471" s="23"/>
      <c r="AA1471" s="33">
        <f t="shared" si="22"/>
        <v>0</v>
      </c>
      <c r="AB1471" s="38" t="s">
        <v>20</v>
      </c>
    </row>
    <row r="1472" spans="3:28" s="25" customFormat="1" x14ac:dyDescent="0.3">
      <c r="C1472" s="22">
        <v>5500</v>
      </c>
      <c r="D1472" s="23"/>
      <c r="E1472" s="24">
        <v>853669900018</v>
      </c>
      <c r="G1472" s="22" t="s">
        <v>5422</v>
      </c>
      <c r="H1472" s="23"/>
      <c r="I1472" s="26" t="s">
        <v>5423</v>
      </c>
      <c r="J1472" s="23"/>
      <c r="K1472" s="26" t="s">
        <v>5424</v>
      </c>
      <c r="L1472" s="23"/>
      <c r="M1472" s="26" t="s">
        <v>5211</v>
      </c>
      <c r="N1472" s="23"/>
      <c r="O1472" s="34">
        <v>500</v>
      </c>
      <c r="P1472" s="34" t="s">
        <v>17</v>
      </c>
      <c r="Q1472" s="23"/>
      <c r="R1472" s="35">
        <v>6.4000000000000001E-2</v>
      </c>
      <c r="S1472" s="36" t="s">
        <v>18</v>
      </c>
      <c r="T1472" s="23"/>
      <c r="U1472" s="55">
        <v>60000</v>
      </c>
      <c r="V1472" s="34" t="s">
        <v>17</v>
      </c>
      <c r="W1472" s="23"/>
      <c r="X1472" s="53">
        <f>SUMIF('[1]2022Fiyat Listesi-SAP'!A:A,I:I,'[1]2022Fiyat Listesi-SAP'!C:C)</f>
        <v>1.7000000000000001E-2</v>
      </c>
      <c r="Y1472" s="38" t="s">
        <v>1925</v>
      </c>
      <c r="Z1472" s="23"/>
      <c r="AA1472" s="33">
        <f t="shared" si="22"/>
        <v>0</v>
      </c>
      <c r="AB1472" s="38" t="s">
        <v>20</v>
      </c>
    </row>
    <row r="1473" spans="3:28" s="25" customFormat="1" x14ac:dyDescent="0.3">
      <c r="C1473" s="22">
        <v>5500</v>
      </c>
      <c r="D1473" s="23"/>
      <c r="E1473" s="24">
        <v>853669900018</v>
      </c>
      <c r="G1473" s="22" t="s">
        <v>5425</v>
      </c>
      <c r="H1473" s="23"/>
      <c r="I1473" s="26" t="s">
        <v>5426</v>
      </c>
      <c r="J1473" s="23"/>
      <c r="K1473" s="26" t="s">
        <v>5427</v>
      </c>
      <c r="L1473" s="23"/>
      <c r="M1473" s="26" t="s">
        <v>5428</v>
      </c>
      <c r="N1473" s="23"/>
      <c r="O1473" s="34">
        <v>500</v>
      </c>
      <c r="P1473" s="34" t="s">
        <v>17</v>
      </c>
      <c r="Q1473" s="23"/>
      <c r="R1473" s="35">
        <v>7.1999999999999995E-2</v>
      </c>
      <c r="S1473" s="36" t="s">
        <v>18</v>
      </c>
      <c r="T1473" s="23"/>
      <c r="U1473" s="55">
        <v>60000</v>
      </c>
      <c r="V1473" s="34" t="s">
        <v>17</v>
      </c>
      <c r="W1473" s="23"/>
      <c r="X1473" s="53">
        <f>SUMIF('[1]2022Fiyat Listesi-SAP'!A:A,I:I,'[1]2022Fiyat Listesi-SAP'!C:C)</f>
        <v>1.7000000000000001E-2</v>
      </c>
      <c r="Y1473" s="38" t="s">
        <v>1925</v>
      </c>
      <c r="Z1473" s="23"/>
      <c r="AA1473" s="33">
        <f t="shared" si="22"/>
        <v>0</v>
      </c>
      <c r="AB1473" s="38" t="s">
        <v>20</v>
      </c>
    </row>
    <row r="1474" spans="3:28" s="25" customFormat="1" x14ac:dyDescent="0.3">
      <c r="C1474" s="22">
        <v>5500</v>
      </c>
      <c r="D1474" s="23"/>
      <c r="E1474" s="24">
        <v>853669900018</v>
      </c>
      <c r="G1474" s="22" t="s">
        <v>5429</v>
      </c>
      <c r="H1474" s="23"/>
      <c r="I1474" s="26" t="s">
        <v>5430</v>
      </c>
      <c r="J1474" s="23"/>
      <c r="K1474" s="26" t="s">
        <v>5431</v>
      </c>
      <c r="L1474" s="23"/>
      <c r="M1474" s="26" t="s">
        <v>5219</v>
      </c>
      <c r="N1474" s="23"/>
      <c r="O1474" s="34">
        <v>500</v>
      </c>
      <c r="P1474" s="34" t="s">
        <v>17</v>
      </c>
      <c r="Q1474" s="23"/>
      <c r="R1474" s="35">
        <v>7.4999999999999997E-2</v>
      </c>
      <c r="S1474" s="36" t="s">
        <v>18</v>
      </c>
      <c r="T1474" s="23"/>
      <c r="U1474" s="55">
        <v>60000</v>
      </c>
      <c r="V1474" s="34" t="s">
        <v>17</v>
      </c>
      <c r="W1474" s="23"/>
      <c r="X1474" s="53">
        <f>SUMIF('[1]2022Fiyat Listesi-SAP'!A:A,I:I,'[1]2022Fiyat Listesi-SAP'!C:C)</f>
        <v>1.95E-2</v>
      </c>
      <c r="Y1474" s="38" t="s">
        <v>1925</v>
      </c>
      <c r="Z1474" s="23"/>
      <c r="AA1474" s="33">
        <f t="shared" si="22"/>
        <v>0</v>
      </c>
      <c r="AB1474" s="38" t="s">
        <v>20</v>
      </c>
    </row>
    <row r="1475" spans="3:28" s="25" customFormat="1" x14ac:dyDescent="0.3">
      <c r="C1475" s="22">
        <v>5500</v>
      </c>
      <c r="D1475" s="23"/>
      <c r="E1475" s="24">
        <v>853669900018</v>
      </c>
      <c r="G1475" s="22" t="s">
        <v>5432</v>
      </c>
      <c r="H1475" s="23"/>
      <c r="I1475" s="26" t="s">
        <v>5433</v>
      </c>
      <c r="J1475" s="23"/>
      <c r="K1475" s="26" t="s">
        <v>5434</v>
      </c>
      <c r="L1475" s="23"/>
      <c r="M1475" s="26" t="s">
        <v>5435</v>
      </c>
      <c r="N1475" s="23"/>
      <c r="O1475" s="34">
        <v>500</v>
      </c>
      <c r="P1475" s="34" t="s">
        <v>17</v>
      </c>
      <c r="Q1475" s="23"/>
      <c r="R1475" s="35">
        <v>0.108</v>
      </c>
      <c r="S1475" s="36" t="s">
        <v>18</v>
      </c>
      <c r="T1475" s="23"/>
      <c r="U1475" s="55">
        <v>30000</v>
      </c>
      <c r="V1475" s="34" t="s">
        <v>17</v>
      </c>
      <c r="W1475" s="23"/>
      <c r="X1475" s="53">
        <f>SUMIF('[1]2022Fiyat Listesi-SAP'!A:A,I:I,'[1]2022Fiyat Listesi-SAP'!C:C)</f>
        <v>0.02</v>
      </c>
      <c r="Y1475" s="38" t="s">
        <v>1925</v>
      </c>
      <c r="Z1475" s="23"/>
      <c r="AA1475" s="33">
        <f t="shared" si="22"/>
        <v>0</v>
      </c>
      <c r="AB1475" s="38" t="s">
        <v>20</v>
      </c>
    </row>
    <row r="1476" spans="3:28" s="25" customFormat="1" x14ac:dyDescent="0.3">
      <c r="C1476" s="22">
        <v>5500</v>
      </c>
      <c r="D1476" s="23"/>
      <c r="E1476" s="24">
        <v>853669900018</v>
      </c>
      <c r="G1476" s="22" t="s">
        <v>5436</v>
      </c>
      <c r="H1476" s="23"/>
      <c r="I1476" s="26" t="s">
        <v>5437</v>
      </c>
      <c r="J1476" s="23"/>
      <c r="K1476" s="26" t="s">
        <v>5438</v>
      </c>
      <c r="L1476" s="23"/>
      <c r="M1476" s="26" t="s">
        <v>5223</v>
      </c>
      <c r="N1476" s="23"/>
      <c r="O1476" s="34">
        <v>500</v>
      </c>
      <c r="P1476" s="34" t="s">
        <v>17</v>
      </c>
      <c r="Q1476" s="23"/>
      <c r="R1476" s="35">
        <v>0.11600000000000001</v>
      </c>
      <c r="S1476" s="36" t="s">
        <v>18</v>
      </c>
      <c r="T1476" s="23"/>
      <c r="U1476" s="55">
        <v>30000</v>
      </c>
      <c r="V1476" s="34" t="s">
        <v>17</v>
      </c>
      <c r="W1476" s="23"/>
      <c r="X1476" s="53">
        <f>SUMIF('[1]2022Fiyat Listesi-SAP'!A:A,I:I,'[1]2022Fiyat Listesi-SAP'!C:C)</f>
        <v>2.0500000000000001E-2</v>
      </c>
      <c r="Y1476" s="38" t="s">
        <v>1925</v>
      </c>
      <c r="Z1476" s="23"/>
      <c r="AA1476" s="33">
        <f t="shared" si="22"/>
        <v>0</v>
      </c>
      <c r="AB1476" s="38" t="s">
        <v>20</v>
      </c>
    </row>
    <row r="1477" spans="3:28" s="25" customFormat="1" x14ac:dyDescent="0.3">
      <c r="C1477" s="22">
        <v>5500</v>
      </c>
      <c r="D1477" s="23"/>
      <c r="E1477" s="24">
        <v>853669900018</v>
      </c>
      <c r="G1477" s="22" t="s">
        <v>5439</v>
      </c>
      <c r="H1477" s="23"/>
      <c r="I1477" s="26" t="s">
        <v>5440</v>
      </c>
      <c r="J1477" s="23"/>
      <c r="K1477" s="26" t="s">
        <v>5441</v>
      </c>
      <c r="L1477" s="23"/>
      <c r="M1477" s="26" t="s">
        <v>5223</v>
      </c>
      <c r="N1477" s="23"/>
      <c r="O1477" s="34">
        <v>500</v>
      </c>
      <c r="P1477" s="34" t="s">
        <v>17</v>
      </c>
      <c r="Q1477" s="23"/>
      <c r="R1477" s="35">
        <v>0.15</v>
      </c>
      <c r="S1477" s="36" t="s">
        <v>18</v>
      </c>
      <c r="T1477" s="23"/>
      <c r="U1477" s="55">
        <v>25000</v>
      </c>
      <c r="V1477" s="34" t="s">
        <v>17</v>
      </c>
      <c r="W1477" s="23"/>
      <c r="X1477" s="53">
        <f>SUMIF('[1]2022Fiyat Listesi-SAP'!A:A,I:I,'[1]2022Fiyat Listesi-SAP'!C:C)</f>
        <v>3.6000000000000004E-2</v>
      </c>
      <c r="Y1477" s="38" t="s">
        <v>1925</v>
      </c>
      <c r="Z1477" s="23"/>
      <c r="AA1477" s="33">
        <f t="shared" si="22"/>
        <v>0</v>
      </c>
      <c r="AB1477" s="38" t="s">
        <v>20</v>
      </c>
    </row>
    <row r="1478" spans="3:28" s="25" customFormat="1" x14ac:dyDescent="0.3">
      <c r="C1478" s="22">
        <v>5500</v>
      </c>
      <c r="D1478" s="23"/>
      <c r="E1478" s="24">
        <v>853669900018</v>
      </c>
      <c r="G1478" s="22" t="s">
        <v>5442</v>
      </c>
      <c r="H1478" s="23"/>
      <c r="I1478" s="26" t="s">
        <v>5443</v>
      </c>
      <c r="J1478" s="23"/>
      <c r="K1478" s="26" t="s">
        <v>5444</v>
      </c>
      <c r="L1478" s="23"/>
      <c r="M1478" s="26" t="s">
        <v>5445</v>
      </c>
      <c r="N1478" s="23"/>
      <c r="O1478" s="34">
        <v>500</v>
      </c>
      <c r="P1478" s="34" t="s">
        <v>17</v>
      </c>
      <c r="Q1478" s="23"/>
      <c r="R1478" s="35">
        <v>0.13300000000000001</v>
      </c>
      <c r="S1478" s="36" t="s">
        <v>18</v>
      </c>
      <c r="T1478" s="23"/>
      <c r="U1478" s="55">
        <v>30000</v>
      </c>
      <c r="V1478" s="34" t="s">
        <v>17</v>
      </c>
      <c r="W1478" s="23"/>
      <c r="X1478" s="53">
        <f>SUMIF('[1]2022Fiyat Listesi-SAP'!A:A,I:I,'[1]2022Fiyat Listesi-SAP'!C:C)</f>
        <v>2.35E-2</v>
      </c>
      <c r="Y1478" s="38" t="s">
        <v>1925</v>
      </c>
      <c r="Z1478" s="23"/>
      <c r="AA1478" s="33">
        <f t="shared" si="22"/>
        <v>0</v>
      </c>
      <c r="AB1478" s="38" t="s">
        <v>20</v>
      </c>
    </row>
    <row r="1479" spans="3:28" s="25" customFormat="1" x14ac:dyDescent="0.3">
      <c r="C1479" s="22">
        <v>5500</v>
      </c>
      <c r="D1479" s="23"/>
      <c r="E1479" s="24">
        <v>853669900018</v>
      </c>
      <c r="G1479" s="22">
        <v>8680734716686</v>
      </c>
      <c r="H1479" s="23"/>
      <c r="I1479" s="26" t="s">
        <v>5446</v>
      </c>
      <c r="J1479" s="23"/>
      <c r="K1479" s="26" t="s">
        <v>5447</v>
      </c>
      <c r="L1479" s="23"/>
      <c r="M1479" s="26" t="s">
        <v>5223</v>
      </c>
      <c r="N1479" s="23"/>
      <c r="O1479" s="34">
        <v>500</v>
      </c>
      <c r="P1479" s="34" t="s">
        <v>17</v>
      </c>
      <c r="Q1479" s="23"/>
      <c r="R1479" s="35"/>
      <c r="S1479" s="36"/>
      <c r="T1479" s="23"/>
      <c r="U1479" s="55"/>
      <c r="V1479" s="34"/>
      <c r="W1479" s="23"/>
      <c r="X1479" s="53">
        <f>SUMIF('[1]2022Fiyat Listesi-SAP'!A:A,I:I,'[1]2022Fiyat Listesi-SAP'!C:C)</f>
        <v>2.5500000000000002E-2</v>
      </c>
      <c r="Y1479" s="38" t="s">
        <v>1925</v>
      </c>
      <c r="Z1479" s="23"/>
      <c r="AA1479" s="33">
        <f t="shared" si="22"/>
        <v>0</v>
      </c>
      <c r="AB1479" s="38" t="s">
        <v>20</v>
      </c>
    </row>
    <row r="1480" spans="3:28" s="25" customFormat="1" x14ac:dyDescent="0.3">
      <c r="C1480" s="22">
        <v>5500</v>
      </c>
      <c r="D1480" s="23"/>
      <c r="E1480" s="24">
        <v>853669900018</v>
      </c>
      <c r="G1480" s="22" t="s">
        <v>5448</v>
      </c>
      <c r="H1480" s="23"/>
      <c r="I1480" s="26" t="s">
        <v>5449</v>
      </c>
      <c r="J1480" s="23"/>
      <c r="K1480" s="26" t="s">
        <v>5450</v>
      </c>
      <c r="L1480" s="23"/>
      <c r="M1480" s="26" t="s">
        <v>5445</v>
      </c>
      <c r="N1480" s="23"/>
      <c r="O1480" s="34">
        <v>500</v>
      </c>
      <c r="P1480" s="34" t="s">
        <v>17</v>
      </c>
      <c r="Q1480" s="23"/>
      <c r="R1480" s="35">
        <v>0.16700000000000001</v>
      </c>
      <c r="S1480" s="36" t="s">
        <v>18</v>
      </c>
      <c r="T1480" s="23"/>
      <c r="U1480" s="55">
        <v>25000</v>
      </c>
      <c r="V1480" s="34" t="s">
        <v>17</v>
      </c>
      <c r="W1480" s="23"/>
      <c r="X1480" s="53">
        <f>SUMIF('[1]2022Fiyat Listesi-SAP'!A:A,I:I,'[1]2022Fiyat Listesi-SAP'!C:C)</f>
        <v>2.9000000000000001E-2</v>
      </c>
      <c r="Y1480" s="38" t="s">
        <v>1925</v>
      </c>
      <c r="Z1480" s="23"/>
      <c r="AA1480" s="33">
        <f t="shared" si="22"/>
        <v>0</v>
      </c>
      <c r="AB1480" s="38" t="s">
        <v>20</v>
      </c>
    </row>
    <row r="1481" spans="3:28" s="25" customFormat="1" x14ac:dyDescent="0.3">
      <c r="C1481" s="22">
        <v>5500</v>
      </c>
      <c r="D1481" s="23"/>
      <c r="E1481" s="24">
        <v>853669900018</v>
      </c>
      <c r="G1481" s="22" t="s">
        <v>5451</v>
      </c>
      <c r="H1481" s="23"/>
      <c r="I1481" s="26" t="s">
        <v>5452</v>
      </c>
      <c r="J1481" s="23"/>
      <c r="K1481" s="26" t="s">
        <v>5453</v>
      </c>
      <c r="L1481" s="23"/>
      <c r="M1481" s="26" t="s">
        <v>5454</v>
      </c>
      <c r="N1481" s="23"/>
      <c r="O1481" s="34">
        <v>250</v>
      </c>
      <c r="P1481" s="34" t="s">
        <v>17</v>
      </c>
      <c r="Q1481" s="23"/>
      <c r="R1481" s="35">
        <v>0.11899999999999999</v>
      </c>
      <c r="S1481" s="36" t="s">
        <v>18</v>
      </c>
      <c r="T1481" s="23"/>
      <c r="U1481" s="55">
        <v>15000</v>
      </c>
      <c r="V1481" s="34" t="s">
        <v>17</v>
      </c>
      <c r="W1481" s="23"/>
      <c r="X1481" s="53">
        <f>SUMIF('[1]2022Fiyat Listesi-SAP'!A:A,I:I,'[1]2022Fiyat Listesi-SAP'!C:C)</f>
        <v>3.85E-2</v>
      </c>
      <c r="Y1481" s="38" t="s">
        <v>1925</v>
      </c>
      <c r="Z1481" s="23"/>
      <c r="AA1481" s="33">
        <f t="shared" si="22"/>
        <v>0</v>
      </c>
      <c r="AB1481" s="38" t="s">
        <v>20</v>
      </c>
    </row>
    <row r="1482" spans="3:28" s="25" customFormat="1" x14ac:dyDescent="0.3">
      <c r="C1482" s="22">
        <v>5500</v>
      </c>
      <c r="D1482" s="23"/>
      <c r="E1482" s="24">
        <v>853669900018</v>
      </c>
      <c r="G1482" s="22" t="s">
        <v>5455</v>
      </c>
      <c r="H1482" s="23"/>
      <c r="I1482" s="26" t="s">
        <v>5456</v>
      </c>
      <c r="J1482" s="23"/>
      <c r="K1482" s="26" t="s">
        <v>5457</v>
      </c>
      <c r="L1482" s="23"/>
      <c r="M1482" s="26" t="s">
        <v>5458</v>
      </c>
      <c r="N1482" s="23"/>
      <c r="O1482" s="34">
        <v>250</v>
      </c>
      <c r="P1482" s="34" t="s">
        <v>17</v>
      </c>
      <c r="Q1482" s="23"/>
      <c r="R1482" s="35">
        <v>0.17699999999999999</v>
      </c>
      <c r="S1482" s="36" t="s">
        <v>18</v>
      </c>
      <c r="T1482" s="23"/>
      <c r="U1482" s="55">
        <v>12500</v>
      </c>
      <c r="V1482" s="34" t="s">
        <v>17</v>
      </c>
      <c r="W1482" s="23"/>
      <c r="X1482" s="53">
        <f>SUMIF('[1]2022Fiyat Listesi-SAP'!A:A,I:I,'[1]2022Fiyat Listesi-SAP'!C:C)</f>
        <v>5.1500000000000004E-2</v>
      </c>
      <c r="Y1482" s="38" t="s">
        <v>1925</v>
      </c>
      <c r="Z1482" s="23"/>
      <c r="AA1482" s="33">
        <f t="shared" si="22"/>
        <v>0</v>
      </c>
      <c r="AB1482" s="38" t="s">
        <v>20</v>
      </c>
    </row>
    <row r="1483" spans="3:28" s="25" customFormat="1" x14ac:dyDescent="0.3">
      <c r="C1483" s="22">
        <v>5500</v>
      </c>
      <c r="D1483" s="23"/>
      <c r="E1483" s="24">
        <v>853669900018</v>
      </c>
      <c r="G1483" s="22" t="s">
        <v>5459</v>
      </c>
      <c r="H1483" s="23"/>
      <c r="I1483" s="26" t="s">
        <v>5460</v>
      </c>
      <c r="J1483" s="23"/>
      <c r="K1483" s="26" t="s">
        <v>5461</v>
      </c>
      <c r="L1483" s="23"/>
      <c r="M1483" s="26" t="s">
        <v>5239</v>
      </c>
      <c r="N1483" s="23"/>
      <c r="O1483" s="34">
        <v>100</v>
      </c>
      <c r="P1483" s="34" t="s">
        <v>17</v>
      </c>
      <c r="Q1483" s="23"/>
      <c r="R1483" s="35">
        <v>0.109</v>
      </c>
      <c r="S1483" s="36" t="s">
        <v>18</v>
      </c>
      <c r="T1483" s="23"/>
      <c r="U1483" s="55">
        <v>6000</v>
      </c>
      <c r="V1483" s="34" t="s">
        <v>17</v>
      </c>
      <c r="W1483" s="23"/>
      <c r="X1483" s="53">
        <f>SUMIF('[1]2022Fiyat Listesi-SAP'!A:A,I:I,'[1]2022Fiyat Listesi-SAP'!C:C)</f>
        <v>6.8000000000000005E-2</v>
      </c>
      <c r="Y1483" s="38" t="s">
        <v>1925</v>
      </c>
      <c r="Z1483" s="23"/>
      <c r="AA1483" s="33">
        <f t="shared" ref="AA1483:AA1546" si="23">ROUNDUP((X1483*$AC$9),3)</f>
        <v>0</v>
      </c>
      <c r="AB1483" s="38" t="s">
        <v>20</v>
      </c>
    </row>
    <row r="1484" spans="3:28" s="25" customFormat="1" x14ac:dyDescent="0.3">
      <c r="C1484" s="22">
        <v>5500</v>
      </c>
      <c r="D1484" s="23"/>
      <c r="E1484" s="24">
        <v>853669900018</v>
      </c>
      <c r="G1484" s="22" t="s">
        <v>5462</v>
      </c>
      <c r="H1484" s="23"/>
      <c r="I1484" s="26" t="s">
        <v>5463</v>
      </c>
      <c r="J1484" s="23"/>
      <c r="K1484" s="26" t="s">
        <v>5464</v>
      </c>
      <c r="L1484" s="23"/>
      <c r="M1484" s="26" t="s">
        <v>5243</v>
      </c>
      <c r="N1484" s="23"/>
      <c r="O1484" s="34">
        <v>100</v>
      </c>
      <c r="P1484" s="34" t="s">
        <v>17</v>
      </c>
      <c r="Q1484" s="23"/>
      <c r="R1484" s="35">
        <v>0.13800000000000001</v>
      </c>
      <c r="S1484" s="36" t="s">
        <v>18</v>
      </c>
      <c r="T1484" s="23"/>
      <c r="U1484" s="55">
        <v>5000</v>
      </c>
      <c r="V1484" s="34" t="s">
        <v>17</v>
      </c>
      <c r="W1484" s="23"/>
      <c r="X1484" s="53">
        <f>SUMIF('[1]2022Fiyat Listesi-SAP'!A:A,I:I,'[1]2022Fiyat Listesi-SAP'!C:C)</f>
        <v>8.4500000000000006E-2</v>
      </c>
      <c r="Y1484" s="38" t="s">
        <v>1925</v>
      </c>
      <c r="Z1484" s="23"/>
      <c r="AA1484" s="33">
        <f t="shared" si="23"/>
        <v>0</v>
      </c>
      <c r="AB1484" s="38" t="s">
        <v>20</v>
      </c>
    </row>
    <row r="1485" spans="3:28" s="25" customFormat="1" x14ac:dyDescent="0.3">
      <c r="C1485" s="22">
        <v>5500</v>
      </c>
      <c r="D1485" s="23"/>
      <c r="E1485" s="24">
        <v>853669900018</v>
      </c>
      <c r="G1485" s="22" t="s">
        <v>5465</v>
      </c>
      <c r="H1485" s="23"/>
      <c r="I1485" s="26" t="s">
        <v>5466</v>
      </c>
      <c r="J1485" s="23"/>
      <c r="K1485" s="26" t="s">
        <v>5467</v>
      </c>
      <c r="L1485" s="23"/>
      <c r="M1485" s="26" t="s">
        <v>5468</v>
      </c>
      <c r="N1485" s="23"/>
      <c r="O1485" s="34">
        <v>50</v>
      </c>
      <c r="P1485" s="34" t="s">
        <v>17</v>
      </c>
      <c r="Q1485" s="23"/>
      <c r="R1485" s="35">
        <v>0.125</v>
      </c>
      <c r="S1485" s="36" t="s">
        <v>18</v>
      </c>
      <c r="T1485" s="23"/>
      <c r="U1485" s="55">
        <v>2500</v>
      </c>
      <c r="V1485" s="34" t="s">
        <v>17</v>
      </c>
      <c r="W1485" s="23"/>
      <c r="X1485" s="53">
        <f>SUMIF('[1]2022Fiyat Listesi-SAP'!A:A,I:I,'[1]2022Fiyat Listesi-SAP'!C:C)</f>
        <v>0.13900000000000001</v>
      </c>
      <c r="Y1485" s="38" t="s">
        <v>1925</v>
      </c>
      <c r="Z1485" s="23"/>
      <c r="AA1485" s="33">
        <f t="shared" si="23"/>
        <v>0</v>
      </c>
      <c r="AB1485" s="38" t="s">
        <v>20</v>
      </c>
    </row>
    <row r="1486" spans="3:28" s="25" customFormat="1" x14ac:dyDescent="0.3">
      <c r="C1486" s="22">
        <v>5500</v>
      </c>
      <c r="D1486" s="23"/>
      <c r="E1486" s="24">
        <v>853669900018</v>
      </c>
      <c r="G1486" s="22" t="s">
        <v>5469</v>
      </c>
      <c r="H1486" s="23"/>
      <c r="I1486" s="26" t="s">
        <v>5470</v>
      </c>
      <c r="J1486" s="23"/>
      <c r="K1486" s="26" t="s">
        <v>5471</v>
      </c>
      <c r="L1486" s="23"/>
      <c r="M1486" s="26" t="s">
        <v>5251</v>
      </c>
      <c r="N1486" s="23"/>
      <c r="O1486" s="34">
        <v>50</v>
      </c>
      <c r="P1486" s="34" t="s">
        <v>17</v>
      </c>
      <c r="Q1486" s="23"/>
      <c r="R1486" s="35">
        <v>0.14099999999999999</v>
      </c>
      <c r="S1486" s="36" t="s">
        <v>18</v>
      </c>
      <c r="T1486" s="23"/>
      <c r="U1486" s="55">
        <v>2500</v>
      </c>
      <c r="V1486" s="34" t="s">
        <v>17</v>
      </c>
      <c r="W1486" s="23"/>
      <c r="X1486" s="53">
        <f>SUMIF('[1]2022Fiyat Listesi-SAP'!A:A,I:I,'[1]2022Fiyat Listesi-SAP'!C:C)</f>
        <v>0.1855</v>
      </c>
      <c r="Y1486" s="38" t="s">
        <v>1925</v>
      </c>
      <c r="Z1486" s="23"/>
      <c r="AA1486" s="33">
        <f t="shared" si="23"/>
        <v>0</v>
      </c>
      <c r="AB1486" s="38" t="s">
        <v>20</v>
      </c>
    </row>
    <row r="1487" spans="3:28" s="25" customFormat="1" x14ac:dyDescent="0.3">
      <c r="C1487" s="22">
        <v>5500</v>
      </c>
      <c r="D1487" s="23"/>
      <c r="E1487" s="24">
        <v>853669900018</v>
      </c>
      <c r="G1487" s="22" t="s">
        <v>5472</v>
      </c>
      <c r="H1487" s="23"/>
      <c r="I1487" s="26" t="s">
        <v>5473</v>
      </c>
      <c r="J1487" s="23"/>
      <c r="K1487" s="26" t="s">
        <v>5474</v>
      </c>
      <c r="L1487" s="23"/>
      <c r="M1487" s="26" t="s">
        <v>5254</v>
      </c>
      <c r="N1487" s="23"/>
      <c r="O1487" s="34">
        <v>50</v>
      </c>
      <c r="P1487" s="34" t="s">
        <v>17</v>
      </c>
      <c r="Q1487" s="23"/>
      <c r="R1487" s="35">
        <v>0.16800000000000001</v>
      </c>
      <c r="S1487" s="36" t="s">
        <v>18</v>
      </c>
      <c r="T1487" s="23"/>
      <c r="U1487" s="55">
        <v>2500</v>
      </c>
      <c r="V1487" s="34" t="s">
        <v>17</v>
      </c>
      <c r="W1487" s="23"/>
      <c r="X1487" s="53">
        <f>SUMIF('[1]2022Fiyat Listesi-SAP'!A:A,I:I,'[1]2022Fiyat Listesi-SAP'!C:C)</f>
        <v>0.36649999999999999</v>
      </c>
      <c r="Y1487" s="38" t="s">
        <v>1925</v>
      </c>
      <c r="Z1487" s="23"/>
      <c r="AA1487" s="33">
        <f t="shared" si="23"/>
        <v>0</v>
      </c>
      <c r="AB1487" s="38" t="s">
        <v>20</v>
      </c>
    </row>
    <row r="1488" spans="3:28" s="25" customFormat="1" x14ac:dyDescent="0.3">
      <c r="C1488" s="22">
        <v>5500</v>
      </c>
      <c r="D1488" s="23"/>
      <c r="E1488" s="24">
        <v>853669900018</v>
      </c>
      <c r="G1488" s="22" t="s">
        <v>5475</v>
      </c>
      <c r="H1488" s="23"/>
      <c r="I1488" s="26" t="s">
        <v>5476</v>
      </c>
      <c r="J1488" s="23"/>
      <c r="K1488" s="26" t="s">
        <v>5477</v>
      </c>
      <c r="L1488" s="23"/>
      <c r="M1488" s="26" t="s">
        <v>5478</v>
      </c>
      <c r="N1488" s="23"/>
      <c r="O1488" s="34">
        <v>50</v>
      </c>
      <c r="P1488" s="34" t="s">
        <v>17</v>
      </c>
      <c r="Q1488" s="23"/>
      <c r="R1488" s="35">
        <v>0.27</v>
      </c>
      <c r="S1488" s="36" t="s">
        <v>18</v>
      </c>
      <c r="T1488" s="23"/>
      <c r="U1488" s="55">
        <v>2500</v>
      </c>
      <c r="V1488" s="34" t="s">
        <v>17</v>
      </c>
      <c r="W1488" s="23"/>
      <c r="X1488" s="53">
        <f>SUMIF('[1]2022Fiyat Listesi-SAP'!A:A,I:I,'[1]2022Fiyat Listesi-SAP'!C:C)</f>
        <v>0.71799999999999997</v>
      </c>
      <c r="Y1488" s="38" t="s">
        <v>1925</v>
      </c>
      <c r="Z1488" s="23"/>
      <c r="AA1488" s="33">
        <f t="shared" si="23"/>
        <v>0</v>
      </c>
      <c r="AB1488" s="38" t="s">
        <v>20</v>
      </c>
    </row>
    <row r="1489" spans="3:28" s="25" customFormat="1" x14ac:dyDescent="0.3">
      <c r="C1489" s="22">
        <v>5500</v>
      </c>
      <c r="D1489" s="23"/>
      <c r="E1489" s="24">
        <v>853669900018</v>
      </c>
      <c r="G1489" s="22" t="s">
        <v>5479</v>
      </c>
      <c r="H1489" s="23"/>
      <c r="I1489" s="26" t="s">
        <v>5480</v>
      </c>
      <c r="J1489" s="23"/>
      <c r="K1489" s="26" t="s">
        <v>5481</v>
      </c>
      <c r="L1489" s="23"/>
      <c r="M1489" s="26" t="s">
        <v>5260</v>
      </c>
      <c r="N1489" s="23"/>
      <c r="O1489" s="34">
        <v>500</v>
      </c>
      <c r="P1489" s="34" t="s">
        <v>17</v>
      </c>
      <c r="Q1489" s="23"/>
      <c r="R1489" s="35">
        <v>6.4000000000000001E-2</v>
      </c>
      <c r="S1489" s="36" t="s">
        <v>18</v>
      </c>
      <c r="T1489" s="23"/>
      <c r="U1489" s="55">
        <v>60000</v>
      </c>
      <c r="V1489" s="34" t="s">
        <v>17</v>
      </c>
      <c r="W1489" s="23"/>
      <c r="X1489" s="53">
        <f>SUMIF('[1]2022Fiyat Listesi-SAP'!A:A,I:I,'[1]2022Fiyat Listesi-SAP'!C:C)</f>
        <v>1.7000000000000001E-2</v>
      </c>
      <c r="Y1489" s="38" t="s">
        <v>1925</v>
      </c>
      <c r="Z1489" s="23"/>
      <c r="AA1489" s="33">
        <f t="shared" si="23"/>
        <v>0</v>
      </c>
      <c r="AB1489" s="38" t="s">
        <v>20</v>
      </c>
    </row>
    <row r="1490" spans="3:28" s="25" customFormat="1" x14ac:dyDescent="0.3">
      <c r="C1490" s="22">
        <v>5500</v>
      </c>
      <c r="D1490" s="23"/>
      <c r="E1490" s="24">
        <v>853669900018</v>
      </c>
      <c r="G1490" s="22" t="s">
        <v>5482</v>
      </c>
      <c r="H1490" s="23"/>
      <c r="I1490" s="26" t="s">
        <v>5483</v>
      </c>
      <c r="J1490" s="23"/>
      <c r="K1490" s="26" t="s">
        <v>5484</v>
      </c>
      <c r="L1490" s="23"/>
      <c r="M1490" s="26" t="s">
        <v>5264</v>
      </c>
      <c r="N1490" s="23"/>
      <c r="O1490" s="34">
        <v>500</v>
      </c>
      <c r="P1490" s="34" t="s">
        <v>17</v>
      </c>
      <c r="Q1490" s="23"/>
      <c r="R1490" s="35">
        <v>7.1999999999999995E-2</v>
      </c>
      <c r="S1490" s="36" t="s">
        <v>18</v>
      </c>
      <c r="T1490" s="23"/>
      <c r="U1490" s="55">
        <v>60000</v>
      </c>
      <c r="V1490" s="34" t="s">
        <v>17</v>
      </c>
      <c r="W1490" s="23"/>
      <c r="X1490" s="53">
        <f>SUMIF('[1]2022Fiyat Listesi-SAP'!A:A,I:I,'[1]2022Fiyat Listesi-SAP'!C:C)</f>
        <v>1.7000000000000001E-2</v>
      </c>
      <c r="Y1490" s="38" t="s">
        <v>1925</v>
      </c>
      <c r="Z1490" s="23"/>
      <c r="AA1490" s="33">
        <f t="shared" si="23"/>
        <v>0</v>
      </c>
      <c r="AB1490" s="38" t="s">
        <v>20</v>
      </c>
    </row>
    <row r="1491" spans="3:28" s="25" customFormat="1" x14ac:dyDescent="0.3">
      <c r="C1491" s="22">
        <v>5500</v>
      </c>
      <c r="D1491" s="23"/>
      <c r="E1491" s="24">
        <v>853669900018</v>
      </c>
      <c r="G1491" s="22" t="s">
        <v>5485</v>
      </c>
      <c r="H1491" s="23"/>
      <c r="I1491" s="26" t="s">
        <v>5486</v>
      </c>
      <c r="J1491" s="23"/>
      <c r="K1491" s="26" t="s">
        <v>5487</v>
      </c>
      <c r="L1491" s="23"/>
      <c r="M1491" s="26" t="s">
        <v>5267</v>
      </c>
      <c r="N1491" s="23"/>
      <c r="O1491" s="34">
        <v>500</v>
      </c>
      <c r="P1491" s="34" t="s">
        <v>17</v>
      </c>
      <c r="Q1491" s="23"/>
      <c r="R1491" s="35">
        <v>7.4999999999999997E-2</v>
      </c>
      <c r="S1491" s="36" t="s">
        <v>18</v>
      </c>
      <c r="T1491" s="23"/>
      <c r="U1491" s="55">
        <v>60000</v>
      </c>
      <c r="V1491" s="34" t="s">
        <v>17</v>
      </c>
      <c r="W1491" s="23"/>
      <c r="X1491" s="53">
        <f>SUMIF('[1]2022Fiyat Listesi-SAP'!A:A,I:I,'[1]2022Fiyat Listesi-SAP'!C:C)</f>
        <v>1.95E-2</v>
      </c>
      <c r="Y1491" s="38" t="s">
        <v>1925</v>
      </c>
      <c r="Z1491" s="23"/>
      <c r="AA1491" s="33">
        <f t="shared" si="23"/>
        <v>0</v>
      </c>
      <c r="AB1491" s="38" t="s">
        <v>20</v>
      </c>
    </row>
    <row r="1492" spans="3:28" s="25" customFormat="1" x14ac:dyDescent="0.3">
      <c r="C1492" s="22">
        <v>5500</v>
      </c>
      <c r="D1492" s="23"/>
      <c r="E1492" s="24">
        <v>853669900018</v>
      </c>
      <c r="G1492" s="22" t="s">
        <v>5488</v>
      </c>
      <c r="H1492" s="23"/>
      <c r="I1492" s="26" t="s">
        <v>5489</v>
      </c>
      <c r="J1492" s="23"/>
      <c r="K1492" s="26" t="s">
        <v>5490</v>
      </c>
      <c r="L1492" s="23"/>
      <c r="M1492" s="26" t="s">
        <v>5271</v>
      </c>
      <c r="N1492" s="23"/>
      <c r="O1492" s="34">
        <v>500</v>
      </c>
      <c r="P1492" s="34" t="s">
        <v>17</v>
      </c>
      <c r="Q1492" s="23"/>
      <c r="R1492" s="35">
        <v>0.108</v>
      </c>
      <c r="S1492" s="36" t="s">
        <v>18</v>
      </c>
      <c r="T1492" s="23"/>
      <c r="U1492" s="55">
        <v>30000</v>
      </c>
      <c r="V1492" s="34" t="s">
        <v>17</v>
      </c>
      <c r="W1492" s="23"/>
      <c r="X1492" s="53">
        <f>SUMIF('[1]2022Fiyat Listesi-SAP'!A:A,I:I,'[1]2022Fiyat Listesi-SAP'!C:C)</f>
        <v>0.02</v>
      </c>
      <c r="Y1492" s="38" t="s">
        <v>1925</v>
      </c>
      <c r="Z1492" s="23"/>
      <c r="AA1492" s="33">
        <f t="shared" si="23"/>
        <v>0</v>
      </c>
      <c r="AB1492" s="38" t="s">
        <v>20</v>
      </c>
    </row>
    <row r="1493" spans="3:28" s="25" customFormat="1" x14ac:dyDescent="0.3">
      <c r="C1493" s="22">
        <v>5500</v>
      </c>
      <c r="D1493" s="23"/>
      <c r="E1493" s="24">
        <v>853669900018</v>
      </c>
      <c r="G1493" s="22" t="s">
        <v>5491</v>
      </c>
      <c r="H1493" s="23"/>
      <c r="I1493" s="26" t="s">
        <v>5492</v>
      </c>
      <c r="J1493" s="23"/>
      <c r="K1493" s="26" t="s">
        <v>5493</v>
      </c>
      <c r="L1493" s="23"/>
      <c r="M1493" s="26" t="s">
        <v>5271</v>
      </c>
      <c r="N1493" s="23"/>
      <c r="O1493" s="34">
        <v>500</v>
      </c>
      <c r="P1493" s="34" t="s">
        <v>17</v>
      </c>
      <c r="Q1493" s="23"/>
      <c r="R1493" s="35">
        <v>0.15</v>
      </c>
      <c r="S1493" s="36" t="s">
        <v>18</v>
      </c>
      <c r="T1493" s="23"/>
      <c r="U1493" s="55">
        <v>25000</v>
      </c>
      <c r="V1493" s="34" t="s">
        <v>17</v>
      </c>
      <c r="W1493" s="23"/>
      <c r="X1493" s="53">
        <f>SUMIF('[1]2022Fiyat Listesi-SAP'!A:A,I:I,'[1]2022Fiyat Listesi-SAP'!C:C)</f>
        <v>3.6000000000000004E-2</v>
      </c>
      <c r="Y1493" s="38" t="s">
        <v>1925</v>
      </c>
      <c r="Z1493" s="23"/>
      <c r="AA1493" s="33">
        <f t="shared" si="23"/>
        <v>0</v>
      </c>
      <c r="AB1493" s="38" t="s">
        <v>20</v>
      </c>
    </row>
    <row r="1494" spans="3:28" s="25" customFormat="1" x14ac:dyDescent="0.3">
      <c r="C1494" s="22">
        <v>5500</v>
      </c>
      <c r="D1494" s="23"/>
      <c r="E1494" s="24">
        <v>853669900018</v>
      </c>
      <c r="G1494" s="22" t="s">
        <v>5494</v>
      </c>
      <c r="H1494" s="23"/>
      <c r="I1494" s="26" t="s">
        <v>5495</v>
      </c>
      <c r="J1494" s="23"/>
      <c r="K1494" s="26" t="s">
        <v>5496</v>
      </c>
      <c r="L1494" s="23"/>
      <c r="M1494" s="26" t="s">
        <v>5275</v>
      </c>
      <c r="N1494" s="23"/>
      <c r="O1494" s="34">
        <v>500</v>
      </c>
      <c r="P1494" s="34" t="s">
        <v>17</v>
      </c>
      <c r="Q1494" s="23"/>
      <c r="R1494" s="35">
        <v>0.13300000000000001</v>
      </c>
      <c r="S1494" s="36" t="s">
        <v>18</v>
      </c>
      <c r="T1494" s="23"/>
      <c r="U1494" s="55">
        <v>30000</v>
      </c>
      <c r="V1494" s="34" t="s">
        <v>17</v>
      </c>
      <c r="W1494" s="23"/>
      <c r="X1494" s="53">
        <f>SUMIF('[1]2022Fiyat Listesi-SAP'!A:A,I:I,'[1]2022Fiyat Listesi-SAP'!C:C)</f>
        <v>2.35E-2</v>
      </c>
      <c r="Y1494" s="38" t="s">
        <v>1925</v>
      </c>
      <c r="Z1494" s="23"/>
      <c r="AA1494" s="33">
        <f t="shared" si="23"/>
        <v>0</v>
      </c>
      <c r="AB1494" s="38" t="s">
        <v>20</v>
      </c>
    </row>
    <row r="1495" spans="3:28" s="25" customFormat="1" x14ac:dyDescent="0.3">
      <c r="C1495" s="22">
        <v>5500</v>
      </c>
      <c r="D1495" s="23"/>
      <c r="E1495" s="24">
        <v>853669900018</v>
      </c>
      <c r="G1495" s="22" t="s">
        <v>5497</v>
      </c>
      <c r="H1495" s="23"/>
      <c r="I1495" s="26" t="s">
        <v>5498</v>
      </c>
      <c r="J1495" s="23"/>
      <c r="K1495" s="26" t="s">
        <v>5499</v>
      </c>
      <c r="L1495" s="23"/>
      <c r="M1495" s="26" t="s">
        <v>5275</v>
      </c>
      <c r="N1495" s="23"/>
      <c r="O1495" s="34">
        <v>500</v>
      </c>
      <c r="P1495" s="34" t="s">
        <v>17</v>
      </c>
      <c r="Q1495" s="23"/>
      <c r="R1495" s="35">
        <v>0.16700000000000001</v>
      </c>
      <c r="S1495" s="36" t="s">
        <v>18</v>
      </c>
      <c r="T1495" s="23"/>
      <c r="U1495" s="55">
        <v>30000</v>
      </c>
      <c r="V1495" s="34" t="s">
        <v>17</v>
      </c>
      <c r="W1495" s="23"/>
      <c r="X1495" s="53">
        <f>SUMIF('[1]2022Fiyat Listesi-SAP'!A:A,I:I,'[1]2022Fiyat Listesi-SAP'!C:C)</f>
        <v>2.9000000000000001E-2</v>
      </c>
      <c r="Y1495" s="38" t="s">
        <v>1925</v>
      </c>
      <c r="Z1495" s="23"/>
      <c r="AA1495" s="33">
        <f t="shared" si="23"/>
        <v>0</v>
      </c>
      <c r="AB1495" s="38" t="s">
        <v>20</v>
      </c>
    </row>
    <row r="1496" spans="3:28" s="25" customFormat="1" x14ac:dyDescent="0.3">
      <c r="C1496" s="22">
        <v>5500</v>
      </c>
      <c r="D1496" s="23"/>
      <c r="E1496" s="24">
        <v>853669900018</v>
      </c>
      <c r="G1496" s="22" t="s">
        <v>5500</v>
      </c>
      <c r="H1496" s="23"/>
      <c r="I1496" s="26" t="s">
        <v>5501</v>
      </c>
      <c r="J1496" s="23"/>
      <c r="K1496" s="26" t="s">
        <v>5502</v>
      </c>
      <c r="L1496" s="23"/>
      <c r="M1496" s="26" t="s">
        <v>5275</v>
      </c>
      <c r="N1496" s="23"/>
      <c r="O1496" s="34">
        <v>250</v>
      </c>
      <c r="P1496" s="34" t="s">
        <v>17</v>
      </c>
      <c r="Q1496" s="23"/>
      <c r="R1496" s="35">
        <v>0.11899999999999999</v>
      </c>
      <c r="S1496" s="36" t="s">
        <v>18</v>
      </c>
      <c r="T1496" s="23"/>
      <c r="U1496" s="55">
        <v>12500</v>
      </c>
      <c r="V1496" s="34" t="s">
        <v>17</v>
      </c>
      <c r="W1496" s="23"/>
      <c r="X1496" s="53">
        <f>SUMIF('[1]2022Fiyat Listesi-SAP'!A:A,I:I,'[1]2022Fiyat Listesi-SAP'!C:C)</f>
        <v>3.7499999999999999E-2</v>
      </c>
      <c r="Y1496" s="38" t="s">
        <v>1925</v>
      </c>
      <c r="Z1496" s="23"/>
      <c r="AA1496" s="33">
        <f t="shared" si="23"/>
        <v>0</v>
      </c>
      <c r="AB1496" s="38" t="s">
        <v>20</v>
      </c>
    </row>
    <row r="1497" spans="3:28" s="25" customFormat="1" x14ac:dyDescent="0.3">
      <c r="C1497" s="22">
        <v>5500</v>
      </c>
      <c r="D1497" s="23"/>
      <c r="E1497" s="24">
        <v>853669900018</v>
      </c>
      <c r="G1497" s="22" t="s">
        <v>5503</v>
      </c>
      <c r="H1497" s="23"/>
      <c r="I1497" s="26" t="s">
        <v>5504</v>
      </c>
      <c r="J1497" s="23"/>
      <c r="K1497" s="26" t="s">
        <v>5505</v>
      </c>
      <c r="L1497" s="23"/>
      <c r="M1497" s="26" t="s">
        <v>5279</v>
      </c>
      <c r="N1497" s="23"/>
      <c r="O1497" s="34">
        <v>250</v>
      </c>
      <c r="P1497" s="34" t="s">
        <v>17</v>
      </c>
      <c r="Q1497" s="23"/>
      <c r="R1497" s="35">
        <v>0.11899999999999999</v>
      </c>
      <c r="S1497" s="36" t="s">
        <v>18</v>
      </c>
      <c r="T1497" s="23"/>
      <c r="U1497" s="55">
        <v>15000</v>
      </c>
      <c r="V1497" s="34" t="s">
        <v>17</v>
      </c>
      <c r="W1497" s="23"/>
      <c r="X1497" s="53">
        <f>SUMIF('[1]2022Fiyat Listesi-SAP'!A:A,I:I,'[1]2022Fiyat Listesi-SAP'!C:C)</f>
        <v>3.85E-2</v>
      </c>
      <c r="Y1497" s="38" t="s">
        <v>1925</v>
      </c>
      <c r="Z1497" s="23"/>
      <c r="AA1497" s="33">
        <f t="shared" si="23"/>
        <v>0</v>
      </c>
      <c r="AB1497" s="38" t="s">
        <v>20</v>
      </c>
    </row>
    <row r="1498" spans="3:28" s="25" customFormat="1" x14ac:dyDescent="0.3">
      <c r="C1498" s="22">
        <v>5500</v>
      </c>
      <c r="D1498" s="23"/>
      <c r="E1498" s="24">
        <v>853669900018</v>
      </c>
      <c r="G1498" s="22" t="s">
        <v>5506</v>
      </c>
      <c r="H1498" s="23"/>
      <c r="I1498" s="26" t="s">
        <v>5507</v>
      </c>
      <c r="J1498" s="23"/>
      <c r="K1498" s="26" t="s">
        <v>5508</v>
      </c>
      <c r="L1498" s="23"/>
      <c r="M1498" s="26" t="s">
        <v>5279</v>
      </c>
      <c r="N1498" s="23"/>
      <c r="O1498" s="34">
        <v>250</v>
      </c>
      <c r="P1498" s="34" t="s">
        <v>17</v>
      </c>
      <c r="Q1498" s="23"/>
      <c r="R1498" s="35">
        <v>0.125</v>
      </c>
      <c r="S1498" s="36" t="s">
        <v>18</v>
      </c>
      <c r="T1498" s="23"/>
      <c r="U1498" s="55">
        <v>12500</v>
      </c>
      <c r="V1498" s="34" t="s">
        <v>17</v>
      </c>
      <c r="W1498" s="23"/>
      <c r="X1498" s="53">
        <f>SUMIF('[1]2022Fiyat Listesi-SAP'!A:A,I:I,'[1]2022Fiyat Listesi-SAP'!C:C)</f>
        <v>4.3500000000000004E-2</v>
      </c>
      <c r="Y1498" s="38" t="s">
        <v>1925</v>
      </c>
      <c r="Z1498" s="23"/>
      <c r="AA1498" s="33">
        <f t="shared" si="23"/>
        <v>0</v>
      </c>
      <c r="AB1498" s="38" t="s">
        <v>20</v>
      </c>
    </row>
    <row r="1499" spans="3:28" s="25" customFormat="1" x14ac:dyDescent="0.3">
      <c r="C1499" s="22">
        <v>5500</v>
      </c>
      <c r="D1499" s="23"/>
      <c r="E1499" s="24">
        <v>853669900018</v>
      </c>
      <c r="G1499" s="22" t="s">
        <v>5509</v>
      </c>
      <c r="H1499" s="23"/>
      <c r="I1499" s="26" t="s">
        <v>5510</v>
      </c>
      <c r="J1499" s="23"/>
      <c r="K1499" s="26" t="s">
        <v>5511</v>
      </c>
      <c r="L1499" s="23"/>
      <c r="M1499" s="26" t="s">
        <v>5279</v>
      </c>
      <c r="N1499" s="23"/>
      <c r="O1499" s="34">
        <v>250</v>
      </c>
      <c r="P1499" s="34" t="s">
        <v>17</v>
      </c>
      <c r="Q1499" s="23"/>
      <c r="R1499" s="35">
        <v>0.15</v>
      </c>
      <c r="S1499" s="36" t="s">
        <v>18</v>
      </c>
      <c r="T1499" s="23"/>
      <c r="U1499" s="55">
        <v>12500</v>
      </c>
      <c r="V1499" s="34" t="s">
        <v>17</v>
      </c>
      <c r="W1499" s="23"/>
      <c r="X1499" s="53">
        <f>SUMIF('[1]2022Fiyat Listesi-SAP'!A:A,I:I,'[1]2022Fiyat Listesi-SAP'!C:C)</f>
        <v>5.5E-2</v>
      </c>
      <c r="Y1499" s="38" t="s">
        <v>1925</v>
      </c>
      <c r="Z1499" s="23"/>
      <c r="AA1499" s="33">
        <f t="shared" si="23"/>
        <v>0</v>
      </c>
      <c r="AB1499" s="38" t="s">
        <v>20</v>
      </c>
    </row>
    <row r="1500" spans="3:28" s="25" customFormat="1" x14ac:dyDescent="0.3">
      <c r="C1500" s="22">
        <v>5500</v>
      </c>
      <c r="D1500" s="23"/>
      <c r="E1500" s="24">
        <v>853669900018</v>
      </c>
      <c r="G1500" s="22" t="s">
        <v>5512</v>
      </c>
      <c r="H1500" s="23"/>
      <c r="I1500" s="26" t="s">
        <v>5513</v>
      </c>
      <c r="J1500" s="23"/>
      <c r="K1500" s="26" t="s">
        <v>5514</v>
      </c>
      <c r="L1500" s="23"/>
      <c r="M1500" s="26" t="s">
        <v>5515</v>
      </c>
      <c r="N1500" s="23"/>
      <c r="O1500" s="34">
        <v>250</v>
      </c>
      <c r="P1500" s="34" t="s">
        <v>17</v>
      </c>
      <c r="Q1500" s="23"/>
      <c r="R1500" s="35">
        <v>0.17899999999999999</v>
      </c>
      <c r="S1500" s="36" t="s">
        <v>18</v>
      </c>
      <c r="T1500" s="23"/>
      <c r="U1500" s="55">
        <v>12500</v>
      </c>
      <c r="V1500" s="34" t="s">
        <v>17</v>
      </c>
      <c r="W1500" s="23"/>
      <c r="X1500" s="53">
        <f>SUMIF('[1]2022Fiyat Listesi-SAP'!A:A,I:I,'[1]2022Fiyat Listesi-SAP'!C:C)</f>
        <v>5.1500000000000004E-2</v>
      </c>
      <c r="Y1500" s="38" t="s">
        <v>1925</v>
      </c>
      <c r="Z1500" s="23"/>
      <c r="AA1500" s="33">
        <f t="shared" si="23"/>
        <v>0</v>
      </c>
      <c r="AB1500" s="38" t="s">
        <v>20</v>
      </c>
    </row>
    <row r="1501" spans="3:28" s="25" customFormat="1" x14ac:dyDescent="0.3">
      <c r="C1501" s="22">
        <v>5500</v>
      </c>
      <c r="D1501" s="23"/>
      <c r="E1501" s="24">
        <v>853669900018</v>
      </c>
      <c r="G1501" s="22" t="s">
        <v>5516</v>
      </c>
      <c r="H1501" s="23"/>
      <c r="I1501" s="26" t="s">
        <v>5517</v>
      </c>
      <c r="J1501" s="23"/>
      <c r="K1501" s="26" t="s">
        <v>5518</v>
      </c>
      <c r="L1501" s="23"/>
      <c r="M1501" s="26" t="s">
        <v>5515</v>
      </c>
      <c r="N1501" s="23"/>
      <c r="O1501" s="34">
        <v>200</v>
      </c>
      <c r="P1501" s="34" t="s">
        <v>17</v>
      </c>
      <c r="Q1501" s="23"/>
      <c r="R1501" s="35">
        <v>0.17699999999999999</v>
      </c>
      <c r="S1501" s="36" t="s">
        <v>18</v>
      </c>
      <c r="T1501" s="23"/>
      <c r="U1501" s="55">
        <v>10000</v>
      </c>
      <c r="V1501" s="34" t="s">
        <v>17</v>
      </c>
      <c r="W1501" s="23"/>
      <c r="X1501" s="53">
        <f>SUMIF('[1]2022Fiyat Listesi-SAP'!A:A,I:I,'[1]2022Fiyat Listesi-SAP'!C:C)</f>
        <v>6.7000000000000004E-2</v>
      </c>
      <c r="Y1501" s="38" t="s">
        <v>1925</v>
      </c>
      <c r="Z1501" s="23"/>
      <c r="AA1501" s="33">
        <f t="shared" si="23"/>
        <v>0</v>
      </c>
      <c r="AB1501" s="38" t="s">
        <v>20</v>
      </c>
    </row>
    <row r="1502" spans="3:28" s="25" customFormat="1" x14ac:dyDescent="0.3">
      <c r="C1502" s="22">
        <v>5500</v>
      </c>
      <c r="D1502" s="23"/>
      <c r="E1502" s="24">
        <v>853669900018</v>
      </c>
      <c r="G1502" s="22" t="s">
        <v>5519</v>
      </c>
      <c r="H1502" s="23"/>
      <c r="I1502" s="26" t="s">
        <v>5520</v>
      </c>
      <c r="J1502" s="23"/>
      <c r="K1502" s="26" t="s">
        <v>5521</v>
      </c>
      <c r="L1502" s="23"/>
      <c r="M1502" s="26" t="s">
        <v>5522</v>
      </c>
      <c r="N1502" s="23"/>
      <c r="O1502" s="34">
        <v>100</v>
      </c>
      <c r="P1502" s="34" t="s">
        <v>17</v>
      </c>
      <c r="Q1502" s="23"/>
      <c r="R1502" s="35">
        <v>0.109</v>
      </c>
      <c r="S1502" s="36" t="s">
        <v>18</v>
      </c>
      <c r="T1502" s="23"/>
      <c r="U1502" s="55">
        <v>6000</v>
      </c>
      <c r="V1502" s="34" t="s">
        <v>17</v>
      </c>
      <c r="W1502" s="23"/>
      <c r="X1502" s="53">
        <f>SUMIF('[1]2022Fiyat Listesi-SAP'!A:A,I:I,'[1]2022Fiyat Listesi-SAP'!C:C)</f>
        <v>6.8000000000000005E-2</v>
      </c>
      <c r="Y1502" s="38" t="s">
        <v>1925</v>
      </c>
      <c r="Z1502" s="23"/>
      <c r="AA1502" s="33">
        <f t="shared" si="23"/>
        <v>0</v>
      </c>
      <c r="AB1502" s="38" t="s">
        <v>20</v>
      </c>
    </row>
    <row r="1503" spans="3:28" s="25" customFormat="1" x14ac:dyDescent="0.3">
      <c r="C1503" s="22">
        <v>5500</v>
      </c>
      <c r="D1503" s="23"/>
      <c r="E1503" s="24">
        <v>853669900018</v>
      </c>
      <c r="G1503" s="22" t="s">
        <v>5523</v>
      </c>
      <c r="H1503" s="23"/>
      <c r="I1503" s="26" t="s">
        <v>5524</v>
      </c>
      <c r="J1503" s="23"/>
      <c r="K1503" s="26" t="s">
        <v>5525</v>
      </c>
      <c r="L1503" s="23"/>
      <c r="M1503" s="26" t="s">
        <v>5526</v>
      </c>
      <c r="N1503" s="23"/>
      <c r="O1503" s="34">
        <v>100</v>
      </c>
      <c r="P1503" s="34" t="s">
        <v>17</v>
      </c>
      <c r="Q1503" s="23"/>
      <c r="R1503" s="35">
        <v>0.124</v>
      </c>
      <c r="S1503" s="36" t="s">
        <v>18</v>
      </c>
      <c r="T1503" s="23"/>
      <c r="U1503" s="55">
        <v>5000</v>
      </c>
      <c r="V1503" s="34" t="s">
        <v>17</v>
      </c>
      <c r="W1503" s="23"/>
      <c r="X1503" s="53">
        <f>SUMIF('[1]2022Fiyat Listesi-SAP'!A:A,I:I,'[1]2022Fiyat Listesi-SAP'!C:C)</f>
        <v>8.1000000000000003E-2</v>
      </c>
      <c r="Y1503" s="38" t="s">
        <v>1925</v>
      </c>
      <c r="Z1503" s="23"/>
      <c r="AA1503" s="33">
        <f t="shared" si="23"/>
        <v>0</v>
      </c>
      <c r="AB1503" s="38" t="s">
        <v>20</v>
      </c>
    </row>
    <row r="1504" spans="3:28" s="25" customFormat="1" x14ac:dyDescent="0.3">
      <c r="C1504" s="22">
        <v>5500</v>
      </c>
      <c r="D1504" s="23"/>
      <c r="E1504" s="24">
        <v>853669900018</v>
      </c>
      <c r="G1504" s="22" t="s">
        <v>5527</v>
      </c>
      <c r="H1504" s="23"/>
      <c r="I1504" s="26" t="s">
        <v>5528</v>
      </c>
      <c r="J1504" s="23"/>
      <c r="K1504" s="26" t="s">
        <v>5529</v>
      </c>
      <c r="L1504" s="23"/>
      <c r="M1504" s="26" t="s">
        <v>5291</v>
      </c>
      <c r="N1504" s="23"/>
      <c r="O1504" s="34">
        <v>100</v>
      </c>
      <c r="P1504" s="34" t="s">
        <v>17</v>
      </c>
      <c r="Q1504" s="23"/>
      <c r="R1504" s="35">
        <v>0.13800000000000001</v>
      </c>
      <c r="S1504" s="36" t="s">
        <v>18</v>
      </c>
      <c r="T1504" s="23"/>
      <c r="U1504" s="55">
        <v>5000</v>
      </c>
      <c r="V1504" s="34" t="s">
        <v>17</v>
      </c>
      <c r="W1504" s="23"/>
      <c r="X1504" s="53">
        <f>SUMIF('[1]2022Fiyat Listesi-SAP'!A:A,I:I,'[1]2022Fiyat Listesi-SAP'!C:C)</f>
        <v>8.4500000000000006E-2</v>
      </c>
      <c r="Y1504" s="38" t="s">
        <v>1925</v>
      </c>
      <c r="Z1504" s="23"/>
      <c r="AA1504" s="33">
        <f t="shared" si="23"/>
        <v>0</v>
      </c>
      <c r="AB1504" s="38" t="s">
        <v>20</v>
      </c>
    </row>
    <row r="1505" spans="3:28" s="25" customFormat="1" x14ac:dyDescent="0.3">
      <c r="C1505" s="22">
        <v>5500</v>
      </c>
      <c r="D1505" s="23"/>
      <c r="E1505" s="24">
        <v>853669900018</v>
      </c>
      <c r="G1505" s="22" t="s">
        <v>5530</v>
      </c>
      <c r="H1505" s="23"/>
      <c r="I1505" s="26" t="s">
        <v>5531</v>
      </c>
      <c r="J1505" s="23"/>
      <c r="K1505" s="26" t="s">
        <v>5532</v>
      </c>
      <c r="L1505" s="23"/>
      <c r="M1505" s="26" t="s">
        <v>5291</v>
      </c>
      <c r="N1505" s="23"/>
      <c r="O1505" s="34">
        <v>100</v>
      </c>
      <c r="P1505" s="34" t="s">
        <v>17</v>
      </c>
      <c r="Q1505" s="23"/>
      <c r="R1505" s="35">
        <v>0.157</v>
      </c>
      <c r="S1505" s="36" t="s">
        <v>18</v>
      </c>
      <c r="T1505" s="23"/>
      <c r="U1505" s="55">
        <v>5000</v>
      </c>
      <c r="V1505" s="34" t="s">
        <v>17</v>
      </c>
      <c r="W1505" s="23"/>
      <c r="X1505" s="53">
        <f>SUMIF('[1]2022Fiyat Listesi-SAP'!A:A,I:I,'[1]2022Fiyat Listesi-SAP'!C:C)</f>
        <v>0.1045</v>
      </c>
      <c r="Y1505" s="38" t="s">
        <v>1925</v>
      </c>
      <c r="Z1505" s="23"/>
      <c r="AA1505" s="33">
        <f t="shared" si="23"/>
        <v>0</v>
      </c>
      <c r="AB1505" s="38" t="s">
        <v>20</v>
      </c>
    </row>
    <row r="1506" spans="3:28" s="25" customFormat="1" x14ac:dyDescent="0.3">
      <c r="C1506" s="22">
        <v>5500</v>
      </c>
      <c r="D1506" s="23"/>
      <c r="E1506" s="24">
        <v>853669900018</v>
      </c>
      <c r="G1506" s="22" t="s">
        <v>5533</v>
      </c>
      <c r="H1506" s="23"/>
      <c r="I1506" s="26" t="s">
        <v>5534</v>
      </c>
      <c r="J1506" s="23"/>
      <c r="K1506" s="26" t="s">
        <v>5535</v>
      </c>
      <c r="L1506" s="23"/>
      <c r="M1506" s="26" t="s">
        <v>5536</v>
      </c>
      <c r="N1506" s="23"/>
      <c r="O1506" s="34">
        <v>50</v>
      </c>
      <c r="P1506" s="34" t="s">
        <v>17</v>
      </c>
      <c r="Q1506" s="23"/>
      <c r="R1506" s="35">
        <v>0.125</v>
      </c>
      <c r="S1506" s="36" t="s">
        <v>18</v>
      </c>
      <c r="T1506" s="23"/>
      <c r="U1506" s="55">
        <v>2500</v>
      </c>
      <c r="V1506" s="34" t="s">
        <v>17</v>
      </c>
      <c r="W1506" s="23"/>
      <c r="X1506" s="53">
        <f>SUMIF('[1]2022Fiyat Listesi-SAP'!A:A,I:I,'[1]2022Fiyat Listesi-SAP'!C:C)</f>
        <v>0.13900000000000001</v>
      </c>
      <c r="Y1506" s="38" t="s">
        <v>1925</v>
      </c>
      <c r="Z1506" s="23"/>
      <c r="AA1506" s="33">
        <f t="shared" si="23"/>
        <v>0</v>
      </c>
      <c r="AB1506" s="38" t="s">
        <v>20</v>
      </c>
    </row>
    <row r="1507" spans="3:28" s="25" customFormat="1" x14ac:dyDescent="0.3">
      <c r="C1507" s="22">
        <v>5500</v>
      </c>
      <c r="D1507" s="23"/>
      <c r="E1507" s="24">
        <v>853669900018</v>
      </c>
      <c r="G1507" s="22" t="s">
        <v>5537</v>
      </c>
      <c r="H1507" s="23"/>
      <c r="I1507" s="26" t="s">
        <v>5538</v>
      </c>
      <c r="J1507" s="23"/>
      <c r="K1507" s="26" t="s">
        <v>5539</v>
      </c>
      <c r="L1507" s="23"/>
      <c r="M1507" s="26" t="s">
        <v>5298</v>
      </c>
      <c r="N1507" s="23"/>
      <c r="O1507" s="34">
        <v>50</v>
      </c>
      <c r="P1507" s="34" t="s">
        <v>17</v>
      </c>
      <c r="Q1507" s="23"/>
      <c r="R1507" s="35">
        <v>0.14000000000000001</v>
      </c>
      <c r="S1507" s="36" t="s">
        <v>18</v>
      </c>
      <c r="T1507" s="23"/>
      <c r="U1507" s="55">
        <v>2500</v>
      </c>
      <c r="V1507" s="34" t="s">
        <v>17</v>
      </c>
      <c r="W1507" s="23"/>
      <c r="X1507" s="53">
        <f>SUMIF('[1]2022Fiyat Listesi-SAP'!A:A,I:I,'[1]2022Fiyat Listesi-SAP'!C:C)</f>
        <v>0.1855</v>
      </c>
      <c r="Y1507" s="38" t="s">
        <v>1925</v>
      </c>
      <c r="Z1507" s="23"/>
      <c r="AA1507" s="33">
        <f t="shared" si="23"/>
        <v>0</v>
      </c>
      <c r="AB1507" s="38" t="s">
        <v>20</v>
      </c>
    </row>
    <row r="1508" spans="3:28" s="25" customFormat="1" x14ac:dyDescent="0.3">
      <c r="C1508" s="22">
        <v>5500</v>
      </c>
      <c r="D1508" s="23"/>
      <c r="E1508" s="24">
        <v>853669900018</v>
      </c>
      <c r="G1508" s="22" t="s">
        <v>5540</v>
      </c>
      <c r="H1508" s="23"/>
      <c r="I1508" s="26" t="s">
        <v>5541</v>
      </c>
      <c r="J1508" s="23"/>
      <c r="K1508" s="26" t="s">
        <v>5542</v>
      </c>
      <c r="L1508" s="23"/>
      <c r="M1508" s="26" t="s">
        <v>5543</v>
      </c>
      <c r="N1508" s="23"/>
      <c r="O1508" s="34">
        <v>50</v>
      </c>
      <c r="P1508" s="34" t="s">
        <v>17</v>
      </c>
      <c r="Q1508" s="23"/>
      <c r="R1508" s="35">
        <v>0.16800000000000001</v>
      </c>
      <c r="S1508" s="36" t="s">
        <v>18</v>
      </c>
      <c r="T1508" s="23"/>
      <c r="U1508" s="55">
        <v>2500</v>
      </c>
      <c r="V1508" s="34" t="s">
        <v>17</v>
      </c>
      <c r="W1508" s="23"/>
      <c r="X1508" s="53">
        <f>SUMIF('[1]2022Fiyat Listesi-SAP'!A:A,I:I,'[1]2022Fiyat Listesi-SAP'!C:C)</f>
        <v>0.36649999999999999</v>
      </c>
      <c r="Y1508" s="38" t="s">
        <v>1925</v>
      </c>
      <c r="Z1508" s="23"/>
      <c r="AA1508" s="33">
        <f t="shared" si="23"/>
        <v>0</v>
      </c>
      <c r="AB1508" s="38" t="s">
        <v>20</v>
      </c>
    </row>
    <row r="1509" spans="3:28" s="25" customFormat="1" x14ac:dyDescent="0.3">
      <c r="C1509" s="22">
        <v>5500</v>
      </c>
      <c r="D1509" s="23"/>
      <c r="E1509" s="24">
        <v>853669900018</v>
      </c>
      <c r="G1509" s="22" t="s">
        <v>5544</v>
      </c>
      <c r="H1509" s="23"/>
      <c r="I1509" s="26" t="s">
        <v>5545</v>
      </c>
      <c r="J1509" s="23"/>
      <c r="K1509" s="26" t="s">
        <v>5546</v>
      </c>
      <c r="L1509" s="23"/>
      <c r="M1509" s="26" t="s">
        <v>5547</v>
      </c>
      <c r="N1509" s="23"/>
      <c r="O1509" s="34">
        <v>500</v>
      </c>
      <c r="P1509" s="34" t="s">
        <v>17</v>
      </c>
      <c r="Q1509" s="23"/>
      <c r="R1509" s="35">
        <v>0.107</v>
      </c>
      <c r="S1509" s="36" t="s">
        <v>18</v>
      </c>
      <c r="T1509" s="23"/>
      <c r="U1509" s="55">
        <v>30000</v>
      </c>
      <c r="V1509" s="34" t="s">
        <v>17</v>
      </c>
      <c r="W1509" s="23"/>
      <c r="X1509" s="53">
        <f>SUMIF('[1]2022Fiyat Listesi-SAP'!A:A,I:I,'[1]2022Fiyat Listesi-SAP'!C:C)</f>
        <v>2.8500000000000001E-2</v>
      </c>
      <c r="Y1509" s="38" t="s">
        <v>1925</v>
      </c>
      <c r="Z1509" s="23"/>
      <c r="AA1509" s="33">
        <f t="shared" si="23"/>
        <v>0</v>
      </c>
      <c r="AB1509" s="38" t="s">
        <v>20</v>
      </c>
    </row>
    <row r="1510" spans="3:28" s="25" customFormat="1" x14ac:dyDescent="0.3">
      <c r="C1510" s="22">
        <v>5500</v>
      </c>
      <c r="D1510" s="23"/>
      <c r="E1510" s="24">
        <v>853669900018</v>
      </c>
      <c r="G1510" s="22" t="s">
        <v>5548</v>
      </c>
      <c r="H1510" s="23"/>
      <c r="I1510" s="26" t="s">
        <v>5549</v>
      </c>
      <c r="J1510" s="23"/>
      <c r="K1510" s="26" t="s">
        <v>5550</v>
      </c>
      <c r="L1510" s="23"/>
      <c r="M1510" s="26" t="s">
        <v>5309</v>
      </c>
      <c r="N1510" s="23"/>
      <c r="O1510" s="34">
        <v>500</v>
      </c>
      <c r="P1510" s="34" t="s">
        <v>17</v>
      </c>
      <c r="Q1510" s="23"/>
      <c r="R1510" s="35">
        <v>0.121</v>
      </c>
      <c r="S1510" s="36" t="s">
        <v>18</v>
      </c>
      <c r="T1510" s="23"/>
      <c r="U1510" s="55">
        <v>30000</v>
      </c>
      <c r="V1510" s="34" t="s">
        <v>17</v>
      </c>
      <c r="W1510" s="23"/>
      <c r="X1510" s="53">
        <f>SUMIF('[1]2022Fiyat Listesi-SAP'!A:A,I:I,'[1]2022Fiyat Listesi-SAP'!C:C)</f>
        <v>2.8500000000000001E-2</v>
      </c>
      <c r="Y1510" s="38" t="s">
        <v>1925</v>
      </c>
      <c r="Z1510" s="23"/>
      <c r="AA1510" s="33">
        <f t="shared" si="23"/>
        <v>0</v>
      </c>
      <c r="AB1510" s="38" t="s">
        <v>20</v>
      </c>
    </row>
    <row r="1511" spans="3:28" s="25" customFormat="1" x14ac:dyDescent="0.3">
      <c r="C1511" s="22">
        <v>5500</v>
      </c>
      <c r="D1511" s="23"/>
      <c r="E1511" s="24">
        <v>853669900018</v>
      </c>
      <c r="G1511" s="22" t="s">
        <v>5551</v>
      </c>
      <c r="H1511" s="23"/>
      <c r="I1511" s="26" t="s">
        <v>5552</v>
      </c>
      <c r="J1511" s="23"/>
      <c r="K1511" s="26" t="s">
        <v>5553</v>
      </c>
      <c r="L1511" s="23"/>
      <c r="M1511" s="26" t="s">
        <v>5554</v>
      </c>
      <c r="N1511" s="23"/>
      <c r="O1511" s="34">
        <v>500</v>
      </c>
      <c r="P1511" s="34" t="s">
        <v>17</v>
      </c>
      <c r="Q1511" s="23"/>
      <c r="R1511" s="35">
        <v>0.13700000000000001</v>
      </c>
      <c r="S1511" s="36" t="s">
        <v>18</v>
      </c>
      <c r="T1511" s="23"/>
      <c r="U1511" s="55">
        <v>30000</v>
      </c>
      <c r="V1511" s="34" t="s">
        <v>17</v>
      </c>
      <c r="W1511" s="23"/>
      <c r="X1511" s="53">
        <f>SUMIF('[1]2022Fiyat Listesi-SAP'!A:A,I:I,'[1]2022Fiyat Listesi-SAP'!C:C)</f>
        <v>2.8500000000000001E-2</v>
      </c>
      <c r="Y1511" s="38" t="s">
        <v>1925</v>
      </c>
      <c r="Z1511" s="23"/>
      <c r="AA1511" s="33">
        <f t="shared" si="23"/>
        <v>0</v>
      </c>
      <c r="AB1511" s="38" t="s">
        <v>20</v>
      </c>
    </row>
    <row r="1512" spans="3:28" s="25" customFormat="1" x14ac:dyDescent="0.3">
      <c r="C1512" s="22">
        <v>5500</v>
      </c>
      <c r="D1512" s="23"/>
      <c r="E1512" s="24">
        <v>853669900018</v>
      </c>
      <c r="G1512" s="22" t="s">
        <v>5555</v>
      </c>
      <c r="H1512" s="23"/>
      <c r="I1512" s="26" t="s">
        <v>5556</v>
      </c>
      <c r="J1512" s="23"/>
      <c r="K1512" s="26" t="s">
        <v>5557</v>
      </c>
      <c r="L1512" s="23"/>
      <c r="M1512" s="26" t="s">
        <v>5317</v>
      </c>
      <c r="N1512" s="23"/>
      <c r="O1512" s="34">
        <v>500</v>
      </c>
      <c r="P1512" s="34" t="s">
        <v>17</v>
      </c>
      <c r="Q1512" s="23"/>
      <c r="R1512" s="35">
        <v>0.16400000000000001</v>
      </c>
      <c r="S1512" s="36" t="s">
        <v>18</v>
      </c>
      <c r="T1512" s="23"/>
      <c r="U1512" s="55">
        <v>25000</v>
      </c>
      <c r="V1512" s="34" t="s">
        <v>17</v>
      </c>
      <c r="W1512" s="23"/>
      <c r="X1512" s="53">
        <f>SUMIF('[1]2022Fiyat Listesi-SAP'!A:A,I:I,'[1]2022Fiyat Listesi-SAP'!C:C)</f>
        <v>3.95E-2</v>
      </c>
      <c r="Y1512" s="38" t="s">
        <v>1925</v>
      </c>
      <c r="Z1512" s="23"/>
      <c r="AA1512" s="33">
        <f t="shared" si="23"/>
        <v>0</v>
      </c>
      <c r="AB1512" s="38" t="s">
        <v>20</v>
      </c>
    </row>
    <row r="1513" spans="3:28" s="25" customFormat="1" x14ac:dyDescent="0.3">
      <c r="C1513" s="22">
        <v>5500</v>
      </c>
      <c r="D1513" s="23"/>
      <c r="E1513" s="24">
        <v>853669900018</v>
      </c>
      <c r="G1513" s="22" t="s">
        <v>5558</v>
      </c>
      <c r="H1513" s="23"/>
      <c r="I1513" s="26" t="s">
        <v>5559</v>
      </c>
      <c r="J1513" s="23"/>
      <c r="K1513" s="26" t="s">
        <v>5560</v>
      </c>
      <c r="L1513" s="23"/>
      <c r="M1513" s="26" t="s">
        <v>5561</v>
      </c>
      <c r="N1513" s="23"/>
      <c r="O1513" s="34">
        <v>250</v>
      </c>
      <c r="P1513" s="34" t="s">
        <v>17</v>
      </c>
      <c r="Q1513" s="23"/>
      <c r="R1513" s="35">
        <v>0.13700000000000001</v>
      </c>
      <c r="S1513" s="36" t="s">
        <v>18</v>
      </c>
      <c r="T1513" s="23"/>
      <c r="U1513" s="55">
        <v>12500</v>
      </c>
      <c r="V1513" s="34" t="s">
        <v>17</v>
      </c>
      <c r="W1513" s="23"/>
      <c r="X1513" s="53">
        <f>SUMIF('[1]2022Fiyat Listesi-SAP'!A:A,I:I,'[1]2022Fiyat Listesi-SAP'!C:C)</f>
        <v>5.5E-2</v>
      </c>
      <c r="Y1513" s="38" t="s">
        <v>1925</v>
      </c>
      <c r="Z1513" s="23"/>
      <c r="AA1513" s="33">
        <f t="shared" si="23"/>
        <v>0</v>
      </c>
      <c r="AB1513" s="38" t="s">
        <v>20</v>
      </c>
    </row>
    <row r="1514" spans="3:28" s="25" customFormat="1" x14ac:dyDescent="0.3">
      <c r="C1514" s="22">
        <v>5500</v>
      </c>
      <c r="D1514" s="23"/>
      <c r="E1514" s="24">
        <v>853669900018</v>
      </c>
      <c r="G1514" s="22" t="s">
        <v>5562</v>
      </c>
      <c r="H1514" s="23"/>
      <c r="I1514" s="26" t="s">
        <v>5563</v>
      </c>
      <c r="J1514" s="23"/>
      <c r="K1514" s="26" t="s">
        <v>5564</v>
      </c>
      <c r="L1514" s="23"/>
      <c r="M1514" s="26" t="s">
        <v>5325</v>
      </c>
      <c r="N1514" s="23"/>
      <c r="O1514" s="34">
        <v>100</v>
      </c>
      <c r="P1514" s="34" t="s">
        <v>17</v>
      </c>
      <c r="Q1514" s="23"/>
      <c r="R1514" s="35">
        <v>9.8000000000000004E-2</v>
      </c>
      <c r="S1514" s="36" t="s">
        <v>18</v>
      </c>
      <c r="T1514" s="23"/>
      <c r="U1514" s="55">
        <v>6000</v>
      </c>
      <c r="V1514" s="34" t="s">
        <v>17</v>
      </c>
      <c r="W1514" s="23"/>
      <c r="X1514" s="53">
        <f>SUMIF('[1]2022Fiyat Listesi-SAP'!A:A,I:I,'[1]2022Fiyat Listesi-SAP'!C:C)</f>
        <v>7.7499999999999999E-2</v>
      </c>
      <c r="Y1514" s="38" t="s">
        <v>1925</v>
      </c>
      <c r="Z1514" s="23"/>
      <c r="AA1514" s="33">
        <f t="shared" si="23"/>
        <v>0</v>
      </c>
      <c r="AB1514" s="38" t="s">
        <v>20</v>
      </c>
    </row>
    <row r="1515" spans="3:28" s="25" customFormat="1" x14ac:dyDescent="0.3">
      <c r="C1515" s="22">
        <v>5500</v>
      </c>
      <c r="D1515" s="23"/>
      <c r="E1515" s="24">
        <v>853669900018</v>
      </c>
      <c r="G1515" s="22" t="s">
        <v>5565</v>
      </c>
      <c r="H1515" s="23"/>
      <c r="I1515" s="26" t="s">
        <v>5566</v>
      </c>
      <c r="J1515" s="23"/>
      <c r="K1515" s="26" t="s">
        <v>5567</v>
      </c>
      <c r="L1515" s="23"/>
      <c r="M1515" s="26" t="s">
        <v>5329</v>
      </c>
      <c r="N1515" s="23"/>
      <c r="O1515" s="34">
        <v>100</v>
      </c>
      <c r="P1515" s="34" t="s">
        <v>17</v>
      </c>
      <c r="Q1515" s="23"/>
      <c r="R1515" s="35">
        <v>0.14899999999999999</v>
      </c>
      <c r="S1515" s="36" t="s">
        <v>18</v>
      </c>
      <c r="T1515" s="23"/>
      <c r="U1515" s="55">
        <v>5000</v>
      </c>
      <c r="V1515" s="34" t="s">
        <v>17</v>
      </c>
      <c r="W1515" s="23"/>
      <c r="X1515" s="53">
        <f>SUMIF('[1]2022Fiyat Listesi-SAP'!A:A,I:I,'[1]2022Fiyat Listesi-SAP'!C:C)</f>
        <v>0.1075</v>
      </c>
      <c r="Y1515" s="38" t="s">
        <v>1925</v>
      </c>
      <c r="Z1515" s="23"/>
      <c r="AA1515" s="33">
        <f t="shared" si="23"/>
        <v>0</v>
      </c>
      <c r="AB1515" s="38" t="s">
        <v>20</v>
      </c>
    </row>
    <row r="1516" spans="3:28" s="25" customFormat="1" x14ac:dyDescent="0.3">
      <c r="C1516" s="22">
        <v>5500</v>
      </c>
      <c r="D1516" s="23"/>
      <c r="E1516" s="24">
        <v>853669900018</v>
      </c>
      <c r="G1516" s="22" t="s">
        <v>5568</v>
      </c>
      <c r="H1516" s="23"/>
      <c r="I1516" s="26" t="s">
        <v>5569</v>
      </c>
      <c r="J1516" s="23"/>
      <c r="K1516" s="26" t="s">
        <v>5570</v>
      </c>
      <c r="L1516" s="23"/>
      <c r="M1516" s="26" t="s">
        <v>5571</v>
      </c>
      <c r="N1516" s="23"/>
      <c r="O1516" s="34">
        <v>50</v>
      </c>
      <c r="P1516" s="34" t="s">
        <v>17</v>
      </c>
      <c r="Q1516" s="23"/>
      <c r="R1516" s="35">
        <v>0.108</v>
      </c>
      <c r="S1516" s="36" t="s">
        <v>18</v>
      </c>
      <c r="T1516" s="23"/>
      <c r="U1516" s="55">
        <v>3000</v>
      </c>
      <c r="V1516" s="34" t="s">
        <v>17</v>
      </c>
      <c r="W1516" s="23"/>
      <c r="X1516" s="53">
        <f>SUMIF('[1]2022Fiyat Listesi-SAP'!A:A,I:I,'[1]2022Fiyat Listesi-SAP'!C:C)</f>
        <v>0.14849999999999999</v>
      </c>
      <c r="Y1516" s="38" t="s">
        <v>1925</v>
      </c>
      <c r="Z1516" s="23"/>
      <c r="AA1516" s="33">
        <f t="shared" si="23"/>
        <v>0</v>
      </c>
      <c r="AB1516" s="38" t="s">
        <v>20</v>
      </c>
    </row>
    <row r="1517" spans="3:28" s="25" customFormat="1" x14ac:dyDescent="0.3">
      <c r="C1517" s="22">
        <v>5500</v>
      </c>
      <c r="D1517" s="23"/>
      <c r="E1517" s="24">
        <v>853669900018</v>
      </c>
      <c r="G1517" s="22" t="s">
        <v>5572</v>
      </c>
      <c r="H1517" s="23"/>
      <c r="I1517" s="26" t="s">
        <v>5573</v>
      </c>
      <c r="J1517" s="23"/>
      <c r="K1517" s="26" t="s">
        <v>5574</v>
      </c>
      <c r="L1517" s="23"/>
      <c r="M1517" s="26" t="s">
        <v>5335</v>
      </c>
      <c r="N1517" s="23"/>
      <c r="O1517" s="34">
        <v>50</v>
      </c>
      <c r="P1517" s="34" t="s">
        <v>17</v>
      </c>
      <c r="Q1517" s="23"/>
      <c r="R1517" s="35">
        <v>5.6000000000000001E-2</v>
      </c>
      <c r="S1517" s="36" t="s">
        <v>18</v>
      </c>
      <c r="T1517" s="23"/>
      <c r="U1517" s="55">
        <v>2500</v>
      </c>
      <c r="V1517" s="34" t="s">
        <v>17</v>
      </c>
      <c r="W1517" s="23"/>
      <c r="X1517" s="53">
        <f>SUMIF('[1]2022Fiyat Listesi-SAP'!A:A,I:I,'[1]2022Fiyat Listesi-SAP'!C:C)</f>
        <v>0.192</v>
      </c>
      <c r="Y1517" s="38" t="s">
        <v>1925</v>
      </c>
      <c r="Z1517" s="23"/>
      <c r="AA1517" s="33">
        <f t="shared" si="23"/>
        <v>0</v>
      </c>
      <c r="AB1517" s="38" t="s">
        <v>20</v>
      </c>
    </row>
    <row r="1518" spans="3:28" s="25" customFormat="1" x14ac:dyDescent="0.3">
      <c r="C1518" s="22">
        <v>5500</v>
      </c>
      <c r="D1518" s="23"/>
      <c r="E1518" s="24">
        <v>853690100000</v>
      </c>
      <c r="G1518" s="22" t="s">
        <v>5575</v>
      </c>
      <c r="H1518" s="23"/>
      <c r="I1518" s="26" t="s">
        <v>5576</v>
      </c>
      <c r="J1518" s="23"/>
      <c r="K1518" s="26" t="s">
        <v>5577</v>
      </c>
      <c r="L1518" s="23"/>
      <c r="M1518" s="26" t="s">
        <v>5578</v>
      </c>
      <c r="N1518" s="23"/>
      <c r="O1518" s="34">
        <v>200</v>
      </c>
      <c r="P1518" s="34" t="s">
        <v>17</v>
      </c>
      <c r="Q1518" s="23"/>
      <c r="R1518" s="35">
        <v>0.182</v>
      </c>
      <c r="S1518" s="36" t="s">
        <v>18</v>
      </c>
      <c r="T1518" s="23"/>
      <c r="U1518" s="55">
        <v>12000</v>
      </c>
      <c r="V1518" s="34" t="s">
        <v>17</v>
      </c>
      <c r="W1518" s="23"/>
      <c r="X1518" s="57">
        <f>SUMIF('[1]2022Fiyat Listesi-SAP'!A:A,I:I,'[1]2022Fiyat Listesi-SAP'!C:C)</f>
        <v>4.9500000000000002E-2</v>
      </c>
      <c r="Y1518" s="38" t="s">
        <v>1925</v>
      </c>
      <c r="Z1518" s="23"/>
      <c r="AA1518" s="33">
        <f t="shared" si="23"/>
        <v>0</v>
      </c>
      <c r="AB1518" s="38" t="s">
        <v>20</v>
      </c>
    </row>
    <row r="1519" spans="3:28" s="25" customFormat="1" x14ac:dyDescent="0.3">
      <c r="C1519" s="22">
        <v>5500</v>
      </c>
      <c r="D1519" s="23"/>
      <c r="E1519" s="24">
        <v>853690100000</v>
      </c>
      <c r="G1519" s="22" t="s">
        <v>5579</v>
      </c>
      <c r="H1519" s="23"/>
      <c r="I1519" s="26" t="s">
        <v>5580</v>
      </c>
      <c r="J1519" s="23"/>
      <c r="K1519" s="26" t="s">
        <v>5581</v>
      </c>
      <c r="L1519" s="23"/>
      <c r="M1519" s="26" t="s">
        <v>5582</v>
      </c>
      <c r="N1519" s="23"/>
      <c r="O1519" s="34">
        <v>200</v>
      </c>
      <c r="P1519" s="34" t="s">
        <v>17</v>
      </c>
      <c r="Q1519" s="23"/>
      <c r="R1519" s="35">
        <v>0.20599999999999999</v>
      </c>
      <c r="S1519" s="36" t="s">
        <v>18</v>
      </c>
      <c r="T1519" s="23"/>
      <c r="U1519" s="55">
        <v>12000</v>
      </c>
      <c r="V1519" s="34" t="s">
        <v>17</v>
      </c>
      <c r="W1519" s="23"/>
      <c r="X1519" s="57">
        <f>SUMIF('[1]2022Fiyat Listesi-SAP'!A:A,I:I,'[1]2022Fiyat Listesi-SAP'!C:C)</f>
        <v>5.5500000000000001E-2</v>
      </c>
      <c r="Y1519" s="38" t="s">
        <v>1925</v>
      </c>
      <c r="Z1519" s="23"/>
      <c r="AA1519" s="33">
        <f t="shared" si="23"/>
        <v>0</v>
      </c>
      <c r="AB1519" s="38" t="s">
        <v>20</v>
      </c>
    </row>
    <row r="1520" spans="3:28" s="25" customFormat="1" x14ac:dyDescent="0.3">
      <c r="C1520" s="22">
        <v>5500</v>
      </c>
      <c r="D1520" s="23"/>
      <c r="E1520" s="24">
        <v>853690100000</v>
      </c>
      <c r="G1520" s="22" t="s">
        <v>5583</v>
      </c>
      <c r="H1520" s="23"/>
      <c r="I1520" s="26" t="s">
        <v>5584</v>
      </c>
      <c r="J1520" s="23"/>
      <c r="K1520" s="26" t="s">
        <v>5585</v>
      </c>
      <c r="L1520" s="23"/>
      <c r="M1520" s="26" t="s">
        <v>5586</v>
      </c>
      <c r="N1520" s="23"/>
      <c r="O1520" s="34">
        <v>200</v>
      </c>
      <c r="P1520" s="34" t="s">
        <v>17</v>
      </c>
      <c r="Q1520" s="23"/>
      <c r="R1520" s="35">
        <v>0.23799999999999999</v>
      </c>
      <c r="S1520" s="36" t="s">
        <v>18</v>
      </c>
      <c r="T1520" s="23"/>
      <c r="U1520" s="55">
        <v>12000</v>
      </c>
      <c r="V1520" s="34" t="s">
        <v>17</v>
      </c>
      <c r="W1520" s="23"/>
      <c r="X1520" s="57">
        <f>SUMIF('[1]2022Fiyat Listesi-SAP'!A:A,I:I,'[1]2022Fiyat Listesi-SAP'!C:C)</f>
        <v>6.4500000000000002E-2</v>
      </c>
      <c r="Y1520" s="38" t="s">
        <v>1925</v>
      </c>
      <c r="Z1520" s="23"/>
      <c r="AA1520" s="33">
        <f t="shared" si="23"/>
        <v>0</v>
      </c>
      <c r="AB1520" s="38" t="s">
        <v>20</v>
      </c>
    </row>
    <row r="1521" spans="3:28" s="25" customFormat="1" x14ac:dyDescent="0.3">
      <c r="C1521" s="22">
        <v>5500</v>
      </c>
      <c r="D1521" s="23"/>
      <c r="E1521" s="24">
        <v>853690100000</v>
      </c>
      <c r="G1521" s="22" t="s">
        <v>5587</v>
      </c>
      <c r="H1521" s="23"/>
      <c r="I1521" s="26" t="s">
        <v>5588</v>
      </c>
      <c r="J1521" s="23"/>
      <c r="K1521" s="26" t="s">
        <v>5589</v>
      </c>
      <c r="L1521" s="23"/>
      <c r="M1521" s="26" t="s">
        <v>5590</v>
      </c>
      <c r="N1521" s="23"/>
      <c r="O1521" s="34">
        <v>200</v>
      </c>
      <c r="P1521" s="34" t="s">
        <v>17</v>
      </c>
      <c r="Q1521" s="23"/>
      <c r="R1521" s="35">
        <v>0.255</v>
      </c>
      <c r="S1521" s="36" t="s">
        <v>18</v>
      </c>
      <c r="T1521" s="23"/>
      <c r="U1521" s="55">
        <v>12000</v>
      </c>
      <c r="V1521" s="34" t="s">
        <v>17</v>
      </c>
      <c r="W1521" s="23"/>
      <c r="X1521" s="57">
        <f>SUMIF('[1]2022Fiyat Listesi-SAP'!A:A,I:I,'[1]2022Fiyat Listesi-SAP'!C:C)</f>
        <v>7.4499999999999997E-2</v>
      </c>
      <c r="Y1521" s="38" t="s">
        <v>1925</v>
      </c>
      <c r="Z1521" s="23"/>
      <c r="AA1521" s="33">
        <f t="shared" si="23"/>
        <v>0</v>
      </c>
      <c r="AB1521" s="38" t="s">
        <v>20</v>
      </c>
    </row>
    <row r="1522" spans="3:28" s="25" customFormat="1" x14ac:dyDescent="0.3">
      <c r="C1522" s="22">
        <v>5500</v>
      </c>
      <c r="D1522" s="23"/>
      <c r="E1522" s="24">
        <v>853690100000</v>
      </c>
      <c r="G1522" s="22" t="s">
        <v>5591</v>
      </c>
      <c r="H1522" s="23"/>
      <c r="I1522" s="26" t="s">
        <v>5592</v>
      </c>
      <c r="J1522" s="23"/>
      <c r="K1522" s="26" t="s">
        <v>5593</v>
      </c>
      <c r="L1522" s="23"/>
      <c r="M1522" s="26" t="s">
        <v>5594</v>
      </c>
      <c r="N1522" s="23"/>
      <c r="O1522" s="34">
        <v>200</v>
      </c>
      <c r="P1522" s="34" t="s">
        <v>17</v>
      </c>
      <c r="Q1522" s="23"/>
      <c r="R1522" s="35">
        <v>0.32400000000000001</v>
      </c>
      <c r="S1522" s="36" t="s">
        <v>18</v>
      </c>
      <c r="T1522" s="23"/>
      <c r="U1522" s="55">
        <v>12000</v>
      </c>
      <c r="V1522" s="34" t="s">
        <v>17</v>
      </c>
      <c r="W1522" s="23"/>
      <c r="X1522" s="57">
        <f>SUMIF('[1]2022Fiyat Listesi-SAP'!A:A,I:I,'[1]2022Fiyat Listesi-SAP'!C:C)</f>
        <v>9.1499999999999998E-2</v>
      </c>
      <c r="Y1522" s="38" t="s">
        <v>1925</v>
      </c>
      <c r="Z1522" s="23"/>
      <c r="AA1522" s="33">
        <f t="shared" si="23"/>
        <v>0</v>
      </c>
      <c r="AB1522" s="38" t="s">
        <v>20</v>
      </c>
    </row>
    <row r="1523" spans="3:28" s="25" customFormat="1" x14ac:dyDescent="0.3">
      <c r="C1523" s="22">
        <v>5500</v>
      </c>
      <c r="D1523" s="23"/>
      <c r="E1523" s="24">
        <v>853690100000</v>
      </c>
      <c r="G1523" s="22" t="s">
        <v>5595</v>
      </c>
      <c r="H1523" s="23"/>
      <c r="I1523" s="26" t="s">
        <v>5596</v>
      </c>
      <c r="J1523" s="23"/>
      <c r="K1523" s="26" t="s">
        <v>5597</v>
      </c>
      <c r="L1523" s="23"/>
      <c r="M1523" s="26" t="s">
        <v>5598</v>
      </c>
      <c r="N1523" s="23"/>
      <c r="O1523" s="34">
        <v>200</v>
      </c>
      <c r="P1523" s="34" t="s">
        <v>17</v>
      </c>
      <c r="Q1523" s="23"/>
      <c r="R1523" s="35">
        <v>0.20200000000000001</v>
      </c>
      <c r="S1523" s="36" t="s">
        <v>18</v>
      </c>
      <c r="T1523" s="23"/>
      <c r="U1523" s="55">
        <v>12000</v>
      </c>
      <c r="V1523" s="34" t="s">
        <v>17</v>
      </c>
      <c r="W1523" s="23"/>
      <c r="X1523" s="57">
        <f>SUMIF('[1]2022Fiyat Listesi-SAP'!A:A,I:I,'[1]2022Fiyat Listesi-SAP'!C:C)</f>
        <v>5.8000000000000003E-2</v>
      </c>
      <c r="Y1523" s="38" t="s">
        <v>1925</v>
      </c>
      <c r="Z1523" s="23"/>
      <c r="AA1523" s="33">
        <f t="shared" si="23"/>
        <v>0</v>
      </c>
      <c r="AB1523" s="38" t="s">
        <v>20</v>
      </c>
    </row>
    <row r="1524" spans="3:28" s="25" customFormat="1" x14ac:dyDescent="0.3">
      <c r="C1524" s="22">
        <v>5500</v>
      </c>
      <c r="D1524" s="23"/>
      <c r="E1524" s="24">
        <v>853690100000</v>
      </c>
      <c r="G1524" s="22" t="s">
        <v>5599</v>
      </c>
      <c r="H1524" s="23"/>
      <c r="I1524" s="26" t="s">
        <v>5600</v>
      </c>
      <c r="J1524" s="23"/>
      <c r="K1524" s="26" t="s">
        <v>5601</v>
      </c>
      <c r="L1524" s="23"/>
      <c r="M1524" s="26" t="s">
        <v>5602</v>
      </c>
      <c r="N1524" s="23"/>
      <c r="O1524" s="34">
        <v>200</v>
      </c>
      <c r="P1524" s="34" t="s">
        <v>17</v>
      </c>
      <c r="Q1524" s="23"/>
      <c r="R1524" s="35">
        <v>0.224</v>
      </c>
      <c r="S1524" s="36" t="s">
        <v>18</v>
      </c>
      <c r="T1524" s="23"/>
      <c r="U1524" s="55">
        <v>12000</v>
      </c>
      <c r="V1524" s="34" t="s">
        <v>17</v>
      </c>
      <c r="W1524" s="23"/>
      <c r="X1524" s="57">
        <f>SUMIF('[1]2022Fiyat Listesi-SAP'!A:A,I:I,'[1]2022Fiyat Listesi-SAP'!C:C)</f>
        <v>6.4500000000000002E-2</v>
      </c>
      <c r="Y1524" s="38" t="s">
        <v>1925</v>
      </c>
      <c r="Z1524" s="23"/>
      <c r="AA1524" s="33">
        <f t="shared" si="23"/>
        <v>0</v>
      </c>
      <c r="AB1524" s="38" t="s">
        <v>20</v>
      </c>
    </row>
    <row r="1525" spans="3:28" s="25" customFormat="1" x14ac:dyDescent="0.3">
      <c r="C1525" s="22">
        <v>5500</v>
      </c>
      <c r="D1525" s="23"/>
      <c r="E1525" s="24">
        <v>853690100000</v>
      </c>
      <c r="G1525" s="22" t="s">
        <v>5603</v>
      </c>
      <c r="H1525" s="23"/>
      <c r="I1525" s="26" t="s">
        <v>5604</v>
      </c>
      <c r="J1525" s="23"/>
      <c r="K1525" s="26" t="s">
        <v>5605</v>
      </c>
      <c r="L1525" s="23"/>
      <c r="M1525" s="26" t="s">
        <v>5606</v>
      </c>
      <c r="N1525" s="23"/>
      <c r="O1525" s="34">
        <v>200</v>
      </c>
      <c r="P1525" s="34" t="s">
        <v>17</v>
      </c>
      <c r="Q1525" s="23"/>
      <c r="R1525" s="35">
        <v>0.26900000000000002</v>
      </c>
      <c r="S1525" s="36" t="s">
        <v>18</v>
      </c>
      <c r="T1525" s="23"/>
      <c r="U1525" s="55">
        <v>10000</v>
      </c>
      <c r="V1525" s="34" t="s">
        <v>17</v>
      </c>
      <c r="W1525" s="23"/>
      <c r="X1525" s="57">
        <f>SUMIF('[1]2022Fiyat Listesi-SAP'!A:A,I:I,'[1]2022Fiyat Listesi-SAP'!C:C)</f>
        <v>7.4499999999999997E-2</v>
      </c>
      <c r="Y1525" s="38" t="s">
        <v>1925</v>
      </c>
      <c r="Z1525" s="23"/>
      <c r="AA1525" s="33">
        <f t="shared" si="23"/>
        <v>0</v>
      </c>
      <c r="AB1525" s="38" t="s">
        <v>20</v>
      </c>
    </row>
    <row r="1526" spans="3:28" s="25" customFormat="1" x14ac:dyDescent="0.3">
      <c r="C1526" s="22">
        <v>5500</v>
      </c>
      <c r="D1526" s="23"/>
      <c r="E1526" s="24">
        <v>853690100000</v>
      </c>
      <c r="G1526" s="22" t="s">
        <v>5607</v>
      </c>
      <c r="H1526" s="23"/>
      <c r="I1526" s="26" t="s">
        <v>5608</v>
      </c>
      <c r="J1526" s="23"/>
      <c r="K1526" s="26" t="s">
        <v>5609</v>
      </c>
      <c r="L1526" s="23"/>
      <c r="M1526" s="26" t="s">
        <v>5610</v>
      </c>
      <c r="N1526" s="23"/>
      <c r="O1526" s="34">
        <v>200</v>
      </c>
      <c r="P1526" s="34" t="s">
        <v>17</v>
      </c>
      <c r="Q1526" s="23"/>
      <c r="R1526" s="35">
        <v>0.29699999999999999</v>
      </c>
      <c r="S1526" s="36" t="s">
        <v>18</v>
      </c>
      <c r="T1526" s="23"/>
      <c r="U1526" s="55">
        <v>10000</v>
      </c>
      <c r="V1526" s="34" t="s">
        <v>17</v>
      </c>
      <c r="W1526" s="23"/>
      <c r="X1526" s="57">
        <f>SUMIF('[1]2022Fiyat Listesi-SAP'!A:A,I:I,'[1]2022Fiyat Listesi-SAP'!C:C)</f>
        <v>8.3500000000000005E-2</v>
      </c>
      <c r="Y1526" s="38" t="s">
        <v>1925</v>
      </c>
      <c r="Z1526" s="23"/>
      <c r="AA1526" s="33">
        <f t="shared" si="23"/>
        <v>0</v>
      </c>
      <c r="AB1526" s="38" t="s">
        <v>20</v>
      </c>
    </row>
    <row r="1527" spans="3:28" s="25" customFormat="1" x14ac:dyDescent="0.3">
      <c r="C1527" s="22">
        <v>5500</v>
      </c>
      <c r="D1527" s="23"/>
      <c r="E1527" s="24">
        <v>853690100000</v>
      </c>
      <c r="G1527" s="22" t="s">
        <v>5611</v>
      </c>
      <c r="H1527" s="23"/>
      <c r="I1527" s="26" t="s">
        <v>5612</v>
      </c>
      <c r="J1527" s="23"/>
      <c r="K1527" s="26" t="s">
        <v>5613</v>
      </c>
      <c r="L1527" s="23"/>
      <c r="M1527" s="26" t="s">
        <v>5614</v>
      </c>
      <c r="N1527" s="23"/>
      <c r="O1527" s="34">
        <v>200</v>
      </c>
      <c r="P1527" s="34" t="s">
        <v>17</v>
      </c>
      <c r="Q1527" s="23"/>
      <c r="R1527" s="35">
        <v>0.34599999999999997</v>
      </c>
      <c r="S1527" s="36" t="s">
        <v>18</v>
      </c>
      <c r="T1527" s="23"/>
      <c r="U1527" s="55">
        <v>10000</v>
      </c>
      <c r="V1527" s="34" t="s">
        <v>17</v>
      </c>
      <c r="W1527" s="23"/>
      <c r="X1527" s="57">
        <f>SUMIF('[1]2022Fiyat Listesi-SAP'!A:A,I:I,'[1]2022Fiyat Listesi-SAP'!C:C)</f>
        <v>9.6000000000000002E-2</v>
      </c>
      <c r="Y1527" s="38" t="s">
        <v>1925</v>
      </c>
      <c r="Z1527" s="23"/>
      <c r="AA1527" s="33">
        <f t="shared" si="23"/>
        <v>0</v>
      </c>
      <c r="AB1527" s="38" t="s">
        <v>20</v>
      </c>
    </row>
    <row r="1528" spans="3:28" s="25" customFormat="1" x14ac:dyDescent="0.3">
      <c r="C1528" s="22">
        <v>5500</v>
      </c>
      <c r="D1528" s="23"/>
      <c r="E1528" s="24">
        <v>853690100000</v>
      </c>
      <c r="G1528" s="22" t="s">
        <v>5615</v>
      </c>
      <c r="H1528" s="23"/>
      <c r="I1528" s="26" t="s">
        <v>5616</v>
      </c>
      <c r="J1528" s="23"/>
      <c r="K1528" s="26" t="s">
        <v>5617</v>
      </c>
      <c r="L1528" s="23"/>
      <c r="M1528" s="26" t="s">
        <v>5618</v>
      </c>
      <c r="N1528" s="23"/>
      <c r="O1528" s="34">
        <v>100</v>
      </c>
      <c r="P1528" s="34" t="s">
        <v>17</v>
      </c>
      <c r="Q1528" s="23"/>
      <c r="R1528" s="35">
        <v>0.253</v>
      </c>
      <c r="S1528" s="36" t="s">
        <v>18</v>
      </c>
      <c r="T1528" s="23"/>
      <c r="U1528" s="55">
        <v>5000</v>
      </c>
      <c r="V1528" s="34" t="s">
        <v>17</v>
      </c>
      <c r="W1528" s="23"/>
      <c r="X1528" s="57">
        <f>SUMIF('[1]2022Fiyat Listesi-SAP'!A:A,I:I,'[1]2022Fiyat Listesi-SAP'!C:C)</f>
        <v>0.13900000000000001</v>
      </c>
      <c r="Y1528" s="38" t="s">
        <v>1925</v>
      </c>
      <c r="Z1528" s="23"/>
      <c r="AA1528" s="33">
        <f t="shared" si="23"/>
        <v>0</v>
      </c>
      <c r="AB1528" s="38" t="s">
        <v>20</v>
      </c>
    </row>
    <row r="1529" spans="3:28" s="25" customFormat="1" x14ac:dyDescent="0.3">
      <c r="C1529" s="22">
        <v>5500</v>
      </c>
      <c r="D1529" s="23"/>
      <c r="E1529" s="24">
        <v>853690100000</v>
      </c>
      <c r="G1529" s="22" t="s">
        <v>5619</v>
      </c>
      <c r="H1529" s="23"/>
      <c r="I1529" s="26" t="s">
        <v>5620</v>
      </c>
      <c r="J1529" s="23"/>
      <c r="K1529" s="26" t="s">
        <v>5621</v>
      </c>
      <c r="L1529" s="23"/>
      <c r="M1529" s="26" t="s">
        <v>5622</v>
      </c>
      <c r="N1529" s="23"/>
      <c r="O1529" s="34">
        <v>100</v>
      </c>
      <c r="P1529" s="34" t="s">
        <v>17</v>
      </c>
      <c r="Q1529" s="23"/>
      <c r="R1529" s="35">
        <v>0.2</v>
      </c>
      <c r="S1529" s="36" t="s">
        <v>18</v>
      </c>
      <c r="T1529" s="23"/>
      <c r="U1529" s="55">
        <v>6000</v>
      </c>
      <c r="V1529" s="34" t="s">
        <v>17</v>
      </c>
      <c r="W1529" s="23"/>
      <c r="X1529" s="57">
        <f>SUMIF('[1]2022Fiyat Listesi-SAP'!A:A,I:I,'[1]2022Fiyat Listesi-SAP'!C:C)</f>
        <v>0.1925</v>
      </c>
      <c r="Y1529" s="38" t="s">
        <v>1925</v>
      </c>
      <c r="Z1529" s="23"/>
      <c r="AA1529" s="33">
        <f t="shared" si="23"/>
        <v>0</v>
      </c>
      <c r="AB1529" s="38" t="s">
        <v>20</v>
      </c>
    </row>
    <row r="1530" spans="3:28" s="25" customFormat="1" x14ac:dyDescent="0.3">
      <c r="C1530" s="22">
        <v>5500</v>
      </c>
      <c r="D1530" s="23"/>
      <c r="E1530" s="24">
        <v>853690100000</v>
      </c>
      <c r="G1530" s="22" t="s">
        <v>5623</v>
      </c>
      <c r="H1530" s="23"/>
      <c r="I1530" s="26" t="s">
        <v>5624</v>
      </c>
      <c r="J1530" s="23"/>
      <c r="K1530" s="26" t="s">
        <v>5625</v>
      </c>
      <c r="L1530" s="23"/>
      <c r="M1530" s="26" t="s">
        <v>5626</v>
      </c>
      <c r="N1530" s="23"/>
      <c r="O1530" s="34">
        <v>100</v>
      </c>
      <c r="P1530" s="34" t="s">
        <v>17</v>
      </c>
      <c r="Q1530" s="23"/>
      <c r="R1530" s="35">
        <v>0.20499999999999999</v>
      </c>
      <c r="S1530" s="36" t="s">
        <v>18</v>
      </c>
      <c r="T1530" s="23"/>
      <c r="U1530" s="55">
        <v>6000</v>
      </c>
      <c r="V1530" s="34" t="s">
        <v>17</v>
      </c>
      <c r="W1530" s="23"/>
      <c r="X1530" s="57">
        <f>SUMIF('[1]2022Fiyat Listesi-SAP'!A:A,I:I,'[1]2022Fiyat Listesi-SAP'!C:C)</f>
        <v>0.11600000000000001</v>
      </c>
      <c r="Y1530" s="38" t="s">
        <v>1925</v>
      </c>
      <c r="Z1530" s="23"/>
      <c r="AA1530" s="33">
        <f t="shared" si="23"/>
        <v>0</v>
      </c>
      <c r="AB1530" s="38" t="s">
        <v>20</v>
      </c>
    </row>
    <row r="1531" spans="3:28" s="25" customFormat="1" x14ac:dyDescent="0.3">
      <c r="C1531" s="22">
        <v>5500</v>
      </c>
      <c r="D1531" s="23"/>
      <c r="E1531" s="24">
        <v>853690100000</v>
      </c>
      <c r="G1531" s="22" t="s">
        <v>5627</v>
      </c>
      <c r="H1531" s="23"/>
      <c r="I1531" s="26" t="s">
        <v>5628</v>
      </c>
      <c r="J1531" s="23"/>
      <c r="K1531" s="26" t="s">
        <v>5629</v>
      </c>
      <c r="L1531" s="23"/>
      <c r="M1531" s="26" t="s">
        <v>5630</v>
      </c>
      <c r="N1531" s="23"/>
      <c r="O1531" s="34">
        <v>100</v>
      </c>
      <c r="P1531" s="34" t="s">
        <v>17</v>
      </c>
      <c r="Q1531" s="23"/>
      <c r="R1531" s="35">
        <v>0.223</v>
      </c>
      <c r="S1531" s="36" t="s">
        <v>18</v>
      </c>
      <c r="T1531" s="23"/>
      <c r="U1531" s="55">
        <v>6000</v>
      </c>
      <c r="V1531" s="34" t="s">
        <v>17</v>
      </c>
      <c r="W1531" s="23"/>
      <c r="X1531" s="57">
        <f>SUMIF('[1]2022Fiyat Listesi-SAP'!A:A,I:I,'[1]2022Fiyat Listesi-SAP'!C:C)</f>
        <v>0.125</v>
      </c>
      <c r="Y1531" s="38" t="s">
        <v>1925</v>
      </c>
      <c r="Z1531" s="23"/>
      <c r="AA1531" s="33">
        <f t="shared" si="23"/>
        <v>0</v>
      </c>
      <c r="AB1531" s="38" t="s">
        <v>20</v>
      </c>
    </row>
    <row r="1532" spans="3:28" s="25" customFormat="1" x14ac:dyDescent="0.3">
      <c r="C1532" s="22">
        <v>5500</v>
      </c>
      <c r="D1532" s="23"/>
      <c r="E1532" s="24">
        <v>853690100000</v>
      </c>
      <c r="G1532" s="22" t="s">
        <v>5631</v>
      </c>
      <c r="H1532" s="23"/>
      <c r="I1532" s="26" t="s">
        <v>5632</v>
      </c>
      <c r="J1532" s="23"/>
      <c r="K1532" s="26" t="s">
        <v>5633</v>
      </c>
      <c r="L1532" s="23"/>
      <c r="M1532" s="26" t="s">
        <v>5634</v>
      </c>
      <c r="N1532" s="23"/>
      <c r="O1532" s="34">
        <v>100</v>
      </c>
      <c r="P1532" s="34" t="s">
        <v>17</v>
      </c>
      <c r="Q1532" s="23"/>
      <c r="R1532" s="35">
        <v>0.249</v>
      </c>
      <c r="S1532" s="36" t="s">
        <v>18</v>
      </c>
      <c r="T1532" s="23"/>
      <c r="U1532" s="55">
        <v>6000</v>
      </c>
      <c r="V1532" s="34" t="s">
        <v>17</v>
      </c>
      <c r="W1532" s="23"/>
      <c r="X1532" s="57">
        <f>SUMIF('[1]2022Fiyat Listesi-SAP'!A:A,I:I,'[1]2022Fiyat Listesi-SAP'!C:C)</f>
        <v>0.13300000000000001</v>
      </c>
      <c r="Y1532" s="38" t="s">
        <v>1925</v>
      </c>
      <c r="Z1532" s="23"/>
      <c r="AA1532" s="33">
        <f t="shared" si="23"/>
        <v>0</v>
      </c>
      <c r="AB1532" s="38" t="s">
        <v>20</v>
      </c>
    </row>
    <row r="1533" spans="3:28" s="25" customFormat="1" x14ac:dyDescent="0.3">
      <c r="C1533" s="22">
        <v>5500</v>
      </c>
      <c r="D1533" s="23"/>
      <c r="E1533" s="24">
        <v>853690100000</v>
      </c>
      <c r="G1533" s="22" t="s">
        <v>5635</v>
      </c>
      <c r="H1533" s="23"/>
      <c r="I1533" s="26" t="s">
        <v>5636</v>
      </c>
      <c r="J1533" s="23"/>
      <c r="K1533" s="26" t="s">
        <v>5637</v>
      </c>
      <c r="L1533" s="23"/>
      <c r="M1533" s="26" t="s">
        <v>5638</v>
      </c>
      <c r="N1533" s="23"/>
      <c r="O1533" s="34">
        <v>100</v>
      </c>
      <c r="P1533" s="34" t="s">
        <v>17</v>
      </c>
      <c r="Q1533" s="23"/>
      <c r="R1533" s="35">
        <v>0.28999999999999998</v>
      </c>
      <c r="S1533" s="36" t="s">
        <v>18</v>
      </c>
      <c r="T1533" s="23"/>
      <c r="U1533" s="55">
        <v>5000</v>
      </c>
      <c r="V1533" s="34" t="s">
        <v>17</v>
      </c>
      <c r="W1533" s="23"/>
      <c r="X1533" s="57">
        <f>SUMIF('[1]2022Fiyat Listesi-SAP'!A:A,I:I,'[1]2022Fiyat Listesi-SAP'!C:C)</f>
        <v>0.154</v>
      </c>
      <c r="Y1533" s="38" t="s">
        <v>1925</v>
      </c>
      <c r="Z1533" s="23"/>
      <c r="AA1533" s="33">
        <f t="shared" si="23"/>
        <v>0</v>
      </c>
      <c r="AB1533" s="38" t="s">
        <v>20</v>
      </c>
    </row>
    <row r="1534" spans="3:28" s="25" customFormat="1" x14ac:dyDescent="0.3">
      <c r="C1534" s="22">
        <v>5500</v>
      </c>
      <c r="D1534" s="23"/>
      <c r="E1534" s="24">
        <v>853690100000</v>
      </c>
      <c r="G1534" s="22" t="s">
        <v>5639</v>
      </c>
      <c r="H1534" s="23"/>
      <c r="I1534" s="26" t="s">
        <v>5640</v>
      </c>
      <c r="J1534" s="23"/>
      <c r="K1534" s="26" t="s">
        <v>5641</v>
      </c>
      <c r="L1534" s="23"/>
      <c r="M1534" s="26" t="s">
        <v>5642</v>
      </c>
      <c r="N1534" s="23"/>
      <c r="O1534" s="34">
        <v>100</v>
      </c>
      <c r="P1534" s="34" t="s">
        <v>17</v>
      </c>
      <c r="Q1534" s="23"/>
      <c r="R1534" s="35">
        <v>0.35099999999999998</v>
      </c>
      <c r="S1534" s="36" t="s">
        <v>18</v>
      </c>
      <c r="T1534" s="23"/>
      <c r="U1534" s="55">
        <v>5000</v>
      </c>
      <c r="V1534" s="34" t="s">
        <v>17</v>
      </c>
      <c r="W1534" s="23"/>
      <c r="X1534" s="57">
        <f>SUMIF('[1]2022Fiyat Listesi-SAP'!A:A,I:I,'[1]2022Fiyat Listesi-SAP'!C:C)</f>
        <v>0.1925</v>
      </c>
      <c r="Y1534" s="38" t="s">
        <v>1925</v>
      </c>
      <c r="Z1534" s="23"/>
      <c r="AA1534" s="33">
        <f t="shared" si="23"/>
        <v>0</v>
      </c>
      <c r="AB1534" s="38" t="s">
        <v>20</v>
      </c>
    </row>
    <row r="1535" spans="3:28" s="25" customFormat="1" x14ac:dyDescent="0.3">
      <c r="C1535" s="22">
        <v>5500</v>
      </c>
      <c r="D1535" s="23"/>
      <c r="E1535" s="24">
        <v>853690100000</v>
      </c>
      <c r="G1535" s="22" t="s">
        <v>5643</v>
      </c>
      <c r="H1535" s="23"/>
      <c r="I1535" s="26" t="s">
        <v>5644</v>
      </c>
      <c r="J1535" s="23"/>
      <c r="K1535" s="26" t="s">
        <v>5645</v>
      </c>
      <c r="L1535" s="23"/>
      <c r="M1535" s="26" t="s">
        <v>5646</v>
      </c>
      <c r="N1535" s="23"/>
      <c r="O1535" s="34">
        <v>50</v>
      </c>
      <c r="P1535" s="34" t="s">
        <v>17</v>
      </c>
      <c r="Q1535" s="23"/>
      <c r="R1535" s="35">
        <v>0.17199999999999999</v>
      </c>
      <c r="S1535" s="36" t="s">
        <v>18</v>
      </c>
      <c r="T1535" s="23"/>
      <c r="U1535" s="55">
        <v>3000</v>
      </c>
      <c r="V1535" s="34" t="s">
        <v>17</v>
      </c>
      <c r="W1535" s="23"/>
      <c r="X1535" s="57">
        <f>SUMIF('[1]2022Fiyat Listesi-SAP'!A:A,I:I,'[1]2022Fiyat Listesi-SAP'!C:C)</f>
        <v>0.1925</v>
      </c>
      <c r="Y1535" s="38" t="s">
        <v>1925</v>
      </c>
      <c r="Z1535" s="23"/>
      <c r="AA1535" s="33">
        <f t="shared" si="23"/>
        <v>0</v>
      </c>
      <c r="AB1535" s="38" t="s">
        <v>20</v>
      </c>
    </row>
    <row r="1536" spans="3:28" s="25" customFormat="1" x14ac:dyDescent="0.3">
      <c r="C1536" s="22">
        <v>5500</v>
      </c>
      <c r="D1536" s="23"/>
      <c r="E1536" s="24">
        <v>853690100000</v>
      </c>
      <c r="G1536" s="22" t="s">
        <v>5647</v>
      </c>
      <c r="H1536" s="23"/>
      <c r="I1536" s="26" t="s">
        <v>5648</v>
      </c>
      <c r="J1536" s="23"/>
      <c r="K1536" s="26" t="s">
        <v>5649</v>
      </c>
      <c r="L1536" s="23"/>
      <c r="M1536" s="26" t="s">
        <v>5650</v>
      </c>
      <c r="N1536" s="23"/>
      <c r="O1536" s="34">
        <v>200</v>
      </c>
      <c r="P1536" s="34" t="s">
        <v>17</v>
      </c>
      <c r="Q1536" s="23"/>
      <c r="R1536" s="35">
        <v>0.2</v>
      </c>
      <c r="S1536" s="36" t="s">
        <v>18</v>
      </c>
      <c r="T1536" s="23"/>
      <c r="U1536" s="55">
        <v>12000</v>
      </c>
      <c r="V1536" s="34" t="s">
        <v>17</v>
      </c>
      <c r="W1536" s="23"/>
      <c r="X1536" s="57">
        <f>SUMIF('[1]2022Fiyat Listesi-SAP'!A:A,I:I,'[1]2022Fiyat Listesi-SAP'!C:C)</f>
        <v>4.8500000000000001E-2</v>
      </c>
      <c r="Y1536" s="38" t="s">
        <v>1925</v>
      </c>
      <c r="Z1536" s="23"/>
      <c r="AA1536" s="33">
        <f t="shared" si="23"/>
        <v>0</v>
      </c>
      <c r="AB1536" s="38" t="s">
        <v>20</v>
      </c>
    </row>
    <row r="1537" spans="3:28" s="25" customFormat="1" x14ac:dyDescent="0.3">
      <c r="C1537" s="22">
        <v>5500</v>
      </c>
      <c r="D1537" s="23"/>
      <c r="E1537" s="24">
        <v>853690100000</v>
      </c>
      <c r="G1537" s="22" t="s">
        <v>5651</v>
      </c>
      <c r="H1537" s="23"/>
      <c r="I1537" s="26" t="s">
        <v>5652</v>
      </c>
      <c r="J1537" s="23"/>
      <c r="K1537" s="26" t="s">
        <v>5653</v>
      </c>
      <c r="L1537" s="23"/>
      <c r="M1537" s="26" t="s">
        <v>5654</v>
      </c>
      <c r="N1537" s="23"/>
      <c r="O1537" s="34">
        <v>200</v>
      </c>
      <c r="P1537" s="34" t="s">
        <v>17</v>
      </c>
      <c r="Q1537" s="23"/>
      <c r="R1537" s="35">
        <v>0.2</v>
      </c>
      <c r="S1537" s="36" t="s">
        <v>18</v>
      </c>
      <c r="T1537" s="23"/>
      <c r="U1537" s="55">
        <v>12000</v>
      </c>
      <c r="V1537" s="34" t="s">
        <v>17</v>
      </c>
      <c r="W1537" s="23"/>
      <c r="X1537" s="57">
        <f>SUMIF('[1]2022Fiyat Listesi-SAP'!A:A,I:I,'[1]2022Fiyat Listesi-SAP'!C:C)</f>
        <v>4.9500000000000002E-2</v>
      </c>
      <c r="Y1537" s="38" t="s">
        <v>1925</v>
      </c>
      <c r="Z1537" s="23"/>
      <c r="AA1537" s="33">
        <f t="shared" si="23"/>
        <v>0</v>
      </c>
      <c r="AB1537" s="38" t="s">
        <v>20</v>
      </c>
    </row>
    <row r="1538" spans="3:28" s="25" customFormat="1" x14ac:dyDescent="0.3">
      <c r="C1538" s="22">
        <v>5500</v>
      </c>
      <c r="D1538" s="23"/>
      <c r="E1538" s="24">
        <v>853690100000</v>
      </c>
      <c r="G1538" s="22" t="s">
        <v>5655</v>
      </c>
      <c r="H1538" s="23"/>
      <c r="I1538" s="26" t="s">
        <v>5656</v>
      </c>
      <c r="J1538" s="23"/>
      <c r="K1538" s="26" t="s">
        <v>5657</v>
      </c>
      <c r="L1538" s="23"/>
      <c r="M1538" s="26" t="s">
        <v>5658</v>
      </c>
      <c r="N1538" s="23"/>
      <c r="O1538" s="34">
        <v>200</v>
      </c>
      <c r="P1538" s="34" t="s">
        <v>17</v>
      </c>
      <c r="Q1538" s="23"/>
      <c r="R1538" s="35">
        <v>0.22900000000000001</v>
      </c>
      <c r="S1538" s="36" t="s">
        <v>18</v>
      </c>
      <c r="T1538" s="23"/>
      <c r="U1538" s="55">
        <v>12000</v>
      </c>
      <c r="V1538" s="34" t="s">
        <v>17</v>
      </c>
      <c r="W1538" s="23"/>
      <c r="X1538" s="57">
        <f>SUMIF('[1]2022Fiyat Listesi-SAP'!A:A,I:I,'[1]2022Fiyat Listesi-SAP'!C:C)</f>
        <v>6.4500000000000002E-2</v>
      </c>
      <c r="Y1538" s="38" t="s">
        <v>1925</v>
      </c>
      <c r="Z1538" s="23"/>
      <c r="AA1538" s="33">
        <f t="shared" si="23"/>
        <v>0</v>
      </c>
      <c r="AB1538" s="38" t="s">
        <v>20</v>
      </c>
    </row>
    <row r="1539" spans="3:28" s="25" customFormat="1" x14ac:dyDescent="0.3">
      <c r="C1539" s="22">
        <v>5500</v>
      </c>
      <c r="D1539" s="23"/>
      <c r="E1539" s="24">
        <v>853690100000</v>
      </c>
      <c r="G1539" s="22" t="s">
        <v>5659</v>
      </c>
      <c r="H1539" s="23"/>
      <c r="I1539" s="26" t="s">
        <v>5660</v>
      </c>
      <c r="J1539" s="23"/>
      <c r="K1539" s="26" t="s">
        <v>5661</v>
      </c>
      <c r="L1539" s="23"/>
      <c r="M1539" s="26" t="s">
        <v>5662</v>
      </c>
      <c r="N1539" s="23"/>
      <c r="O1539" s="34">
        <v>200</v>
      </c>
      <c r="P1539" s="34" t="s">
        <v>17</v>
      </c>
      <c r="Q1539" s="23"/>
      <c r="R1539" s="35">
        <v>0.24199999999999999</v>
      </c>
      <c r="S1539" s="36" t="s">
        <v>18</v>
      </c>
      <c r="T1539" s="23"/>
      <c r="U1539" s="55">
        <v>12000</v>
      </c>
      <c r="V1539" s="34" t="s">
        <v>17</v>
      </c>
      <c r="W1539" s="23"/>
      <c r="X1539" s="57">
        <f>SUMIF('[1]2022Fiyat Listesi-SAP'!A:A,I:I,'[1]2022Fiyat Listesi-SAP'!C:C)</f>
        <v>7.0000000000000007E-2</v>
      </c>
      <c r="Y1539" s="38" t="s">
        <v>1925</v>
      </c>
      <c r="Z1539" s="23"/>
      <c r="AA1539" s="33">
        <f t="shared" si="23"/>
        <v>0</v>
      </c>
      <c r="AB1539" s="38" t="s">
        <v>20</v>
      </c>
    </row>
    <row r="1540" spans="3:28" s="25" customFormat="1" x14ac:dyDescent="0.3">
      <c r="C1540" s="22">
        <v>5500</v>
      </c>
      <c r="D1540" s="23"/>
      <c r="E1540" s="24">
        <v>853690100000</v>
      </c>
      <c r="G1540" s="22" t="s">
        <v>5663</v>
      </c>
      <c r="H1540" s="23"/>
      <c r="I1540" s="26" t="s">
        <v>5664</v>
      </c>
      <c r="J1540" s="23"/>
      <c r="K1540" s="26" t="s">
        <v>5665</v>
      </c>
      <c r="L1540" s="23"/>
      <c r="M1540" s="26" t="s">
        <v>5666</v>
      </c>
      <c r="N1540" s="23"/>
      <c r="O1540" s="34">
        <v>200</v>
      </c>
      <c r="P1540" s="34" t="s">
        <v>17</v>
      </c>
      <c r="Q1540" s="23"/>
      <c r="R1540" s="35">
        <v>0.19700000000000001</v>
      </c>
      <c r="S1540" s="36" t="s">
        <v>18</v>
      </c>
      <c r="T1540" s="23"/>
      <c r="U1540" s="55">
        <v>12000</v>
      </c>
      <c r="V1540" s="34" t="s">
        <v>17</v>
      </c>
      <c r="W1540" s="23"/>
      <c r="X1540" s="57">
        <f>SUMIF('[1]2022Fiyat Listesi-SAP'!A:A,I:I,'[1]2022Fiyat Listesi-SAP'!C:C)</f>
        <v>5.8000000000000003E-2</v>
      </c>
      <c r="Y1540" s="38" t="s">
        <v>1925</v>
      </c>
      <c r="Z1540" s="23"/>
      <c r="AA1540" s="33">
        <f t="shared" si="23"/>
        <v>0</v>
      </c>
      <c r="AB1540" s="38" t="s">
        <v>20</v>
      </c>
    </row>
    <row r="1541" spans="3:28" s="25" customFormat="1" x14ac:dyDescent="0.3">
      <c r="C1541" s="22">
        <v>5500</v>
      </c>
      <c r="D1541" s="23"/>
      <c r="E1541" s="24">
        <v>853690100000</v>
      </c>
      <c r="G1541" s="22" t="s">
        <v>5667</v>
      </c>
      <c r="H1541" s="23"/>
      <c r="I1541" s="26" t="s">
        <v>5668</v>
      </c>
      <c r="J1541" s="23"/>
      <c r="K1541" s="26" t="s">
        <v>5669</v>
      </c>
      <c r="L1541" s="23"/>
      <c r="M1541" s="26" t="s">
        <v>5670</v>
      </c>
      <c r="N1541" s="23"/>
      <c r="O1541" s="34">
        <v>200</v>
      </c>
      <c r="P1541" s="34" t="s">
        <v>17</v>
      </c>
      <c r="Q1541" s="23"/>
      <c r="R1541" s="35">
        <v>0.20200000000000001</v>
      </c>
      <c r="S1541" s="36" t="s">
        <v>18</v>
      </c>
      <c r="T1541" s="23"/>
      <c r="U1541" s="55">
        <v>12000</v>
      </c>
      <c r="V1541" s="34" t="s">
        <v>17</v>
      </c>
      <c r="W1541" s="23"/>
      <c r="X1541" s="57">
        <f>SUMIF('[1]2022Fiyat Listesi-SAP'!A:A,I:I,'[1]2022Fiyat Listesi-SAP'!C:C)</f>
        <v>5.8000000000000003E-2</v>
      </c>
      <c r="Y1541" s="38" t="s">
        <v>1925</v>
      </c>
      <c r="Z1541" s="23"/>
      <c r="AA1541" s="33">
        <f t="shared" si="23"/>
        <v>0</v>
      </c>
      <c r="AB1541" s="38" t="s">
        <v>20</v>
      </c>
    </row>
    <row r="1542" spans="3:28" s="25" customFormat="1" x14ac:dyDescent="0.3">
      <c r="C1542" s="22">
        <v>5500</v>
      </c>
      <c r="D1542" s="23"/>
      <c r="E1542" s="24">
        <v>853690100000</v>
      </c>
      <c r="G1542" s="22" t="s">
        <v>5671</v>
      </c>
      <c r="H1542" s="23"/>
      <c r="I1542" s="26" t="s">
        <v>5672</v>
      </c>
      <c r="J1542" s="23"/>
      <c r="K1542" s="26" t="s">
        <v>5673</v>
      </c>
      <c r="L1542" s="23"/>
      <c r="M1542" s="26" t="s">
        <v>5674</v>
      </c>
      <c r="N1542" s="23"/>
      <c r="O1542" s="34">
        <v>200</v>
      </c>
      <c r="P1542" s="34" t="s">
        <v>17</v>
      </c>
      <c r="Q1542" s="23"/>
      <c r="R1542" s="35">
        <v>0.26500000000000001</v>
      </c>
      <c r="S1542" s="36" t="s">
        <v>18</v>
      </c>
      <c r="T1542" s="23"/>
      <c r="U1542" s="55">
        <v>10000</v>
      </c>
      <c r="V1542" s="34" t="s">
        <v>17</v>
      </c>
      <c r="W1542" s="23"/>
      <c r="X1542" s="57">
        <f>SUMIF('[1]2022Fiyat Listesi-SAP'!A:A,I:I,'[1]2022Fiyat Listesi-SAP'!C:C)</f>
        <v>7.0000000000000007E-2</v>
      </c>
      <c r="Y1542" s="38" t="s">
        <v>1925</v>
      </c>
      <c r="Z1542" s="23"/>
      <c r="AA1542" s="33">
        <f t="shared" si="23"/>
        <v>0</v>
      </c>
      <c r="AB1542" s="38" t="s">
        <v>20</v>
      </c>
    </row>
    <row r="1543" spans="3:28" s="25" customFormat="1" x14ac:dyDescent="0.3">
      <c r="C1543" s="22">
        <v>5500</v>
      </c>
      <c r="D1543" s="23"/>
      <c r="E1543" s="24">
        <v>853690100000</v>
      </c>
      <c r="G1543" s="22" t="s">
        <v>5675</v>
      </c>
      <c r="H1543" s="23"/>
      <c r="I1543" s="26" t="s">
        <v>5676</v>
      </c>
      <c r="J1543" s="23"/>
      <c r="K1543" s="26" t="s">
        <v>5677</v>
      </c>
      <c r="L1543" s="23"/>
      <c r="M1543" s="26" t="s">
        <v>5678</v>
      </c>
      <c r="N1543" s="23"/>
      <c r="O1543" s="34">
        <v>200</v>
      </c>
      <c r="P1543" s="34" t="s">
        <v>17</v>
      </c>
      <c r="Q1543" s="23"/>
      <c r="R1543" s="35">
        <v>0.29699999999999999</v>
      </c>
      <c r="S1543" s="36" t="s">
        <v>18</v>
      </c>
      <c r="T1543" s="23"/>
      <c r="U1543" s="55">
        <v>10000</v>
      </c>
      <c r="V1543" s="34" t="s">
        <v>17</v>
      </c>
      <c r="W1543" s="23"/>
      <c r="X1543" s="57">
        <f>SUMIF('[1]2022Fiyat Listesi-SAP'!A:A,I:I,'[1]2022Fiyat Listesi-SAP'!C:C)</f>
        <v>0.08</v>
      </c>
      <c r="Y1543" s="38" t="s">
        <v>1925</v>
      </c>
      <c r="Z1543" s="23"/>
      <c r="AA1543" s="33">
        <f t="shared" si="23"/>
        <v>0</v>
      </c>
      <c r="AB1543" s="38" t="s">
        <v>20</v>
      </c>
    </row>
    <row r="1544" spans="3:28" s="25" customFormat="1" x14ac:dyDescent="0.3">
      <c r="C1544" s="22">
        <v>5500</v>
      </c>
      <c r="D1544" s="23"/>
      <c r="E1544" s="24">
        <v>853690100000</v>
      </c>
      <c r="G1544" s="22" t="s">
        <v>5679</v>
      </c>
      <c r="H1544" s="23"/>
      <c r="I1544" s="26" t="s">
        <v>5680</v>
      </c>
      <c r="J1544" s="23"/>
      <c r="K1544" s="26" t="s">
        <v>5681</v>
      </c>
      <c r="L1544" s="23"/>
      <c r="M1544" s="26" t="s">
        <v>5682</v>
      </c>
      <c r="N1544" s="23"/>
      <c r="O1544" s="34">
        <v>100</v>
      </c>
      <c r="P1544" s="34" t="s">
        <v>17</v>
      </c>
      <c r="Q1544" s="23"/>
      <c r="R1544" s="35">
        <v>0.2</v>
      </c>
      <c r="S1544" s="36" t="s">
        <v>18</v>
      </c>
      <c r="T1544" s="23"/>
      <c r="U1544" s="55">
        <v>6000</v>
      </c>
      <c r="V1544" s="34" t="s">
        <v>17</v>
      </c>
      <c r="W1544" s="23"/>
      <c r="X1544" s="57">
        <f>SUMIF('[1]2022Fiyat Listesi-SAP'!A:A,I:I,'[1]2022Fiyat Listesi-SAP'!C:C)</f>
        <v>0.1105</v>
      </c>
      <c r="Y1544" s="38" t="s">
        <v>1925</v>
      </c>
      <c r="Z1544" s="23"/>
      <c r="AA1544" s="33">
        <f t="shared" si="23"/>
        <v>0</v>
      </c>
      <c r="AB1544" s="38" t="s">
        <v>20</v>
      </c>
    </row>
    <row r="1545" spans="3:28" s="25" customFormat="1" x14ac:dyDescent="0.3">
      <c r="C1545" s="22">
        <v>5500</v>
      </c>
      <c r="D1545" s="23"/>
      <c r="E1545" s="24">
        <v>853690100000</v>
      </c>
      <c r="G1545" s="22" t="s">
        <v>5683</v>
      </c>
      <c r="H1545" s="23"/>
      <c r="I1545" s="26" t="s">
        <v>5684</v>
      </c>
      <c r="J1545" s="23"/>
      <c r="K1545" s="26" t="s">
        <v>5685</v>
      </c>
      <c r="L1545" s="23"/>
      <c r="M1545" s="26" t="s">
        <v>5686</v>
      </c>
      <c r="N1545" s="23"/>
      <c r="O1545" s="34">
        <v>100</v>
      </c>
      <c r="P1545" s="34" t="s">
        <v>17</v>
      </c>
      <c r="Q1545" s="23"/>
      <c r="R1545" s="35">
        <v>0.22600000000000001</v>
      </c>
      <c r="S1545" s="36" t="s">
        <v>18</v>
      </c>
      <c r="T1545" s="23"/>
      <c r="U1545" s="55">
        <v>6000</v>
      </c>
      <c r="V1545" s="34" t="s">
        <v>17</v>
      </c>
      <c r="W1545" s="23"/>
      <c r="X1545" s="57">
        <f>SUMIF('[1]2022Fiyat Listesi-SAP'!A:A,I:I,'[1]2022Fiyat Listesi-SAP'!C:C)</f>
        <v>0.1205</v>
      </c>
      <c r="Y1545" s="38" t="s">
        <v>1925</v>
      </c>
      <c r="Z1545" s="23"/>
      <c r="AA1545" s="33">
        <f t="shared" si="23"/>
        <v>0</v>
      </c>
      <c r="AB1545" s="38" t="s">
        <v>20</v>
      </c>
    </row>
    <row r="1546" spans="3:28" s="25" customFormat="1" x14ac:dyDescent="0.3">
      <c r="C1546" s="22">
        <v>5500</v>
      </c>
      <c r="D1546" s="23"/>
      <c r="E1546" s="24">
        <v>853690100000</v>
      </c>
      <c r="G1546" s="22" t="s">
        <v>5687</v>
      </c>
      <c r="H1546" s="23"/>
      <c r="I1546" s="26" t="s">
        <v>5688</v>
      </c>
      <c r="J1546" s="23"/>
      <c r="K1546" s="26" t="s">
        <v>5689</v>
      </c>
      <c r="L1546" s="23"/>
      <c r="M1546" s="26" t="s">
        <v>5690</v>
      </c>
      <c r="N1546" s="23"/>
      <c r="O1546" s="34">
        <v>100</v>
      </c>
      <c r="P1546" s="34" t="s">
        <v>17</v>
      </c>
      <c r="Q1546" s="23"/>
      <c r="R1546" s="35">
        <v>0.23499999999999999</v>
      </c>
      <c r="S1546" s="36" t="s">
        <v>18</v>
      </c>
      <c r="T1546" s="23"/>
      <c r="U1546" s="55">
        <v>5000</v>
      </c>
      <c r="V1546" s="34" t="s">
        <v>17</v>
      </c>
      <c r="W1546" s="23"/>
      <c r="X1546" s="57">
        <f>SUMIF('[1]2022Fiyat Listesi-SAP'!A:A,I:I,'[1]2022Fiyat Listesi-SAP'!C:C)</f>
        <v>0.1205</v>
      </c>
      <c r="Y1546" s="38" t="s">
        <v>1925</v>
      </c>
      <c r="Z1546" s="23"/>
      <c r="AA1546" s="33">
        <f t="shared" si="23"/>
        <v>0</v>
      </c>
      <c r="AB1546" s="38" t="s">
        <v>20</v>
      </c>
    </row>
    <row r="1547" spans="3:28" s="25" customFormat="1" x14ac:dyDescent="0.3">
      <c r="C1547" s="22">
        <v>5500</v>
      </c>
      <c r="D1547" s="23"/>
      <c r="E1547" s="24">
        <v>853690100000</v>
      </c>
      <c r="G1547" s="22" t="s">
        <v>5691</v>
      </c>
      <c r="H1547" s="23"/>
      <c r="I1547" s="26" t="s">
        <v>5692</v>
      </c>
      <c r="J1547" s="23"/>
      <c r="K1547" s="26" t="s">
        <v>5693</v>
      </c>
      <c r="L1547" s="23"/>
      <c r="M1547" s="26" t="s">
        <v>5694</v>
      </c>
      <c r="N1547" s="23"/>
      <c r="O1547" s="34">
        <v>100</v>
      </c>
      <c r="P1547" s="34" t="s">
        <v>17</v>
      </c>
      <c r="Q1547" s="23"/>
      <c r="R1547" s="35">
        <v>0.28399999999999997</v>
      </c>
      <c r="S1547" s="36" t="s">
        <v>18</v>
      </c>
      <c r="T1547" s="23"/>
      <c r="U1547" s="55">
        <v>5000</v>
      </c>
      <c r="V1547" s="34" t="s">
        <v>17</v>
      </c>
      <c r="W1547" s="23"/>
      <c r="X1547" s="57">
        <f>SUMIF('[1]2022Fiyat Listesi-SAP'!A:A,I:I,'[1]2022Fiyat Listesi-SAP'!C:C)</f>
        <v>0.154</v>
      </c>
      <c r="Y1547" s="38" t="s">
        <v>1925</v>
      </c>
      <c r="Z1547" s="23"/>
      <c r="AA1547" s="33">
        <f t="shared" ref="AA1547:AA1610" si="24">ROUNDUP((X1547*$AC$9),3)</f>
        <v>0</v>
      </c>
      <c r="AB1547" s="38" t="s">
        <v>20</v>
      </c>
    </row>
    <row r="1548" spans="3:28" s="25" customFormat="1" x14ac:dyDescent="0.3">
      <c r="C1548" s="22">
        <v>5500</v>
      </c>
      <c r="D1548" s="23"/>
      <c r="E1548" s="24">
        <v>853690100000</v>
      </c>
      <c r="G1548" s="22" t="s">
        <v>5695</v>
      </c>
      <c r="H1548" s="23"/>
      <c r="I1548" s="26" t="s">
        <v>5696</v>
      </c>
      <c r="J1548" s="23"/>
      <c r="K1548" s="26" t="s">
        <v>5697</v>
      </c>
      <c r="L1548" s="23"/>
      <c r="M1548" s="26" t="s">
        <v>5698</v>
      </c>
      <c r="N1548" s="23"/>
      <c r="O1548" s="34">
        <v>50</v>
      </c>
      <c r="P1548" s="34" t="s">
        <v>17</v>
      </c>
      <c r="Q1548" s="23"/>
      <c r="R1548" s="35">
        <v>0.19700000000000001</v>
      </c>
      <c r="S1548" s="36" t="s">
        <v>18</v>
      </c>
      <c r="T1548" s="23"/>
      <c r="U1548" s="55">
        <v>2500</v>
      </c>
      <c r="V1548" s="34" t="s">
        <v>17</v>
      </c>
      <c r="W1548" s="23"/>
      <c r="X1548" s="57">
        <f>SUMIF('[1]2022Fiyat Listesi-SAP'!A:A,I:I,'[1]2022Fiyat Listesi-SAP'!C:C)</f>
        <v>0.1925</v>
      </c>
      <c r="Y1548" s="38" t="s">
        <v>1925</v>
      </c>
      <c r="Z1548" s="23"/>
      <c r="AA1548" s="33">
        <f t="shared" si="24"/>
        <v>0</v>
      </c>
      <c r="AB1548" s="38" t="s">
        <v>20</v>
      </c>
    </row>
    <row r="1549" spans="3:28" s="25" customFormat="1" x14ac:dyDescent="0.3">
      <c r="C1549" s="22">
        <v>5500</v>
      </c>
      <c r="D1549" s="23"/>
      <c r="E1549" s="24">
        <v>853690100000</v>
      </c>
      <c r="G1549" s="22" t="s">
        <v>5699</v>
      </c>
      <c r="H1549" s="23"/>
      <c r="I1549" s="26" t="s">
        <v>5700</v>
      </c>
      <c r="J1549" s="23"/>
      <c r="K1549" s="26" t="s">
        <v>5701</v>
      </c>
      <c r="L1549" s="23"/>
      <c r="M1549" s="26" t="s">
        <v>5702</v>
      </c>
      <c r="N1549" s="23"/>
      <c r="O1549" s="34">
        <v>200</v>
      </c>
      <c r="P1549" s="34" t="s">
        <v>17</v>
      </c>
      <c r="Q1549" s="23"/>
      <c r="R1549" s="35">
        <v>0.17399999999999999</v>
      </c>
      <c r="S1549" s="36" t="s">
        <v>18</v>
      </c>
      <c r="T1549" s="23"/>
      <c r="U1549" s="55">
        <v>12000</v>
      </c>
      <c r="V1549" s="34" t="s">
        <v>17</v>
      </c>
      <c r="W1549" s="23"/>
      <c r="X1549" s="53">
        <f>SUMIF('[1]2022Fiyat Listesi-SAP'!A:A,I:I,'[1]2022Fiyat Listesi-SAP'!C:C)</f>
        <v>6.25E-2</v>
      </c>
      <c r="Y1549" s="38" t="s">
        <v>1925</v>
      </c>
      <c r="Z1549" s="23"/>
      <c r="AA1549" s="33">
        <f t="shared" si="24"/>
        <v>0</v>
      </c>
      <c r="AB1549" s="38" t="s">
        <v>20</v>
      </c>
    </row>
    <row r="1550" spans="3:28" s="25" customFormat="1" x14ac:dyDescent="0.3">
      <c r="C1550" s="22">
        <v>5500</v>
      </c>
      <c r="D1550" s="23"/>
      <c r="E1550" s="24">
        <v>853690100000</v>
      </c>
      <c r="G1550" s="22" t="s">
        <v>5703</v>
      </c>
      <c r="H1550" s="23"/>
      <c r="I1550" s="26" t="s">
        <v>5704</v>
      </c>
      <c r="J1550" s="23"/>
      <c r="K1550" s="26" t="s">
        <v>5705</v>
      </c>
      <c r="L1550" s="23"/>
      <c r="M1550" s="26" t="s">
        <v>5706</v>
      </c>
      <c r="N1550" s="23"/>
      <c r="O1550" s="34">
        <v>200</v>
      </c>
      <c r="P1550" s="34" t="s">
        <v>17</v>
      </c>
      <c r="Q1550" s="23"/>
      <c r="R1550" s="35">
        <v>0.21</v>
      </c>
      <c r="S1550" s="36" t="s">
        <v>18</v>
      </c>
      <c r="T1550" s="23"/>
      <c r="U1550" s="55">
        <v>12000</v>
      </c>
      <c r="V1550" s="34" t="s">
        <v>17</v>
      </c>
      <c r="W1550" s="23"/>
      <c r="X1550" s="53">
        <f>SUMIF('[1]2022Fiyat Listesi-SAP'!A:A,I:I,'[1]2022Fiyat Listesi-SAP'!C:C)</f>
        <v>7.1500000000000008E-2</v>
      </c>
      <c r="Y1550" s="38" t="s">
        <v>1925</v>
      </c>
      <c r="Z1550" s="23"/>
      <c r="AA1550" s="33">
        <f t="shared" si="24"/>
        <v>0</v>
      </c>
      <c r="AB1550" s="38" t="s">
        <v>20</v>
      </c>
    </row>
    <row r="1551" spans="3:28" s="25" customFormat="1" x14ac:dyDescent="0.3">
      <c r="C1551" s="22">
        <v>5500</v>
      </c>
      <c r="D1551" s="23"/>
      <c r="E1551" s="24">
        <v>853690100000</v>
      </c>
      <c r="G1551" s="22" t="s">
        <v>5707</v>
      </c>
      <c r="H1551" s="23"/>
      <c r="I1551" s="26" t="s">
        <v>5708</v>
      </c>
      <c r="J1551" s="23"/>
      <c r="K1551" s="26" t="s">
        <v>5709</v>
      </c>
      <c r="L1551" s="23"/>
      <c r="M1551" s="26" t="s">
        <v>5710</v>
      </c>
      <c r="N1551" s="23"/>
      <c r="O1551" s="34">
        <v>100</v>
      </c>
      <c r="P1551" s="34" t="s">
        <v>17</v>
      </c>
      <c r="Q1551" s="23"/>
      <c r="R1551" s="35">
        <v>0.22800000000000001</v>
      </c>
      <c r="S1551" s="36" t="s">
        <v>18</v>
      </c>
      <c r="T1551" s="23"/>
      <c r="U1551" s="55">
        <v>6000</v>
      </c>
      <c r="V1551" s="34" t="s">
        <v>17</v>
      </c>
      <c r="W1551" s="23"/>
      <c r="X1551" s="53">
        <f>SUMIF('[1]2022Fiyat Listesi-SAP'!A:A,I:I,'[1]2022Fiyat Listesi-SAP'!C:C)</f>
        <v>0.153</v>
      </c>
      <c r="Y1551" s="38" t="s">
        <v>1925</v>
      </c>
      <c r="Z1551" s="23"/>
      <c r="AA1551" s="33">
        <f t="shared" si="24"/>
        <v>0</v>
      </c>
      <c r="AB1551" s="38" t="s">
        <v>20</v>
      </c>
    </row>
    <row r="1552" spans="3:28" s="25" customFormat="1" x14ac:dyDescent="0.3">
      <c r="C1552" s="22">
        <v>5500</v>
      </c>
      <c r="D1552" s="23"/>
      <c r="E1552" s="24">
        <v>853690100000</v>
      </c>
      <c r="G1552" s="22" t="s">
        <v>5711</v>
      </c>
      <c r="H1552" s="23"/>
      <c r="I1552" s="26" t="s">
        <v>5712</v>
      </c>
      <c r="J1552" s="23"/>
      <c r="K1552" s="26" t="s">
        <v>5713</v>
      </c>
      <c r="L1552" s="23"/>
      <c r="M1552" s="26" t="s">
        <v>5714</v>
      </c>
      <c r="N1552" s="23"/>
      <c r="O1552" s="34">
        <v>200</v>
      </c>
      <c r="P1552" s="34" t="s">
        <v>17</v>
      </c>
      <c r="Q1552" s="23"/>
      <c r="R1552" s="35">
        <v>0.18</v>
      </c>
      <c r="S1552" s="36" t="s">
        <v>18</v>
      </c>
      <c r="T1552" s="23"/>
      <c r="U1552" s="55">
        <v>12000</v>
      </c>
      <c r="V1552" s="34" t="s">
        <v>17</v>
      </c>
      <c r="W1552" s="23"/>
      <c r="X1552" s="53">
        <f>SUMIF('[1]2022Fiyat Listesi-SAP'!A:A,I:I,'[1]2022Fiyat Listesi-SAP'!C:C)</f>
        <v>0.1095</v>
      </c>
      <c r="Y1552" s="38" t="s">
        <v>1925</v>
      </c>
      <c r="Z1552" s="23"/>
      <c r="AA1552" s="33">
        <f t="shared" si="24"/>
        <v>0</v>
      </c>
      <c r="AB1552" s="38" t="s">
        <v>20</v>
      </c>
    </row>
    <row r="1553" spans="3:28" s="25" customFormat="1" x14ac:dyDescent="0.3">
      <c r="C1553" s="22">
        <v>5500</v>
      </c>
      <c r="D1553" s="23"/>
      <c r="E1553" s="24">
        <v>853690100000</v>
      </c>
      <c r="G1553" s="22" t="s">
        <v>5715</v>
      </c>
      <c r="H1553" s="23"/>
      <c r="I1553" s="26" t="s">
        <v>5716</v>
      </c>
      <c r="J1553" s="23"/>
      <c r="K1553" s="26" t="s">
        <v>5717</v>
      </c>
      <c r="L1553" s="23"/>
      <c r="M1553" s="26" t="s">
        <v>5718</v>
      </c>
      <c r="N1553" s="23"/>
      <c r="O1553" s="34">
        <v>200</v>
      </c>
      <c r="P1553" s="34" t="s">
        <v>17</v>
      </c>
      <c r="Q1553" s="23"/>
      <c r="R1553" s="35">
        <v>0.20599999999999999</v>
      </c>
      <c r="S1553" s="36" t="s">
        <v>18</v>
      </c>
      <c r="T1553" s="23"/>
      <c r="U1553" s="55">
        <v>12000</v>
      </c>
      <c r="V1553" s="34" t="s">
        <v>17</v>
      </c>
      <c r="W1553" s="23"/>
      <c r="X1553" s="53">
        <f>SUMIF('[1]2022Fiyat Listesi-SAP'!A:A,I:I,'[1]2022Fiyat Listesi-SAP'!C:C)</f>
        <v>0.125</v>
      </c>
      <c r="Y1553" s="38" t="s">
        <v>1925</v>
      </c>
      <c r="Z1553" s="23"/>
      <c r="AA1553" s="33">
        <f t="shared" si="24"/>
        <v>0</v>
      </c>
      <c r="AB1553" s="38" t="s">
        <v>20</v>
      </c>
    </row>
    <row r="1554" spans="3:28" s="25" customFormat="1" x14ac:dyDescent="0.3">
      <c r="C1554" s="22">
        <v>5500</v>
      </c>
      <c r="D1554" s="23"/>
      <c r="E1554" s="24">
        <v>853690100000</v>
      </c>
      <c r="G1554" s="22" t="s">
        <v>5719</v>
      </c>
      <c r="H1554" s="23"/>
      <c r="I1554" s="26" t="s">
        <v>5720</v>
      </c>
      <c r="J1554" s="23"/>
      <c r="K1554" s="26" t="s">
        <v>5721</v>
      </c>
      <c r="L1554" s="23"/>
      <c r="M1554" s="26" t="s">
        <v>5722</v>
      </c>
      <c r="N1554" s="23"/>
      <c r="O1554" s="34">
        <v>200</v>
      </c>
      <c r="P1554" s="34" t="s">
        <v>17</v>
      </c>
      <c r="Q1554" s="23"/>
      <c r="R1554" s="35">
        <v>0.27500000000000002</v>
      </c>
      <c r="S1554" s="36" t="s">
        <v>18</v>
      </c>
      <c r="T1554" s="23"/>
      <c r="U1554" s="55">
        <v>10000</v>
      </c>
      <c r="V1554" s="34" t="s">
        <v>17</v>
      </c>
      <c r="W1554" s="23"/>
      <c r="X1554" s="53">
        <f>SUMIF('[1]2022Fiyat Listesi-SAP'!A:A,I:I,'[1]2022Fiyat Listesi-SAP'!C:C)</f>
        <v>9.4500000000000001E-2</v>
      </c>
      <c r="Y1554" s="38" t="s">
        <v>1925</v>
      </c>
      <c r="Z1554" s="23"/>
      <c r="AA1554" s="33">
        <f t="shared" si="24"/>
        <v>0</v>
      </c>
      <c r="AB1554" s="38" t="s">
        <v>20</v>
      </c>
    </row>
    <row r="1555" spans="3:28" s="25" customFormat="1" x14ac:dyDescent="0.3">
      <c r="C1555" s="22">
        <v>5500</v>
      </c>
      <c r="D1555" s="23"/>
      <c r="E1555" s="24">
        <v>853690100000</v>
      </c>
      <c r="G1555" s="22" t="s">
        <v>5723</v>
      </c>
      <c r="H1555" s="23"/>
      <c r="I1555" s="26" t="s">
        <v>5724</v>
      </c>
      <c r="J1555" s="23"/>
      <c r="K1555" s="26" t="s">
        <v>5725</v>
      </c>
      <c r="L1555" s="23"/>
      <c r="M1555" s="26" t="s">
        <v>5726</v>
      </c>
      <c r="N1555" s="23"/>
      <c r="O1555" s="34">
        <v>200</v>
      </c>
      <c r="P1555" s="34" t="s">
        <v>17</v>
      </c>
      <c r="Q1555" s="23"/>
      <c r="R1555" s="35">
        <v>0.32200000000000001</v>
      </c>
      <c r="S1555" s="36" t="s">
        <v>18</v>
      </c>
      <c r="T1555" s="23"/>
      <c r="U1555" s="55">
        <v>10000</v>
      </c>
      <c r="V1555" s="34" t="s">
        <v>17</v>
      </c>
      <c r="W1555" s="23"/>
      <c r="X1555" s="53">
        <f>SUMIF('[1]2022Fiyat Listesi-SAP'!A:A,I:I,'[1]2022Fiyat Listesi-SAP'!C:C)</f>
        <v>0.1055</v>
      </c>
      <c r="Y1555" s="38" t="s">
        <v>1925</v>
      </c>
      <c r="Z1555" s="23"/>
      <c r="AA1555" s="33">
        <f t="shared" si="24"/>
        <v>0</v>
      </c>
      <c r="AB1555" s="38" t="s">
        <v>20</v>
      </c>
    </row>
    <row r="1556" spans="3:28" s="25" customFormat="1" x14ac:dyDescent="0.3">
      <c r="C1556" s="22">
        <v>5500</v>
      </c>
      <c r="D1556" s="23"/>
      <c r="E1556" s="24">
        <v>853690100000</v>
      </c>
      <c r="G1556" s="22" t="s">
        <v>5727</v>
      </c>
      <c r="H1556" s="23"/>
      <c r="I1556" s="26" t="s">
        <v>5728</v>
      </c>
      <c r="J1556" s="23"/>
      <c r="K1556" s="26" t="s">
        <v>5729</v>
      </c>
      <c r="L1556" s="23"/>
      <c r="M1556" s="26" t="s">
        <v>5730</v>
      </c>
      <c r="N1556" s="23"/>
      <c r="O1556" s="34">
        <v>100</v>
      </c>
      <c r="P1556" s="34" t="s">
        <v>17</v>
      </c>
      <c r="Q1556" s="23"/>
      <c r="R1556" s="35">
        <v>0.28499999999999998</v>
      </c>
      <c r="S1556" s="36" t="s">
        <v>18</v>
      </c>
      <c r="T1556" s="23"/>
      <c r="U1556" s="55">
        <v>5000</v>
      </c>
      <c r="V1556" s="34" t="s">
        <v>17</v>
      </c>
      <c r="W1556" s="23"/>
      <c r="X1556" s="53">
        <f>SUMIF('[1]2022Fiyat Listesi-SAP'!A:A,I:I,'[1]2022Fiyat Listesi-SAP'!C:C)</f>
        <v>0.182</v>
      </c>
      <c r="Y1556" s="38" t="s">
        <v>1925</v>
      </c>
      <c r="Z1556" s="23"/>
      <c r="AA1556" s="33">
        <f t="shared" si="24"/>
        <v>0</v>
      </c>
      <c r="AB1556" s="38" t="s">
        <v>20</v>
      </c>
    </row>
    <row r="1557" spans="3:28" s="25" customFormat="1" x14ac:dyDescent="0.3">
      <c r="C1557" s="22">
        <v>4020</v>
      </c>
      <c r="D1557" s="23"/>
      <c r="E1557" s="24">
        <v>853690100000</v>
      </c>
      <c r="G1557" s="22" t="s">
        <v>5731</v>
      </c>
      <c r="H1557" s="23"/>
      <c r="I1557" s="26" t="s">
        <v>5732</v>
      </c>
      <c r="J1557" s="23"/>
      <c r="K1557" s="26" t="s">
        <v>5733</v>
      </c>
      <c r="L1557" s="23"/>
      <c r="M1557" s="26" t="s">
        <v>5734</v>
      </c>
      <c r="N1557" s="23"/>
      <c r="O1557" s="34">
        <v>500</v>
      </c>
      <c r="P1557" s="34" t="s">
        <v>17</v>
      </c>
      <c r="Q1557" s="23"/>
      <c r="R1557" s="35">
        <v>2.4500000000000001E-2</v>
      </c>
      <c r="S1557" s="36" t="s">
        <v>18</v>
      </c>
      <c r="T1557" s="23"/>
      <c r="U1557" s="49" t="s">
        <v>19</v>
      </c>
      <c r="V1557" s="34" t="s">
        <v>17</v>
      </c>
      <c r="W1557" s="23"/>
      <c r="X1557" s="53">
        <f>SUMIF('[1]2022Fiyat Listesi-SAP'!A:A,I:I,'[1]2022Fiyat Listesi-SAP'!C:C)</f>
        <v>0.28500000000000003</v>
      </c>
      <c r="Y1557" s="38" t="s">
        <v>1925</v>
      </c>
      <c r="Z1557" s="23"/>
      <c r="AA1557" s="33">
        <f t="shared" si="24"/>
        <v>0</v>
      </c>
      <c r="AB1557" s="38" t="s">
        <v>20</v>
      </c>
    </row>
    <row r="1558" spans="3:28" s="25" customFormat="1" x14ac:dyDescent="0.3">
      <c r="C1558" s="22">
        <v>4020</v>
      </c>
      <c r="D1558" s="23"/>
      <c r="E1558" s="24">
        <v>853690100000</v>
      </c>
      <c r="G1558" s="22" t="s">
        <v>5735</v>
      </c>
      <c r="H1558" s="23"/>
      <c r="I1558" s="26" t="s">
        <v>5736</v>
      </c>
      <c r="J1558" s="23"/>
      <c r="K1558" s="26" t="s">
        <v>5737</v>
      </c>
      <c r="L1558" s="23"/>
      <c r="M1558" s="26" t="s">
        <v>5738</v>
      </c>
      <c r="N1558" s="23"/>
      <c r="O1558" s="34">
        <v>250</v>
      </c>
      <c r="P1558" s="34" t="s">
        <v>17</v>
      </c>
      <c r="Q1558" s="23"/>
      <c r="R1558" s="35">
        <v>2.9700000000000001E-2</v>
      </c>
      <c r="S1558" s="36" t="s">
        <v>18</v>
      </c>
      <c r="T1558" s="23"/>
      <c r="U1558" s="49" t="s">
        <v>19</v>
      </c>
      <c r="V1558" s="34" t="s">
        <v>17</v>
      </c>
      <c r="W1558" s="23"/>
      <c r="X1558" s="53">
        <f>SUMIF('[1]2022Fiyat Listesi-SAP'!A:A,I:I,'[1]2022Fiyat Listesi-SAP'!C:C)</f>
        <v>0.46550000000000002</v>
      </c>
      <c r="Y1558" s="38" t="s">
        <v>1925</v>
      </c>
      <c r="Z1558" s="23"/>
      <c r="AA1558" s="33">
        <f t="shared" si="24"/>
        <v>0</v>
      </c>
      <c r="AB1558" s="38" t="s">
        <v>20</v>
      </c>
    </row>
    <row r="1559" spans="3:28" s="25" customFormat="1" x14ac:dyDescent="0.3">
      <c r="C1559" s="22">
        <v>4020</v>
      </c>
      <c r="D1559" s="23"/>
      <c r="E1559" s="24">
        <v>853690100000</v>
      </c>
      <c r="G1559" s="22" t="s">
        <v>5739</v>
      </c>
      <c r="H1559" s="23"/>
      <c r="I1559" s="26" t="s">
        <v>5740</v>
      </c>
      <c r="J1559" s="23"/>
      <c r="K1559" s="26" t="s">
        <v>5741</v>
      </c>
      <c r="L1559" s="23"/>
      <c r="M1559" s="26" t="s">
        <v>5742</v>
      </c>
      <c r="N1559" s="23"/>
      <c r="O1559" s="34">
        <v>100</v>
      </c>
      <c r="P1559" s="34" t="s">
        <v>17</v>
      </c>
      <c r="Q1559" s="23"/>
      <c r="R1559" s="35">
        <v>4.0500000000000001E-2</v>
      </c>
      <c r="S1559" s="36" t="s">
        <v>18</v>
      </c>
      <c r="T1559" s="23"/>
      <c r="U1559" s="49" t="s">
        <v>19</v>
      </c>
      <c r="V1559" s="34" t="s">
        <v>17</v>
      </c>
      <c r="W1559" s="23"/>
      <c r="X1559" s="53">
        <f>SUMIF('[1]2022Fiyat Listesi-SAP'!A:A,I:I,'[1]2022Fiyat Listesi-SAP'!C:C)</f>
        <v>0.68149999999999999</v>
      </c>
      <c r="Y1559" s="38" t="s">
        <v>1925</v>
      </c>
      <c r="Z1559" s="23"/>
      <c r="AA1559" s="33">
        <f t="shared" si="24"/>
        <v>0</v>
      </c>
      <c r="AB1559" s="38" t="s">
        <v>20</v>
      </c>
    </row>
    <row r="1560" spans="3:28" s="25" customFormat="1" x14ac:dyDescent="0.3">
      <c r="C1560" s="22">
        <v>4020</v>
      </c>
      <c r="D1560" s="23"/>
      <c r="E1560" s="24">
        <v>853690100000</v>
      </c>
      <c r="G1560" s="22" t="s">
        <v>5743</v>
      </c>
      <c r="H1560" s="23"/>
      <c r="I1560" s="26" t="s">
        <v>5744</v>
      </c>
      <c r="J1560" s="23"/>
      <c r="K1560" s="26" t="s">
        <v>5745</v>
      </c>
      <c r="L1560" s="23"/>
      <c r="M1560" s="26" t="s">
        <v>5746</v>
      </c>
      <c r="N1560" s="23"/>
      <c r="O1560" s="34">
        <v>50</v>
      </c>
      <c r="P1560" s="34" t="s">
        <v>17</v>
      </c>
      <c r="Q1560" s="23"/>
      <c r="R1560" s="35">
        <v>0.04</v>
      </c>
      <c r="S1560" s="36" t="s">
        <v>18</v>
      </c>
      <c r="T1560" s="23"/>
      <c r="U1560" s="49" t="s">
        <v>19</v>
      </c>
      <c r="V1560" s="34" t="s">
        <v>17</v>
      </c>
      <c r="W1560" s="23"/>
      <c r="X1560" s="53">
        <f>SUMIF('[1]2022Fiyat Listesi-SAP'!A:A,I:I,'[1]2022Fiyat Listesi-SAP'!C:C)</f>
        <v>1.1659999999999999</v>
      </c>
      <c r="Y1560" s="38" t="s">
        <v>1925</v>
      </c>
      <c r="Z1560" s="23"/>
      <c r="AA1560" s="33">
        <f t="shared" si="24"/>
        <v>0</v>
      </c>
      <c r="AB1560" s="38" t="s">
        <v>20</v>
      </c>
    </row>
    <row r="1561" spans="3:28" s="25" customFormat="1" x14ac:dyDescent="0.3">
      <c r="C1561" s="22">
        <v>4020</v>
      </c>
      <c r="D1561" s="23"/>
      <c r="E1561" s="24">
        <v>853690100000</v>
      </c>
      <c r="G1561" s="22" t="s">
        <v>5747</v>
      </c>
      <c r="H1561" s="23"/>
      <c r="I1561" s="26" t="s">
        <v>5748</v>
      </c>
      <c r="J1561" s="23"/>
      <c r="K1561" s="26" t="s">
        <v>5749</v>
      </c>
      <c r="L1561" s="23"/>
      <c r="M1561" s="26" t="s">
        <v>5750</v>
      </c>
      <c r="N1561" s="23"/>
      <c r="O1561" s="34">
        <v>50</v>
      </c>
      <c r="P1561" s="34" t="s">
        <v>17</v>
      </c>
      <c r="Q1561" s="23"/>
      <c r="R1561" s="35">
        <v>4.7E-2</v>
      </c>
      <c r="S1561" s="36" t="s">
        <v>18</v>
      </c>
      <c r="T1561" s="23"/>
      <c r="U1561" s="49" t="s">
        <v>19</v>
      </c>
      <c r="V1561" s="34" t="s">
        <v>17</v>
      </c>
      <c r="W1561" s="23"/>
      <c r="X1561" s="53">
        <f>SUMIF('[1]2022Fiyat Listesi-SAP'!A:A,I:I,'[1]2022Fiyat Listesi-SAP'!C:C)</f>
        <v>1.7575000000000001</v>
      </c>
      <c r="Y1561" s="38" t="s">
        <v>1925</v>
      </c>
      <c r="Z1561" s="23"/>
      <c r="AA1561" s="33">
        <f t="shared" si="24"/>
        <v>0</v>
      </c>
      <c r="AB1561" s="38" t="s">
        <v>20</v>
      </c>
    </row>
    <row r="1562" spans="3:28" s="25" customFormat="1" x14ac:dyDescent="0.3">
      <c r="C1562" s="22">
        <v>4020</v>
      </c>
      <c r="D1562" s="23"/>
      <c r="E1562" s="24">
        <v>853690100000</v>
      </c>
      <c r="G1562" s="22" t="s">
        <v>5751</v>
      </c>
      <c r="H1562" s="23"/>
      <c r="I1562" s="26" t="s">
        <v>5752</v>
      </c>
      <c r="J1562" s="23"/>
      <c r="K1562" s="26" t="s">
        <v>5753</v>
      </c>
      <c r="L1562" s="23"/>
      <c r="M1562" s="26" t="s">
        <v>5754</v>
      </c>
      <c r="N1562" s="23"/>
      <c r="O1562" s="34">
        <v>25</v>
      </c>
      <c r="P1562" s="34" t="s">
        <v>17</v>
      </c>
      <c r="Q1562" s="23"/>
      <c r="R1562" s="35">
        <v>5.8999999999999997E-2</v>
      </c>
      <c r="S1562" s="36" t="s">
        <v>18</v>
      </c>
      <c r="T1562" s="23"/>
      <c r="U1562" s="49" t="s">
        <v>19</v>
      </c>
      <c r="V1562" s="34" t="s">
        <v>17</v>
      </c>
      <c r="W1562" s="23"/>
      <c r="X1562" s="53">
        <f>SUMIF('[1]2022Fiyat Listesi-SAP'!A:A,I:I,'[1]2022Fiyat Listesi-SAP'!C:C)</f>
        <v>2.6120000000000001</v>
      </c>
      <c r="Y1562" s="38" t="s">
        <v>1925</v>
      </c>
      <c r="Z1562" s="23"/>
      <c r="AA1562" s="33">
        <f t="shared" si="24"/>
        <v>0</v>
      </c>
      <c r="AB1562" s="38" t="s">
        <v>20</v>
      </c>
    </row>
    <row r="1563" spans="3:28" s="25" customFormat="1" x14ac:dyDescent="0.3">
      <c r="C1563" s="22">
        <v>4020</v>
      </c>
      <c r="D1563" s="23"/>
      <c r="E1563" s="24">
        <v>853690100000</v>
      </c>
      <c r="G1563" s="22" t="s">
        <v>5755</v>
      </c>
      <c r="H1563" s="23"/>
      <c r="I1563" s="26" t="s">
        <v>5756</v>
      </c>
      <c r="J1563" s="23"/>
      <c r="K1563" s="26" t="s">
        <v>5757</v>
      </c>
      <c r="L1563" s="23"/>
      <c r="M1563" s="26" t="s">
        <v>5758</v>
      </c>
      <c r="N1563" s="23"/>
      <c r="O1563" s="34">
        <v>20</v>
      </c>
      <c r="P1563" s="34" t="s">
        <v>17</v>
      </c>
      <c r="Q1563" s="23"/>
      <c r="R1563" s="35">
        <v>4.4499999999999998E-2</v>
      </c>
      <c r="S1563" s="36" t="s">
        <v>18</v>
      </c>
      <c r="T1563" s="23"/>
      <c r="U1563" s="49" t="s">
        <v>19</v>
      </c>
      <c r="V1563" s="34" t="s">
        <v>17</v>
      </c>
      <c r="W1563" s="23"/>
      <c r="X1563" s="53">
        <f>SUMIF('[1]2022Fiyat Listesi-SAP'!A:A,I:I,'[1]2022Fiyat Listesi-SAP'!C:C)</f>
        <v>3.8160000000000003</v>
      </c>
      <c r="Y1563" s="38" t="s">
        <v>1925</v>
      </c>
      <c r="Z1563" s="23"/>
      <c r="AA1563" s="33">
        <f t="shared" si="24"/>
        <v>0</v>
      </c>
      <c r="AB1563" s="38" t="s">
        <v>20</v>
      </c>
    </row>
    <row r="1564" spans="3:28" s="25" customFormat="1" x14ac:dyDescent="0.3">
      <c r="C1564" s="22">
        <v>5500</v>
      </c>
      <c r="D1564" s="23"/>
      <c r="E1564" s="24">
        <v>853690100000</v>
      </c>
      <c r="G1564" s="22" t="s">
        <v>5759</v>
      </c>
      <c r="H1564" s="23"/>
      <c r="I1564" s="26" t="s">
        <v>5760</v>
      </c>
      <c r="J1564" s="23"/>
      <c r="K1564" s="26" t="s">
        <v>5761</v>
      </c>
      <c r="L1564" s="23"/>
      <c r="M1564" s="26" t="s">
        <v>5762</v>
      </c>
      <c r="N1564" s="23"/>
      <c r="O1564" s="34">
        <v>200</v>
      </c>
      <c r="P1564" s="34" t="s">
        <v>17</v>
      </c>
      <c r="Q1564" s="23"/>
      <c r="R1564" s="35">
        <v>0.216</v>
      </c>
      <c r="S1564" s="36" t="s">
        <v>18</v>
      </c>
      <c r="T1564" s="23"/>
      <c r="U1564" s="55">
        <v>12000</v>
      </c>
      <c r="V1564" s="34" t="s">
        <v>17</v>
      </c>
      <c r="W1564" s="23"/>
      <c r="X1564" s="53">
        <f>SUMIF('[1]2022Fiyat Listesi-SAP'!A:A,I:I,'[1]2022Fiyat Listesi-SAP'!C:C)</f>
        <v>9.8000000000000004E-2</v>
      </c>
      <c r="Y1564" s="38" t="s">
        <v>1925</v>
      </c>
      <c r="Z1564" s="23"/>
      <c r="AA1564" s="33">
        <f t="shared" si="24"/>
        <v>0</v>
      </c>
      <c r="AB1564" s="38" t="s">
        <v>20</v>
      </c>
    </row>
    <row r="1565" spans="3:28" s="25" customFormat="1" x14ac:dyDescent="0.3">
      <c r="C1565" s="22">
        <v>5500</v>
      </c>
      <c r="D1565" s="23"/>
      <c r="E1565" s="24">
        <v>853690100000</v>
      </c>
      <c r="G1565" s="22" t="s">
        <v>5763</v>
      </c>
      <c r="H1565" s="23"/>
      <c r="I1565" s="26" t="s">
        <v>5764</v>
      </c>
      <c r="J1565" s="23"/>
      <c r="K1565" s="26" t="s">
        <v>5765</v>
      </c>
      <c r="L1565" s="23"/>
      <c r="M1565" s="26" t="s">
        <v>5766</v>
      </c>
      <c r="N1565" s="23"/>
      <c r="O1565" s="34">
        <v>200</v>
      </c>
      <c r="P1565" s="34" t="s">
        <v>17</v>
      </c>
      <c r="Q1565" s="23"/>
      <c r="R1565" s="35">
        <v>0.23499999999999999</v>
      </c>
      <c r="S1565" s="36" t="s">
        <v>18</v>
      </c>
      <c r="T1565" s="23"/>
      <c r="U1565" s="55">
        <v>12000</v>
      </c>
      <c r="V1565" s="34" t="s">
        <v>17</v>
      </c>
      <c r="W1565" s="23"/>
      <c r="X1565" s="53">
        <f>SUMIF('[1]2022Fiyat Listesi-SAP'!A:A,I:I,'[1]2022Fiyat Listesi-SAP'!C:C)</f>
        <v>0.10300000000000001</v>
      </c>
      <c r="Y1565" s="38" t="s">
        <v>1925</v>
      </c>
      <c r="Z1565" s="23"/>
      <c r="AA1565" s="33">
        <f t="shared" si="24"/>
        <v>0</v>
      </c>
      <c r="AB1565" s="38" t="s">
        <v>20</v>
      </c>
    </row>
    <row r="1566" spans="3:28" s="25" customFormat="1" x14ac:dyDescent="0.3">
      <c r="C1566" s="22">
        <v>5500</v>
      </c>
      <c r="D1566" s="23"/>
      <c r="E1566" s="24">
        <v>853690100000</v>
      </c>
      <c r="G1566" s="22" t="s">
        <v>5767</v>
      </c>
      <c r="H1566" s="23"/>
      <c r="I1566" s="26" t="s">
        <v>5768</v>
      </c>
      <c r="J1566" s="23"/>
      <c r="K1566" s="26" t="s">
        <v>5769</v>
      </c>
      <c r="L1566" s="23"/>
      <c r="M1566" s="26" t="s">
        <v>5770</v>
      </c>
      <c r="N1566" s="23"/>
      <c r="O1566" s="34">
        <v>200</v>
      </c>
      <c r="P1566" s="34" t="s">
        <v>17</v>
      </c>
      <c r="Q1566" s="23"/>
      <c r="R1566" s="35">
        <v>0.252</v>
      </c>
      <c r="S1566" s="36" t="s">
        <v>18</v>
      </c>
      <c r="T1566" s="23"/>
      <c r="U1566" s="55">
        <v>12000</v>
      </c>
      <c r="V1566" s="34" t="s">
        <v>17</v>
      </c>
      <c r="W1566" s="23"/>
      <c r="X1566" s="53">
        <f>SUMIF('[1]2022Fiyat Listesi-SAP'!A:A,I:I,'[1]2022Fiyat Listesi-SAP'!C:C)</f>
        <v>0.1135</v>
      </c>
      <c r="Y1566" s="38" t="s">
        <v>1925</v>
      </c>
      <c r="Z1566" s="23"/>
      <c r="AA1566" s="33">
        <f t="shared" si="24"/>
        <v>0</v>
      </c>
      <c r="AB1566" s="38" t="s">
        <v>20</v>
      </c>
    </row>
    <row r="1567" spans="3:28" s="25" customFormat="1" x14ac:dyDescent="0.3">
      <c r="C1567" s="22">
        <v>5500</v>
      </c>
      <c r="D1567" s="23"/>
      <c r="E1567" s="24">
        <v>853690100000</v>
      </c>
      <c r="G1567" s="22" t="s">
        <v>5771</v>
      </c>
      <c r="H1567" s="23"/>
      <c r="I1567" s="26" t="s">
        <v>5772</v>
      </c>
      <c r="J1567" s="23"/>
      <c r="K1567" s="26" t="s">
        <v>5773</v>
      </c>
      <c r="L1567" s="23"/>
      <c r="M1567" s="26" t="s">
        <v>5774</v>
      </c>
      <c r="N1567" s="23"/>
      <c r="O1567" s="34">
        <v>100</v>
      </c>
      <c r="P1567" s="34" t="s">
        <v>17</v>
      </c>
      <c r="Q1567" s="23"/>
      <c r="R1567" s="35">
        <v>0.185</v>
      </c>
      <c r="S1567" s="36" t="s">
        <v>18</v>
      </c>
      <c r="T1567" s="23"/>
      <c r="U1567" s="55">
        <v>5000</v>
      </c>
      <c r="V1567" s="34" t="s">
        <v>17</v>
      </c>
      <c r="W1567" s="23"/>
      <c r="X1567" s="53">
        <f>SUMIF('[1]2022Fiyat Listesi-SAP'!A:A,I:I,'[1]2022Fiyat Listesi-SAP'!C:C)</f>
        <v>0.14799999999999999</v>
      </c>
      <c r="Y1567" s="38" t="s">
        <v>1925</v>
      </c>
      <c r="Z1567" s="23"/>
      <c r="AA1567" s="33">
        <f t="shared" si="24"/>
        <v>0</v>
      </c>
      <c r="AB1567" s="38" t="s">
        <v>20</v>
      </c>
    </row>
    <row r="1568" spans="3:28" s="25" customFormat="1" x14ac:dyDescent="0.3">
      <c r="C1568" s="22">
        <v>5500</v>
      </c>
      <c r="D1568" s="23"/>
      <c r="E1568" s="24">
        <v>853690100000</v>
      </c>
      <c r="G1568" s="22" t="s">
        <v>5775</v>
      </c>
      <c r="H1568" s="23"/>
      <c r="I1568" s="26" t="s">
        <v>5776</v>
      </c>
      <c r="J1568" s="23"/>
      <c r="K1568" s="26" t="s">
        <v>5777</v>
      </c>
      <c r="L1568" s="23"/>
      <c r="M1568" s="26" t="s">
        <v>5778</v>
      </c>
      <c r="N1568" s="23"/>
      <c r="O1568" s="34">
        <v>100</v>
      </c>
      <c r="P1568" s="34" t="s">
        <v>17</v>
      </c>
      <c r="Q1568" s="23"/>
      <c r="R1568" s="35">
        <v>0.16500000000000001</v>
      </c>
      <c r="S1568" s="36" t="s">
        <v>18</v>
      </c>
      <c r="T1568" s="23"/>
      <c r="U1568" s="55">
        <v>6000</v>
      </c>
      <c r="V1568" s="34" t="s">
        <v>17</v>
      </c>
      <c r="W1568" s="23"/>
      <c r="X1568" s="53">
        <f>SUMIF('[1]2022Fiyat Listesi-SAP'!A:A,I:I,'[1]2022Fiyat Listesi-SAP'!C:C)</f>
        <v>0.122</v>
      </c>
      <c r="Y1568" s="38" t="s">
        <v>1925</v>
      </c>
      <c r="Z1568" s="23"/>
      <c r="AA1568" s="33">
        <f t="shared" si="24"/>
        <v>0</v>
      </c>
      <c r="AB1568" s="38" t="s">
        <v>20</v>
      </c>
    </row>
    <row r="1569" spans="3:28" s="25" customFormat="1" x14ac:dyDescent="0.3">
      <c r="C1569" s="22">
        <v>5500</v>
      </c>
      <c r="D1569" s="23"/>
      <c r="E1569" s="24">
        <v>853690100000</v>
      </c>
      <c r="G1569" s="22" t="s">
        <v>5779</v>
      </c>
      <c r="H1569" s="23"/>
      <c r="I1569" s="26" t="s">
        <v>5780</v>
      </c>
      <c r="J1569" s="23"/>
      <c r="K1569" s="26" t="s">
        <v>5781</v>
      </c>
      <c r="L1569" s="23"/>
      <c r="M1569" s="26" t="s">
        <v>5782</v>
      </c>
      <c r="N1569" s="23"/>
      <c r="O1569" s="34">
        <v>100</v>
      </c>
      <c r="P1569" s="34" t="s">
        <v>17</v>
      </c>
      <c r="Q1569" s="23"/>
      <c r="R1569" s="35">
        <v>0.17399999999999999</v>
      </c>
      <c r="S1569" s="36" t="s">
        <v>18</v>
      </c>
      <c r="T1569" s="23"/>
      <c r="U1569" s="55">
        <v>6000</v>
      </c>
      <c r="V1569" s="34" t="s">
        <v>17</v>
      </c>
      <c r="W1569" s="23"/>
      <c r="X1569" s="53">
        <f>SUMIF('[1]2022Fiyat Listesi-SAP'!A:A,I:I,'[1]2022Fiyat Listesi-SAP'!C:C)</f>
        <v>0.1255</v>
      </c>
      <c r="Y1569" s="38" t="s">
        <v>1925</v>
      </c>
      <c r="Z1569" s="23"/>
      <c r="AA1569" s="33">
        <f t="shared" si="24"/>
        <v>0</v>
      </c>
      <c r="AB1569" s="38" t="s">
        <v>20</v>
      </c>
    </row>
    <row r="1570" spans="3:28" s="25" customFormat="1" x14ac:dyDescent="0.3">
      <c r="C1570" s="22">
        <v>5500</v>
      </c>
      <c r="D1570" s="23"/>
      <c r="E1570" s="24">
        <v>853690100000</v>
      </c>
      <c r="G1570" s="22" t="s">
        <v>5783</v>
      </c>
      <c r="H1570" s="23"/>
      <c r="I1570" s="26" t="s">
        <v>5784</v>
      </c>
      <c r="J1570" s="23"/>
      <c r="K1570" s="26" t="s">
        <v>5785</v>
      </c>
      <c r="L1570" s="23"/>
      <c r="M1570" s="26" t="s">
        <v>5786</v>
      </c>
      <c r="N1570" s="23"/>
      <c r="O1570" s="34">
        <v>100</v>
      </c>
      <c r="P1570" s="34" t="s">
        <v>17</v>
      </c>
      <c r="Q1570" s="23"/>
      <c r="R1570" s="35">
        <v>0.186</v>
      </c>
      <c r="S1570" s="36" t="s">
        <v>18</v>
      </c>
      <c r="T1570" s="23"/>
      <c r="U1570" s="55">
        <v>6000</v>
      </c>
      <c r="V1570" s="34" t="s">
        <v>17</v>
      </c>
      <c r="W1570" s="23"/>
      <c r="X1570" s="53">
        <f>SUMIF('[1]2022Fiyat Listesi-SAP'!A:A,I:I,'[1]2022Fiyat Listesi-SAP'!C:C)</f>
        <v>0.13250000000000001</v>
      </c>
      <c r="Y1570" s="38" t="s">
        <v>1925</v>
      </c>
      <c r="Z1570" s="23"/>
      <c r="AA1570" s="33">
        <f t="shared" si="24"/>
        <v>0</v>
      </c>
      <c r="AB1570" s="38" t="s">
        <v>20</v>
      </c>
    </row>
    <row r="1571" spans="3:28" s="25" customFormat="1" x14ac:dyDescent="0.3">
      <c r="C1571" s="22">
        <v>5500</v>
      </c>
      <c r="D1571" s="23"/>
      <c r="E1571" s="24">
        <v>853690100000</v>
      </c>
      <c r="G1571" s="22" t="s">
        <v>5787</v>
      </c>
      <c r="H1571" s="23"/>
      <c r="I1571" s="26" t="s">
        <v>5788</v>
      </c>
      <c r="J1571" s="23"/>
      <c r="K1571" s="26" t="s">
        <v>5789</v>
      </c>
      <c r="L1571" s="23"/>
      <c r="M1571" s="26" t="s">
        <v>5790</v>
      </c>
      <c r="N1571" s="23"/>
      <c r="O1571" s="34">
        <v>100</v>
      </c>
      <c r="P1571" s="34" t="s">
        <v>17</v>
      </c>
      <c r="Q1571" s="23"/>
      <c r="R1571" s="35">
        <v>0.253</v>
      </c>
      <c r="S1571" s="36" t="s">
        <v>18</v>
      </c>
      <c r="T1571" s="23"/>
      <c r="U1571" s="55">
        <v>5000</v>
      </c>
      <c r="V1571" s="34" t="s">
        <v>17</v>
      </c>
      <c r="W1571" s="23"/>
      <c r="X1571" s="53">
        <f>SUMIF('[1]2022Fiyat Listesi-SAP'!A:A,I:I,'[1]2022Fiyat Listesi-SAP'!C:C)</f>
        <v>0.1925</v>
      </c>
      <c r="Y1571" s="38" t="s">
        <v>1925</v>
      </c>
      <c r="Z1571" s="23"/>
      <c r="AA1571" s="33">
        <f t="shared" si="24"/>
        <v>0</v>
      </c>
      <c r="AB1571" s="38" t="s">
        <v>20</v>
      </c>
    </row>
    <row r="1572" spans="3:28" s="25" customFormat="1" x14ac:dyDescent="0.3">
      <c r="C1572" s="22">
        <v>5500</v>
      </c>
      <c r="D1572" s="23"/>
      <c r="E1572" s="24">
        <v>853690100000</v>
      </c>
      <c r="G1572" s="22" t="s">
        <v>5791</v>
      </c>
      <c r="H1572" s="23"/>
      <c r="I1572" s="26" t="s">
        <v>5792</v>
      </c>
      <c r="J1572" s="23"/>
      <c r="K1572" s="26" t="s">
        <v>5793</v>
      </c>
      <c r="L1572" s="23"/>
      <c r="M1572" s="26" t="s">
        <v>5794</v>
      </c>
      <c r="N1572" s="23"/>
      <c r="O1572" s="34">
        <v>200</v>
      </c>
      <c r="P1572" s="34" t="s">
        <v>17</v>
      </c>
      <c r="Q1572" s="23"/>
      <c r="R1572" s="35">
        <v>0.186</v>
      </c>
      <c r="S1572" s="36" t="s">
        <v>18</v>
      </c>
      <c r="T1572" s="23"/>
      <c r="U1572" s="55">
        <v>12000</v>
      </c>
      <c r="V1572" s="34" t="s">
        <v>17</v>
      </c>
      <c r="W1572" s="23"/>
      <c r="X1572" s="53">
        <f>SUMIF('[1]2022Fiyat Listesi-SAP'!A:A,I:I,'[1]2022Fiyat Listesi-SAP'!C:C)</f>
        <v>8.1000000000000003E-2</v>
      </c>
      <c r="Y1572" s="38" t="s">
        <v>1925</v>
      </c>
      <c r="Z1572" s="23"/>
      <c r="AA1572" s="33">
        <f t="shared" si="24"/>
        <v>0</v>
      </c>
      <c r="AB1572" s="38" t="s">
        <v>20</v>
      </c>
    </row>
    <row r="1573" spans="3:28" s="25" customFormat="1" x14ac:dyDescent="0.3">
      <c r="C1573" s="22">
        <v>5500</v>
      </c>
      <c r="D1573" s="23"/>
      <c r="E1573" s="24">
        <v>853690100000</v>
      </c>
      <c r="G1573" s="22" t="s">
        <v>5795</v>
      </c>
      <c r="H1573" s="23"/>
      <c r="I1573" s="26" t="s">
        <v>5796</v>
      </c>
      <c r="J1573" s="23"/>
      <c r="K1573" s="26" t="s">
        <v>5797</v>
      </c>
      <c r="L1573" s="23"/>
      <c r="M1573" s="26" t="s">
        <v>5798</v>
      </c>
      <c r="N1573" s="23"/>
      <c r="O1573" s="34">
        <v>200</v>
      </c>
      <c r="P1573" s="34" t="s">
        <v>17</v>
      </c>
      <c r="Q1573" s="23"/>
      <c r="R1573" s="35">
        <v>0.186</v>
      </c>
      <c r="S1573" s="36" t="s">
        <v>18</v>
      </c>
      <c r="T1573" s="23"/>
      <c r="U1573" s="55">
        <v>12000</v>
      </c>
      <c r="V1573" s="34" t="s">
        <v>17</v>
      </c>
      <c r="W1573" s="23"/>
      <c r="X1573" s="53">
        <f>SUMIF('[1]2022Fiyat Listesi-SAP'!A:A,I:I,'[1]2022Fiyat Listesi-SAP'!C:C)</f>
        <v>8.1000000000000003E-2</v>
      </c>
      <c r="Y1573" s="38" t="s">
        <v>1925</v>
      </c>
      <c r="Z1573" s="23"/>
      <c r="AA1573" s="33">
        <f t="shared" si="24"/>
        <v>0</v>
      </c>
      <c r="AB1573" s="38" t="s">
        <v>20</v>
      </c>
    </row>
    <row r="1574" spans="3:28" s="25" customFormat="1" x14ac:dyDescent="0.3">
      <c r="C1574" s="22">
        <v>5500</v>
      </c>
      <c r="D1574" s="23"/>
      <c r="E1574" s="24">
        <v>853690100000</v>
      </c>
      <c r="G1574" s="22" t="s">
        <v>5799</v>
      </c>
      <c r="H1574" s="23"/>
      <c r="I1574" s="26" t="s">
        <v>5800</v>
      </c>
      <c r="J1574" s="23"/>
      <c r="K1574" s="26" t="s">
        <v>5801</v>
      </c>
      <c r="L1574" s="23"/>
      <c r="M1574" s="26" t="s">
        <v>5802</v>
      </c>
      <c r="N1574" s="23"/>
      <c r="O1574" s="34">
        <v>200</v>
      </c>
      <c r="P1574" s="34" t="s">
        <v>17</v>
      </c>
      <c r="Q1574" s="23"/>
      <c r="R1574" s="35">
        <v>0.20300000000000001</v>
      </c>
      <c r="S1574" s="36" t="s">
        <v>18</v>
      </c>
      <c r="T1574" s="23"/>
      <c r="U1574" s="55">
        <v>12000</v>
      </c>
      <c r="V1574" s="34" t="s">
        <v>17</v>
      </c>
      <c r="W1574" s="23"/>
      <c r="X1574" s="53">
        <f>SUMIF('[1]2022Fiyat Listesi-SAP'!A:A,I:I,'[1]2022Fiyat Listesi-SAP'!C:C)</f>
        <v>8.3000000000000004E-2</v>
      </c>
      <c r="Y1574" s="38" t="s">
        <v>1925</v>
      </c>
      <c r="Z1574" s="23"/>
      <c r="AA1574" s="33">
        <f t="shared" si="24"/>
        <v>0</v>
      </c>
      <c r="AB1574" s="38" t="s">
        <v>20</v>
      </c>
    </row>
    <row r="1575" spans="3:28" s="25" customFormat="1" x14ac:dyDescent="0.3">
      <c r="C1575" s="22">
        <v>5500</v>
      </c>
      <c r="D1575" s="23"/>
      <c r="E1575" s="24">
        <v>853690100000</v>
      </c>
      <c r="G1575" s="22" t="s">
        <v>5803</v>
      </c>
      <c r="H1575" s="23"/>
      <c r="I1575" s="26" t="s">
        <v>5804</v>
      </c>
      <c r="J1575" s="23"/>
      <c r="K1575" s="26" t="s">
        <v>5805</v>
      </c>
      <c r="L1575" s="23"/>
      <c r="M1575" s="26" t="s">
        <v>5806</v>
      </c>
      <c r="N1575" s="23"/>
      <c r="O1575" s="34">
        <v>200</v>
      </c>
      <c r="P1575" s="34" t="s">
        <v>17</v>
      </c>
      <c r="Q1575" s="23"/>
      <c r="R1575" s="35">
        <v>0.20300000000000001</v>
      </c>
      <c r="S1575" s="36" t="s">
        <v>18</v>
      </c>
      <c r="T1575" s="23"/>
      <c r="U1575" s="55">
        <v>12000</v>
      </c>
      <c r="V1575" s="34" t="s">
        <v>17</v>
      </c>
      <c r="W1575" s="23"/>
      <c r="X1575" s="53">
        <f>SUMIF('[1]2022Fiyat Listesi-SAP'!A:A,I:I,'[1]2022Fiyat Listesi-SAP'!C:C)</f>
        <v>8.3000000000000004E-2</v>
      </c>
      <c r="Y1575" s="38" t="s">
        <v>1925</v>
      </c>
      <c r="Z1575" s="23"/>
      <c r="AA1575" s="33">
        <f t="shared" si="24"/>
        <v>0</v>
      </c>
      <c r="AB1575" s="38" t="s">
        <v>20</v>
      </c>
    </row>
    <row r="1576" spans="3:28" s="25" customFormat="1" x14ac:dyDescent="0.3">
      <c r="C1576" s="22">
        <v>5500</v>
      </c>
      <c r="D1576" s="23"/>
      <c r="E1576" s="24">
        <v>853690100000</v>
      </c>
      <c r="G1576" s="22" t="s">
        <v>5807</v>
      </c>
      <c r="H1576" s="23"/>
      <c r="I1576" s="26" t="s">
        <v>5808</v>
      </c>
      <c r="J1576" s="23"/>
      <c r="K1576" s="26" t="s">
        <v>5809</v>
      </c>
      <c r="L1576" s="23"/>
      <c r="M1576" s="26" t="s">
        <v>5810</v>
      </c>
      <c r="N1576" s="23"/>
      <c r="O1576" s="34">
        <v>200</v>
      </c>
      <c r="P1576" s="34" t="s">
        <v>17</v>
      </c>
      <c r="Q1576" s="23"/>
      <c r="R1576" s="35">
        <v>0.24</v>
      </c>
      <c r="S1576" s="36" t="s">
        <v>18</v>
      </c>
      <c r="T1576" s="23"/>
      <c r="U1576" s="55">
        <v>12000</v>
      </c>
      <c r="V1576" s="34" t="s">
        <v>17</v>
      </c>
      <c r="W1576" s="23"/>
      <c r="X1576" s="53">
        <f>SUMIF('[1]2022Fiyat Listesi-SAP'!A:A,I:I,'[1]2022Fiyat Listesi-SAP'!C:C)</f>
        <v>0.1065</v>
      </c>
      <c r="Y1576" s="38" t="s">
        <v>1925</v>
      </c>
      <c r="Z1576" s="23"/>
      <c r="AA1576" s="33">
        <f t="shared" si="24"/>
        <v>0</v>
      </c>
      <c r="AB1576" s="38" t="s">
        <v>20</v>
      </c>
    </row>
    <row r="1577" spans="3:28" s="25" customFormat="1" x14ac:dyDescent="0.3">
      <c r="C1577" s="22">
        <v>5500</v>
      </c>
      <c r="D1577" s="23"/>
      <c r="E1577" s="24">
        <v>853690100000</v>
      </c>
      <c r="G1577" s="22" t="s">
        <v>5811</v>
      </c>
      <c r="H1577" s="23"/>
      <c r="I1577" s="26" t="s">
        <v>5812</v>
      </c>
      <c r="J1577" s="23"/>
      <c r="K1577" s="26" t="s">
        <v>5813</v>
      </c>
      <c r="L1577" s="23"/>
      <c r="M1577" s="26" t="s">
        <v>5814</v>
      </c>
      <c r="N1577" s="23"/>
      <c r="O1577" s="34">
        <v>100</v>
      </c>
      <c r="P1577" s="34" t="s">
        <v>17</v>
      </c>
      <c r="Q1577" s="23"/>
      <c r="R1577" s="35">
        <v>0.17100000000000001</v>
      </c>
      <c r="S1577" s="36" t="s">
        <v>18</v>
      </c>
      <c r="T1577" s="23"/>
      <c r="U1577" s="55">
        <v>6000</v>
      </c>
      <c r="V1577" s="34" t="s">
        <v>17</v>
      </c>
      <c r="W1577" s="23"/>
      <c r="X1577" s="53">
        <f>SUMIF('[1]2022Fiyat Listesi-SAP'!A:A,I:I,'[1]2022Fiyat Listesi-SAP'!C:C)</f>
        <v>0.13400000000000001</v>
      </c>
      <c r="Y1577" s="38" t="s">
        <v>1925</v>
      </c>
      <c r="Z1577" s="23"/>
      <c r="AA1577" s="33">
        <f t="shared" si="24"/>
        <v>0</v>
      </c>
      <c r="AB1577" s="38" t="s">
        <v>20</v>
      </c>
    </row>
    <row r="1578" spans="3:28" s="25" customFormat="1" x14ac:dyDescent="0.3">
      <c r="C1578" s="22">
        <v>5500</v>
      </c>
      <c r="D1578" s="23"/>
      <c r="E1578" s="24">
        <v>853690100000</v>
      </c>
      <c r="G1578" s="22" t="s">
        <v>5815</v>
      </c>
      <c r="H1578" s="23"/>
      <c r="I1578" s="26" t="s">
        <v>5816</v>
      </c>
      <c r="J1578" s="23"/>
      <c r="K1578" s="26" t="s">
        <v>5817</v>
      </c>
      <c r="L1578" s="23"/>
      <c r="M1578" s="26" t="s">
        <v>5818</v>
      </c>
      <c r="N1578" s="23"/>
      <c r="O1578" s="34">
        <v>200</v>
      </c>
      <c r="P1578" s="34" t="s">
        <v>17</v>
      </c>
      <c r="Q1578" s="23"/>
      <c r="R1578" s="35">
        <v>0.19700000000000001</v>
      </c>
      <c r="S1578" s="36" t="s">
        <v>18</v>
      </c>
      <c r="T1578" s="23"/>
      <c r="U1578" s="55">
        <v>12000</v>
      </c>
      <c r="V1578" s="34" t="s">
        <v>17</v>
      </c>
      <c r="W1578" s="23"/>
      <c r="X1578" s="53">
        <f>SUMIF('[1]2022Fiyat Listesi-SAP'!A:A,I:I,'[1]2022Fiyat Listesi-SAP'!C:C)</f>
        <v>8.2500000000000004E-2</v>
      </c>
      <c r="Y1578" s="38" t="s">
        <v>1925</v>
      </c>
      <c r="Z1578" s="23"/>
      <c r="AA1578" s="33">
        <f t="shared" si="24"/>
        <v>0</v>
      </c>
      <c r="AB1578" s="38" t="s">
        <v>20</v>
      </c>
    </row>
    <row r="1579" spans="3:28" s="25" customFormat="1" x14ac:dyDescent="0.3">
      <c r="C1579" s="22">
        <v>5500</v>
      </c>
      <c r="D1579" s="23"/>
      <c r="E1579" s="24">
        <v>853690100000</v>
      </c>
      <c r="G1579" s="22" t="s">
        <v>5819</v>
      </c>
      <c r="H1579" s="23"/>
      <c r="I1579" s="26" t="s">
        <v>5820</v>
      </c>
      <c r="J1579" s="23"/>
      <c r="K1579" s="26" t="s">
        <v>5821</v>
      </c>
      <c r="L1579" s="23"/>
      <c r="M1579" s="26" t="s">
        <v>5822</v>
      </c>
      <c r="N1579" s="23"/>
      <c r="O1579" s="34">
        <v>200</v>
      </c>
      <c r="P1579" s="34" t="s">
        <v>17</v>
      </c>
      <c r="Q1579" s="23"/>
      <c r="R1579" s="35">
        <v>0.218</v>
      </c>
      <c r="S1579" s="36" t="s">
        <v>18</v>
      </c>
      <c r="T1579" s="23"/>
      <c r="U1579" s="55">
        <v>12000</v>
      </c>
      <c r="V1579" s="34" t="s">
        <v>17</v>
      </c>
      <c r="W1579" s="23"/>
      <c r="X1579" s="53">
        <f>SUMIF('[1]2022Fiyat Listesi-SAP'!A:A,I:I,'[1]2022Fiyat Listesi-SAP'!C:C)</f>
        <v>9.1499999999999998E-2</v>
      </c>
      <c r="Y1579" s="38" t="s">
        <v>1925</v>
      </c>
      <c r="Z1579" s="23"/>
      <c r="AA1579" s="33">
        <f t="shared" si="24"/>
        <v>0</v>
      </c>
      <c r="AB1579" s="38" t="s">
        <v>20</v>
      </c>
    </row>
    <row r="1580" spans="3:28" s="25" customFormat="1" x14ac:dyDescent="0.3">
      <c r="C1580" s="22">
        <v>5500</v>
      </c>
      <c r="D1580" s="23"/>
      <c r="E1580" s="24">
        <v>853690100000</v>
      </c>
      <c r="G1580" s="22" t="s">
        <v>5823</v>
      </c>
      <c r="H1580" s="23"/>
      <c r="I1580" s="26" t="s">
        <v>5824</v>
      </c>
      <c r="J1580" s="23"/>
      <c r="K1580" s="26" t="s">
        <v>5825</v>
      </c>
      <c r="L1580" s="23"/>
      <c r="M1580" s="26" t="s">
        <v>5826</v>
      </c>
      <c r="N1580" s="23"/>
      <c r="O1580" s="34">
        <v>200</v>
      </c>
      <c r="P1580" s="34" t="s">
        <v>17</v>
      </c>
      <c r="Q1580" s="23"/>
      <c r="R1580" s="35">
        <v>0.25700000000000001</v>
      </c>
      <c r="S1580" s="36" t="s">
        <v>18</v>
      </c>
      <c r="T1580" s="23"/>
      <c r="U1580" s="55">
        <v>12000</v>
      </c>
      <c r="V1580" s="34" t="s">
        <v>17</v>
      </c>
      <c r="W1580" s="23"/>
      <c r="X1580" s="53">
        <f>SUMIF('[1]2022Fiyat Listesi-SAP'!A:A,I:I,'[1]2022Fiyat Listesi-SAP'!C:C)</f>
        <v>0.114</v>
      </c>
      <c r="Y1580" s="38" t="s">
        <v>1925</v>
      </c>
      <c r="Z1580" s="23"/>
      <c r="AA1580" s="33">
        <f t="shared" si="24"/>
        <v>0</v>
      </c>
      <c r="AB1580" s="38" t="s">
        <v>20</v>
      </c>
    </row>
    <row r="1581" spans="3:28" s="25" customFormat="1" x14ac:dyDescent="0.3">
      <c r="C1581" s="22">
        <v>5500</v>
      </c>
      <c r="D1581" s="23"/>
      <c r="E1581" s="24">
        <v>853690100000</v>
      </c>
      <c r="G1581" s="22" t="s">
        <v>5827</v>
      </c>
      <c r="H1581" s="23"/>
      <c r="I1581" s="26" t="s">
        <v>5828</v>
      </c>
      <c r="J1581" s="23"/>
      <c r="K1581" s="26" t="s">
        <v>5829</v>
      </c>
      <c r="L1581" s="23"/>
      <c r="M1581" s="26" t="s">
        <v>5830</v>
      </c>
      <c r="N1581" s="23"/>
      <c r="O1581" s="34">
        <v>100</v>
      </c>
      <c r="P1581" s="34" t="s">
        <v>17</v>
      </c>
      <c r="Q1581" s="23"/>
      <c r="R1581" s="35">
        <v>0.17799999999999999</v>
      </c>
      <c r="S1581" s="36" t="s">
        <v>18</v>
      </c>
      <c r="T1581" s="23"/>
      <c r="U1581" s="55">
        <v>6000</v>
      </c>
      <c r="V1581" s="34" t="s">
        <v>17</v>
      </c>
      <c r="W1581" s="23"/>
      <c r="X1581" s="53">
        <f>SUMIF('[1]2022Fiyat Listesi-SAP'!A:A,I:I,'[1]2022Fiyat Listesi-SAP'!C:C)</f>
        <v>0.13400000000000001</v>
      </c>
      <c r="Y1581" s="38" t="s">
        <v>1925</v>
      </c>
      <c r="Z1581" s="23"/>
      <c r="AA1581" s="33">
        <f t="shared" si="24"/>
        <v>0</v>
      </c>
      <c r="AB1581" s="38" t="s">
        <v>20</v>
      </c>
    </row>
    <row r="1582" spans="3:28" s="25" customFormat="1" x14ac:dyDescent="0.3">
      <c r="C1582" s="22">
        <v>5500</v>
      </c>
      <c r="D1582" s="23"/>
      <c r="E1582" s="24">
        <v>853690100000</v>
      </c>
      <c r="G1582" s="22" t="s">
        <v>5831</v>
      </c>
      <c r="H1582" s="23"/>
      <c r="I1582" s="26" t="s">
        <v>5832</v>
      </c>
      <c r="J1582" s="23"/>
      <c r="K1582" s="26" t="s">
        <v>5833</v>
      </c>
      <c r="L1582" s="23"/>
      <c r="M1582" s="26" t="s">
        <v>5834</v>
      </c>
      <c r="N1582" s="23"/>
      <c r="O1582" s="34">
        <v>100</v>
      </c>
      <c r="P1582" s="34" t="s">
        <v>17</v>
      </c>
      <c r="Q1582" s="23"/>
      <c r="R1582" s="35">
        <v>0.13100000000000001</v>
      </c>
      <c r="S1582" s="36" t="s">
        <v>18</v>
      </c>
      <c r="T1582" s="23"/>
      <c r="U1582" s="55">
        <v>6000</v>
      </c>
      <c r="V1582" s="34" t="s">
        <v>17</v>
      </c>
      <c r="W1582" s="23"/>
      <c r="X1582" s="53">
        <f>SUMIF('[1]2022Fiyat Listesi-SAP'!A:A,I:I,'[1]2022Fiyat Listesi-SAP'!C:C)</f>
        <v>0.128</v>
      </c>
      <c r="Y1582" s="38" t="s">
        <v>1925</v>
      </c>
      <c r="Z1582" s="23"/>
      <c r="AA1582" s="33">
        <f t="shared" si="24"/>
        <v>0</v>
      </c>
      <c r="AB1582" s="38" t="s">
        <v>20</v>
      </c>
    </row>
    <row r="1583" spans="3:28" s="25" customFormat="1" x14ac:dyDescent="0.3">
      <c r="C1583" s="22">
        <v>5500</v>
      </c>
      <c r="D1583" s="23"/>
      <c r="E1583" s="24">
        <v>853690100000</v>
      </c>
      <c r="G1583" s="22" t="s">
        <v>5835</v>
      </c>
      <c r="H1583" s="23"/>
      <c r="I1583" s="26" t="s">
        <v>5836</v>
      </c>
      <c r="J1583" s="23"/>
      <c r="K1583" s="26" t="s">
        <v>5837</v>
      </c>
      <c r="L1583" s="23"/>
      <c r="M1583" s="26" t="s">
        <v>5838</v>
      </c>
      <c r="N1583" s="23"/>
      <c r="O1583" s="34">
        <v>100</v>
      </c>
      <c r="P1583" s="34" t="s">
        <v>17</v>
      </c>
      <c r="Q1583" s="23"/>
      <c r="R1583" s="35">
        <v>0.189</v>
      </c>
      <c r="S1583" s="36" t="s">
        <v>18</v>
      </c>
      <c r="T1583" s="23"/>
      <c r="U1583" s="55">
        <v>6000</v>
      </c>
      <c r="V1583" s="34" t="s">
        <v>17</v>
      </c>
      <c r="W1583" s="23"/>
      <c r="X1583" s="53">
        <f>SUMIF('[1]2022Fiyat Listesi-SAP'!A:A,I:I,'[1]2022Fiyat Listesi-SAP'!C:C)</f>
        <v>0.14449999999999999</v>
      </c>
      <c r="Y1583" s="38" t="s">
        <v>1925</v>
      </c>
      <c r="Z1583" s="23"/>
      <c r="AA1583" s="33">
        <f t="shared" si="24"/>
        <v>0</v>
      </c>
      <c r="AB1583" s="38" t="s">
        <v>20</v>
      </c>
    </row>
    <row r="1584" spans="3:28" s="25" customFormat="1" x14ac:dyDescent="0.3">
      <c r="C1584" s="22">
        <v>5500</v>
      </c>
      <c r="D1584" s="23"/>
      <c r="E1584" s="24">
        <v>853690100000</v>
      </c>
      <c r="G1584" s="22" t="s">
        <v>5839</v>
      </c>
      <c r="H1584" s="23"/>
      <c r="I1584" s="26" t="s">
        <v>5840</v>
      </c>
      <c r="J1584" s="23"/>
      <c r="K1584" s="26" t="s">
        <v>5841</v>
      </c>
      <c r="L1584" s="23"/>
      <c r="M1584" s="26" t="s">
        <v>5842</v>
      </c>
      <c r="N1584" s="23"/>
      <c r="O1584" s="34">
        <v>100</v>
      </c>
      <c r="P1584" s="34" t="s">
        <v>17</v>
      </c>
      <c r="Q1584" s="23"/>
      <c r="R1584" s="35">
        <v>0.20899999999999999</v>
      </c>
      <c r="S1584" s="36" t="s">
        <v>18</v>
      </c>
      <c r="T1584" s="23"/>
      <c r="U1584" s="55">
        <v>5000</v>
      </c>
      <c r="V1584" s="34" t="s">
        <v>17</v>
      </c>
      <c r="W1584" s="23"/>
      <c r="X1584" s="53">
        <f>SUMIF('[1]2022Fiyat Listesi-SAP'!A:A,I:I,'[1]2022Fiyat Listesi-SAP'!C:C)</f>
        <v>0.24299999999999999</v>
      </c>
      <c r="Y1584" s="38" t="s">
        <v>1925</v>
      </c>
      <c r="Z1584" s="23"/>
      <c r="AA1584" s="33">
        <f t="shared" si="24"/>
        <v>0</v>
      </c>
      <c r="AB1584" s="38" t="s">
        <v>20</v>
      </c>
    </row>
    <row r="1585" spans="3:28" s="25" customFormat="1" x14ac:dyDescent="0.3">
      <c r="C1585" s="22">
        <v>5500</v>
      </c>
      <c r="D1585" s="23"/>
      <c r="E1585" s="24">
        <v>853690100000</v>
      </c>
      <c r="G1585" s="22" t="s">
        <v>5843</v>
      </c>
      <c r="H1585" s="23"/>
      <c r="I1585" s="26" t="s">
        <v>5844</v>
      </c>
      <c r="J1585" s="23"/>
      <c r="K1585" s="26" t="s">
        <v>5845</v>
      </c>
      <c r="L1585" s="23"/>
      <c r="M1585" s="26" t="s">
        <v>5846</v>
      </c>
      <c r="N1585" s="23"/>
      <c r="O1585" s="34">
        <v>200</v>
      </c>
      <c r="P1585" s="34" t="s">
        <v>17</v>
      </c>
      <c r="Q1585" s="23"/>
      <c r="R1585" s="35">
        <v>0.20599999999999999</v>
      </c>
      <c r="S1585" s="36" t="s">
        <v>18</v>
      </c>
      <c r="T1585" s="23"/>
      <c r="U1585" s="55">
        <v>12000</v>
      </c>
      <c r="V1585" s="34" t="s">
        <v>17</v>
      </c>
      <c r="W1585" s="23"/>
      <c r="X1585" s="53">
        <f>SUMIF('[1]2022Fiyat Listesi-SAP'!A:A,I:I,'[1]2022Fiyat Listesi-SAP'!C:C)</f>
        <v>0.1</v>
      </c>
      <c r="Y1585" s="38" t="s">
        <v>1925</v>
      </c>
      <c r="Z1585" s="23"/>
      <c r="AA1585" s="33">
        <f t="shared" si="24"/>
        <v>0</v>
      </c>
      <c r="AB1585" s="38" t="s">
        <v>20</v>
      </c>
    </row>
    <row r="1586" spans="3:28" s="25" customFormat="1" x14ac:dyDescent="0.3">
      <c r="C1586" s="22">
        <v>5500</v>
      </c>
      <c r="D1586" s="23"/>
      <c r="E1586" s="24">
        <v>853690100000</v>
      </c>
      <c r="G1586" s="22" t="s">
        <v>5847</v>
      </c>
      <c r="H1586" s="23"/>
      <c r="I1586" s="26" t="s">
        <v>5848</v>
      </c>
      <c r="J1586" s="23"/>
      <c r="K1586" s="26" t="s">
        <v>5849</v>
      </c>
      <c r="L1586" s="23"/>
      <c r="M1586" s="26" t="s">
        <v>5850</v>
      </c>
      <c r="N1586" s="23"/>
      <c r="O1586" s="34">
        <v>200</v>
      </c>
      <c r="P1586" s="34" t="s">
        <v>17</v>
      </c>
      <c r="Q1586" s="23"/>
      <c r="R1586" s="35">
        <v>0.20599999999999999</v>
      </c>
      <c r="S1586" s="36" t="s">
        <v>18</v>
      </c>
      <c r="T1586" s="23"/>
      <c r="U1586" s="55">
        <v>12000</v>
      </c>
      <c r="V1586" s="34" t="s">
        <v>17</v>
      </c>
      <c r="W1586" s="23"/>
      <c r="X1586" s="53">
        <f>SUMIF('[1]2022Fiyat Listesi-SAP'!A:A,I:I,'[1]2022Fiyat Listesi-SAP'!C:C)</f>
        <v>0.10050000000000001</v>
      </c>
      <c r="Y1586" s="38" t="s">
        <v>1925</v>
      </c>
      <c r="Z1586" s="23"/>
      <c r="AA1586" s="33">
        <f t="shared" si="24"/>
        <v>0</v>
      </c>
      <c r="AB1586" s="38" t="s">
        <v>20</v>
      </c>
    </row>
    <row r="1587" spans="3:28" s="25" customFormat="1" x14ac:dyDescent="0.3">
      <c r="C1587" s="22">
        <v>5500</v>
      </c>
      <c r="D1587" s="23"/>
      <c r="E1587" s="24">
        <v>853690100000</v>
      </c>
      <c r="G1587" s="22" t="s">
        <v>5851</v>
      </c>
      <c r="H1587" s="23"/>
      <c r="I1587" s="26" t="s">
        <v>5852</v>
      </c>
      <c r="J1587" s="23"/>
      <c r="K1587" s="26" t="s">
        <v>5853</v>
      </c>
      <c r="L1587" s="23"/>
      <c r="M1587" s="26" t="s">
        <v>5850</v>
      </c>
      <c r="N1587" s="23"/>
      <c r="O1587" s="34">
        <v>200</v>
      </c>
      <c r="P1587" s="34" t="s">
        <v>17</v>
      </c>
      <c r="Q1587" s="23"/>
      <c r="R1587" s="35">
        <v>0.23699999999999999</v>
      </c>
      <c r="S1587" s="36" t="s">
        <v>18</v>
      </c>
      <c r="T1587" s="23"/>
      <c r="U1587" s="55">
        <v>10000</v>
      </c>
      <c r="V1587" s="34" t="s">
        <v>17</v>
      </c>
      <c r="W1587" s="23"/>
      <c r="X1587" s="53">
        <f>SUMIF('[1]2022Fiyat Listesi-SAP'!A:A,I:I,'[1]2022Fiyat Listesi-SAP'!C:C)</f>
        <v>0.10200000000000001</v>
      </c>
      <c r="Y1587" s="38" t="s">
        <v>1925</v>
      </c>
      <c r="Z1587" s="23"/>
      <c r="AA1587" s="33">
        <f t="shared" si="24"/>
        <v>0</v>
      </c>
      <c r="AB1587" s="38" t="s">
        <v>20</v>
      </c>
    </row>
    <row r="1588" spans="3:28" s="25" customFormat="1" x14ac:dyDescent="0.3">
      <c r="C1588" s="22">
        <v>5500</v>
      </c>
      <c r="D1588" s="23"/>
      <c r="E1588" s="24">
        <v>853690100000</v>
      </c>
      <c r="G1588" s="22" t="s">
        <v>5854</v>
      </c>
      <c r="H1588" s="23"/>
      <c r="I1588" s="26" t="s">
        <v>5855</v>
      </c>
      <c r="J1588" s="23"/>
      <c r="K1588" s="26" t="s">
        <v>5856</v>
      </c>
      <c r="L1588" s="23"/>
      <c r="M1588" s="26" t="s">
        <v>5846</v>
      </c>
      <c r="N1588" s="23"/>
      <c r="O1588" s="34">
        <v>200</v>
      </c>
      <c r="P1588" s="34" t="s">
        <v>17</v>
      </c>
      <c r="Q1588" s="23"/>
      <c r="R1588" s="35">
        <v>0.24</v>
      </c>
      <c r="S1588" s="36" t="s">
        <v>18</v>
      </c>
      <c r="T1588" s="23"/>
      <c r="U1588" s="55">
        <v>10000</v>
      </c>
      <c r="V1588" s="34" t="s">
        <v>17</v>
      </c>
      <c r="W1588" s="23"/>
      <c r="X1588" s="53">
        <f>SUMIF('[1]2022Fiyat Listesi-SAP'!A:A,I:I,'[1]2022Fiyat Listesi-SAP'!C:C)</f>
        <v>0.10200000000000001</v>
      </c>
      <c r="Y1588" s="38" t="s">
        <v>1925</v>
      </c>
      <c r="Z1588" s="23"/>
      <c r="AA1588" s="33">
        <f t="shared" si="24"/>
        <v>0</v>
      </c>
      <c r="AB1588" s="38" t="s">
        <v>20</v>
      </c>
    </row>
    <row r="1589" spans="3:28" s="25" customFormat="1" x14ac:dyDescent="0.3">
      <c r="C1589" s="22">
        <v>5500</v>
      </c>
      <c r="D1589" s="23"/>
      <c r="E1589" s="24">
        <v>853690100000</v>
      </c>
      <c r="G1589" s="22" t="s">
        <v>5857</v>
      </c>
      <c r="H1589" s="23"/>
      <c r="I1589" s="26" t="s">
        <v>5858</v>
      </c>
      <c r="J1589" s="23"/>
      <c r="K1589" s="26" t="s">
        <v>5859</v>
      </c>
      <c r="L1589" s="23"/>
      <c r="M1589" s="26" t="s">
        <v>5846</v>
      </c>
      <c r="N1589" s="23"/>
      <c r="O1589" s="34">
        <v>100</v>
      </c>
      <c r="P1589" s="34" t="s">
        <v>17</v>
      </c>
      <c r="Q1589" s="23"/>
      <c r="R1589" s="35">
        <v>0.16700000000000001</v>
      </c>
      <c r="S1589" s="36" t="s">
        <v>18</v>
      </c>
      <c r="T1589" s="23"/>
      <c r="U1589" s="55">
        <v>6000</v>
      </c>
      <c r="V1589" s="34" t="s">
        <v>17</v>
      </c>
      <c r="W1589" s="23"/>
      <c r="X1589" s="53">
        <f>SUMIF('[1]2022Fiyat Listesi-SAP'!A:A,I:I,'[1]2022Fiyat Listesi-SAP'!C:C)</f>
        <v>0.11950000000000001</v>
      </c>
      <c r="Y1589" s="38" t="s">
        <v>1925</v>
      </c>
      <c r="Z1589" s="23"/>
      <c r="AA1589" s="33">
        <f t="shared" si="24"/>
        <v>0</v>
      </c>
      <c r="AB1589" s="38" t="s">
        <v>20</v>
      </c>
    </row>
    <row r="1590" spans="3:28" s="25" customFormat="1" x14ac:dyDescent="0.3">
      <c r="C1590" s="22">
        <v>5500</v>
      </c>
      <c r="D1590" s="23"/>
      <c r="E1590" s="24">
        <v>853690100000</v>
      </c>
      <c r="G1590" s="22" t="s">
        <v>5860</v>
      </c>
      <c r="H1590" s="23"/>
      <c r="I1590" s="26" t="s">
        <v>5861</v>
      </c>
      <c r="J1590" s="23"/>
      <c r="K1590" s="26" t="s">
        <v>5862</v>
      </c>
      <c r="L1590" s="23"/>
      <c r="M1590" s="26" t="s">
        <v>5863</v>
      </c>
      <c r="N1590" s="23"/>
      <c r="O1590" s="34">
        <v>100</v>
      </c>
      <c r="P1590" s="34" t="s">
        <v>17</v>
      </c>
      <c r="Q1590" s="23"/>
      <c r="R1590" s="35">
        <v>0.157</v>
      </c>
      <c r="S1590" s="36" t="s">
        <v>18</v>
      </c>
      <c r="T1590" s="23"/>
      <c r="U1590" s="55">
        <v>6000</v>
      </c>
      <c r="V1590" s="34" t="s">
        <v>17</v>
      </c>
      <c r="W1590" s="23"/>
      <c r="X1590" s="53">
        <f>SUMIF('[1]2022Fiyat Listesi-SAP'!A:A,I:I,'[1]2022Fiyat Listesi-SAP'!C:C)</f>
        <v>0.1055</v>
      </c>
      <c r="Y1590" s="38" t="s">
        <v>1925</v>
      </c>
      <c r="Z1590" s="23"/>
      <c r="AA1590" s="33">
        <f t="shared" si="24"/>
        <v>0</v>
      </c>
      <c r="AB1590" s="38" t="s">
        <v>20</v>
      </c>
    </row>
    <row r="1591" spans="3:28" s="25" customFormat="1" x14ac:dyDescent="0.3">
      <c r="C1591" s="22">
        <v>5500</v>
      </c>
      <c r="D1591" s="23"/>
      <c r="E1591" s="24">
        <v>853690100000</v>
      </c>
      <c r="G1591" s="22" t="s">
        <v>5864</v>
      </c>
      <c r="H1591" s="23"/>
      <c r="I1591" s="26" t="s">
        <v>5865</v>
      </c>
      <c r="J1591" s="23"/>
      <c r="K1591" s="26" t="s">
        <v>5866</v>
      </c>
      <c r="L1591" s="23"/>
      <c r="M1591" s="26" t="s">
        <v>5867</v>
      </c>
      <c r="N1591" s="23"/>
      <c r="O1591" s="34">
        <v>100</v>
      </c>
      <c r="P1591" s="34" t="s">
        <v>17</v>
      </c>
      <c r="Q1591" s="23"/>
      <c r="R1591" s="35">
        <v>0.17799999999999999</v>
      </c>
      <c r="S1591" s="36" t="s">
        <v>18</v>
      </c>
      <c r="T1591" s="23"/>
      <c r="U1591" s="55">
        <v>6000</v>
      </c>
      <c r="V1591" s="34" t="s">
        <v>17</v>
      </c>
      <c r="W1591" s="23"/>
      <c r="X1591" s="53">
        <f>SUMIF('[1]2022Fiyat Listesi-SAP'!A:A,I:I,'[1]2022Fiyat Listesi-SAP'!C:C)</f>
        <v>0.11950000000000001</v>
      </c>
      <c r="Y1591" s="38" t="s">
        <v>1925</v>
      </c>
      <c r="Z1591" s="23"/>
      <c r="AA1591" s="33">
        <f t="shared" si="24"/>
        <v>0</v>
      </c>
      <c r="AB1591" s="38" t="s">
        <v>20</v>
      </c>
    </row>
    <row r="1592" spans="3:28" s="25" customFormat="1" x14ac:dyDescent="0.3">
      <c r="C1592" s="22">
        <v>5500</v>
      </c>
      <c r="D1592" s="23"/>
      <c r="E1592" s="24">
        <v>853690100000</v>
      </c>
      <c r="G1592" s="22" t="s">
        <v>5868</v>
      </c>
      <c r="H1592" s="23"/>
      <c r="I1592" s="26" t="s">
        <v>5869</v>
      </c>
      <c r="J1592" s="23"/>
      <c r="K1592" s="26" t="s">
        <v>5870</v>
      </c>
      <c r="L1592" s="23"/>
      <c r="M1592" s="26" t="s">
        <v>5871</v>
      </c>
      <c r="N1592" s="23"/>
      <c r="O1592" s="34">
        <v>100</v>
      </c>
      <c r="P1592" s="34" t="s">
        <v>17</v>
      </c>
      <c r="Q1592" s="23"/>
      <c r="R1592" s="35">
        <v>0.22900000000000001</v>
      </c>
      <c r="S1592" s="36" t="s">
        <v>18</v>
      </c>
      <c r="T1592" s="23"/>
      <c r="U1592" s="55">
        <v>5000</v>
      </c>
      <c r="V1592" s="34" t="s">
        <v>17</v>
      </c>
      <c r="W1592" s="23"/>
      <c r="X1592" s="53">
        <f>SUMIF('[1]2022Fiyat Listesi-SAP'!A:A,I:I,'[1]2022Fiyat Listesi-SAP'!C:C)</f>
        <v>0.1515</v>
      </c>
      <c r="Y1592" s="38" t="s">
        <v>1925</v>
      </c>
      <c r="Z1592" s="23"/>
      <c r="AA1592" s="33">
        <f t="shared" si="24"/>
        <v>0</v>
      </c>
      <c r="AB1592" s="38" t="s">
        <v>20</v>
      </c>
    </row>
    <row r="1593" spans="3:28" s="25" customFormat="1" x14ac:dyDescent="0.3">
      <c r="C1593" s="22">
        <v>5500</v>
      </c>
      <c r="D1593" s="23"/>
      <c r="E1593" s="24">
        <v>853690100000</v>
      </c>
      <c r="G1593" s="22" t="s">
        <v>5872</v>
      </c>
      <c r="H1593" s="23"/>
      <c r="I1593" s="26" t="s">
        <v>5873</v>
      </c>
      <c r="J1593" s="23"/>
      <c r="K1593" s="26" t="s">
        <v>5874</v>
      </c>
      <c r="L1593" s="23"/>
      <c r="M1593" s="26" t="s">
        <v>5875</v>
      </c>
      <c r="N1593" s="23"/>
      <c r="O1593" s="34">
        <v>200</v>
      </c>
      <c r="P1593" s="34" t="s">
        <v>17</v>
      </c>
      <c r="Q1593" s="23"/>
      <c r="R1593" s="35">
        <v>0.20599999999999999</v>
      </c>
      <c r="S1593" s="36" t="s">
        <v>18</v>
      </c>
      <c r="T1593" s="23"/>
      <c r="U1593" s="55">
        <v>12000</v>
      </c>
      <c r="V1593" s="34" t="s">
        <v>17</v>
      </c>
      <c r="W1593" s="23"/>
      <c r="X1593" s="53">
        <f>SUMIF('[1]2022Fiyat Listesi-SAP'!A:A,I:I,'[1]2022Fiyat Listesi-SAP'!C:C)</f>
        <v>0.14549999999999999</v>
      </c>
      <c r="Y1593" s="38" t="s">
        <v>1925</v>
      </c>
      <c r="Z1593" s="23"/>
      <c r="AA1593" s="33">
        <f t="shared" si="24"/>
        <v>0</v>
      </c>
      <c r="AB1593" s="38" t="s">
        <v>20</v>
      </c>
    </row>
    <row r="1594" spans="3:28" s="25" customFormat="1" x14ac:dyDescent="0.3">
      <c r="C1594" s="22">
        <v>5500</v>
      </c>
      <c r="D1594" s="23"/>
      <c r="E1594" s="24">
        <v>853690100000</v>
      </c>
      <c r="G1594" s="22" t="s">
        <v>5876</v>
      </c>
      <c r="H1594" s="23"/>
      <c r="I1594" s="26" t="s">
        <v>5877</v>
      </c>
      <c r="J1594" s="23"/>
      <c r="K1594" s="26" t="s">
        <v>5878</v>
      </c>
      <c r="L1594" s="23"/>
      <c r="M1594" s="26" t="s">
        <v>5875</v>
      </c>
      <c r="N1594" s="23"/>
      <c r="O1594" s="34">
        <v>100</v>
      </c>
      <c r="P1594" s="34" t="s">
        <v>17</v>
      </c>
      <c r="Q1594" s="23"/>
      <c r="R1594" s="35">
        <v>0.159</v>
      </c>
      <c r="S1594" s="36" t="s">
        <v>18</v>
      </c>
      <c r="T1594" s="23"/>
      <c r="U1594" s="55">
        <v>6000</v>
      </c>
      <c r="V1594" s="34" t="s">
        <v>17</v>
      </c>
      <c r="W1594" s="23"/>
      <c r="X1594" s="53">
        <f>SUMIF('[1]2022Fiyat Listesi-SAP'!A:A,I:I,'[1]2022Fiyat Listesi-SAP'!C:C)</f>
        <v>0.17949999999999999</v>
      </c>
      <c r="Y1594" s="38" t="s">
        <v>1925</v>
      </c>
      <c r="Z1594" s="23"/>
      <c r="AA1594" s="33">
        <f t="shared" si="24"/>
        <v>0</v>
      </c>
      <c r="AB1594" s="38" t="s">
        <v>20</v>
      </c>
    </row>
    <row r="1595" spans="3:28" s="25" customFormat="1" x14ac:dyDescent="0.3">
      <c r="C1595" s="22">
        <v>5500</v>
      </c>
      <c r="D1595" s="23"/>
      <c r="E1595" s="24">
        <v>853690100000</v>
      </c>
      <c r="G1595" s="22" t="s">
        <v>5879</v>
      </c>
      <c r="H1595" s="23"/>
      <c r="I1595" s="26" t="s">
        <v>5880</v>
      </c>
      <c r="J1595" s="23"/>
      <c r="K1595" s="26" t="s">
        <v>5881</v>
      </c>
      <c r="L1595" s="23"/>
      <c r="M1595" s="26" t="s">
        <v>5882</v>
      </c>
      <c r="N1595" s="23"/>
      <c r="O1595" s="34">
        <v>100</v>
      </c>
      <c r="P1595" s="34" t="s">
        <v>17</v>
      </c>
      <c r="Q1595" s="23"/>
      <c r="R1595" s="35">
        <v>0.16600000000000001</v>
      </c>
      <c r="S1595" s="36" t="s">
        <v>18</v>
      </c>
      <c r="T1595" s="23"/>
      <c r="U1595" s="55">
        <v>6000</v>
      </c>
      <c r="V1595" s="34" t="s">
        <v>17</v>
      </c>
      <c r="W1595" s="23"/>
      <c r="X1595" s="53">
        <f>SUMIF('[1]2022Fiyat Listesi-SAP'!A:A,I:I,'[1]2022Fiyat Listesi-SAP'!C:C)</f>
        <v>0.17949999999999999</v>
      </c>
      <c r="Y1595" s="38" t="s">
        <v>1925</v>
      </c>
      <c r="Z1595" s="23"/>
      <c r="AA1595" s="33">
        <f t="shared" si="24"/>
        <v>0</v>
      </c>
      <c r="AB1595" s="38" t="s">
        <v>20</v>
      </c>
    </row>
    <row r="1596" spans="3:28" s="25" customFormat="1" x14ac:dyDescent="0.3">
      <c r="C1596" s="22">
        <v>5500</v>
      </c>
      <c r="D1596" s="23"/>
      <c r="E1596" s="24">
        <v>853690100000</v>
      </c>
      <c r="G1596" s="22" t="s">
        <v>5883</v>
      </c>
      <c r="H1596" s="23"/>
      <c r="I1596" s="26" t="s">
        <v>5884</v>
      </c>
      <c r="J1596" s="23"/>
      <c r="K1596" s="26" t="s">
        <v>5885</v>
      </c>
      <c r="L1596" s="23"/>
      <c r="M1596" s="26" t="s">
        <v>5886</v>
      </c>
      <c r="N1596" s="23"/>
      <c r="O1596" s="34">
        <v>100</v>
      </c>
      <c r="P1596" s="34" t="s">
        <v>17</v>
      </c>
      <c r="Q1596" s="23"/>
      <c r="R1596" s="35">
        <v>0.23499999999999999</v>
      </c>
      <c r="S1596" s="36" t="s">
        <v>18</v>
      </c>
      <c r="T1596" s="23"/>
      <c r="U1596" s="55">
        <v>5000</v>
      </c>
      <c r="V1596" s="34" t="s">
        <v>17</v>
      </c>
      <c r="W1596" s="23"/>
      <c r="X1596" s="53">
        <f>SUMIF('[1]2022Fiyat Listesi-SAP'!A:A,I:I,'[1]2022Fiyat Listesi-SAP'!C:C)</f>
        <v>0.23700000000000002</v>
      </c>
      <c r="Y1596" s="38" t="s">
        <v>1925</v>
      </c>
      <c r="Z1596" s="23"/>
      <c r="AA1596" s="33">
        <f t="shared" si="24"/>
        <v>0</v>
      </c>
      <c r="AB1596" s="38" t="s">
        <v>20</v>
      </c>
    </row>
    <row r="1597" spans="3:28" s="25" customFormat="1" x14ac:dyDescent="0.3">
      <c r="C1597" s="22">
        <v>5500</v>
      </c>
      <c r="D1597" s="23"/>
      <c r="E1597" s="24">
        <v>853690100000</v>
      </c>
      <c r="G1597" s="22" t="s">
        <v>5887</v>
      </c>
      <c r="H1597" s="23"/>
      <c r="I1597" s="26" t="s">
        <v>5888</v>
      </c>
      <c r="J1597" s="23"/>
      <c r="K1597" s="26" t="s">
        <v>5889</v>
      </c>
      <c r="L1597" s="23"/>
      <c r="M1597" s="26" t="s">
        <v>5890</v>
      </c>
      <c r="N1597" s="23"/>
      <c r="O1597" s="34">
        <v>200</v>
      </c>
      <c r="P1597" s="34" t="s">
        <v>17</v>
      </c>
      <c r="Q1597" s="23"/>
      <c r="R1597" s="35">
        <v>0.17599999999999999</v>
      </c>
      <c r="S1597" s="36" t="s">
        <v>18</v>
      </c>
      <c r="T1597" s="23"/>
      <c r="U1597" s="55">
        <v>12000</v>
      </c>
      <c r="V1597" s="34" t="s">
        <v>17</v>
      </c>
      <c r="W1597" s="23"/>
      <c r="X1597" s="53">
        <f>SUMIF('[1]2022Fiyat Listesi-SAP'!A:A,I:I,'[1]2022Fiyat Listesi-SAP'!C:C)</f>
        <v>0.08</v>
      </c>
      <c r="Y1597" s="38" t="s">
        <v>1925</v>
      </c>
      <c r="Z1597" s="23"/>
      <c r="AA1597" s="33">
        <f t="shared" si="24"/>
        <v>0</v>
      </c>
      <c r="AB1597" s="38" t="s">
        <v>20</v>
      </c>
    </row>
    <row r="1598" spans="3:28" s="25" customFormat="1" x14ac:dyDescent="0.3">
      <c r="C1598" s="22">
        <v>5500</v>
      </c>
      <c r="D1598" s="23"/>
      <c r="E1598" s="24">
        <v>853690100000</v>
      </c>
      <c r="G1598" s="22" t="s">
        <v>5891</v>
      </c>
      <c r="H1598" s="23"/>
      <c r="I1598" s="26" t="s">
        <v>5892</v>
      </c>
      <c r="J1598" s="23"/>
      <c r="K1598" s="26" t="s">
        <v>5893</v>
      </c>
      <c r="L1598" s="23"/>
      <c r="M1598" s="26" t="s">
        <v>5894</v>
      </c>
      <c r="N1598" s="23"/>
      <c r="O1598" s="34">
        <v>200</v>
      </c>
      <c r="P1598" s="34" t="s">
        <v>17</v>
      </c>
      <c r="Q1598" s="23"/>
      <c r="R1598" s="35">
        <v>0.19400000000000001</v>
      </c>
      <c r="S1598" s="36" t="s">
        <v>18</v>
      </c>
      <c r="T1598" s="23"/>
      <c r="U1598" s="55">
        <v>12000</v>
      </c>
      <c r="V1598" s="34" t="s">
        <v>17</v>
      </c>
      <c r="W1598" s="23"/>
      <c r="X1598" s="53">
        <f>SUMIF('[1]2022Fiyat Listesi-SAP'!A:A,I:I,'[1]2022Fiyat Listesi-SAP'!C:C)</f>
        <v>9.2999999999999999E-2</v>
      </c>
      <c r="Y1598" s="38" t="s">
        <v>1925</v>
      </c>
      <c r="Z1598" s="23"/>
      <c r="AA1598" s="33">
        <f t="shared" si="24"/>
        <v>0</v>
      </c>
      <c r="AB1598" s="38" t="s">
        <v>20</v>
      </c>
    </row>
    <row r="1599" spans="3:28" s="25" customFormat="1" x14ac:dyDescent="0.3">
      <c r="C1599" s="22">
        <v>5500</v>
      </c>
      <c r="D1599" s="23"/>
      <c r="E1599" s="24">
        <v>853690100000</v>
      </c>
      <c r="G1599" s="22" t="s">
        <v>5895</v>
      </c>
      <c r="H1599" s="23"/>
      <c r="I1599" s="26" t="s">
        <v>5896</v>
      </c>
      <c r="J1599" s="23"/>
      <c r="K1599" s="26" t="s">
        <v>5897</v>
      </c>
      <c r="L1599" s="23"/>
      <c r="M1599" s="26" t="s">
        <v>5898</v>
      </c>
      <c r="N1599" s="23"/>
      <c r="O1599" s="34">
        <v>200</v>
      </c>
      <c r="P1599" s="34" t="s">
        <v>17</v>
      </c>
      <c r="Q1599" s="23"/>
      <c r="R1599" s="35">
        <v>0.222</v>
      </c>
      <c r="S1599" s="36" t="s">
        <v>18</v>
      </c>
      <c r="T1599" s="23"/>
      <c r="U1599" s="55">
        <v>12000</v>
      </c>
      <c r="V1599" s="34" t="s">
        <v>17</v>
      </c>
      <c r="W1599" s="23"/>
      <c r="X1599" s="53">
        <f>SUMIF('[1]2022Fiyat Listesi-SAP'!A:A,I:I,'[1]2022Fiyat Listesi-SAP'!C:C)</f>
        <v>0.106</v>
      </c>
      <c r="Y1599" s="38" t="s">
        <v>1925</v>
      </c>
      <c r="Z1599" s="23"/>
      <c r="AA1599" s="33">
        <f t="shared" si="24"/>
        <v>0</v>
      </c>
      <c r="AB1599" s="38" t="s">
        <v>20</v>
      </c>
    </row>
    <row r="1600" spans="3:28" s="25" customFormat="1" x14ac:dyDescent="0.3">
      <c r="C1600" s="22">
        <v>5500</v>
      </c>
      <c r="D1600" s="23"/>
      <c r="E1600" s="24">
        <v>853690100000</v>
      </c>
      <c r="G1600" s="22" t="s">
        <v>5899</v>
      </c>
      <c r="H1600" s="23"/>
      <c r="I1600" s="26" t="s">
        <v>5900</v>
      </c>
      <c r="J1600" s="23"/>
      <c r="K1600" s="26" t="s">
        <v>5901</v>
      </c>
      <c r="L1600" s="23"/>
      <c r="M1600" s="26" t="s">
        <v>5902</v>
      </c>
      <c r="N1600" s="23"/>
      <c r="O1600" s="34">
        <v>200</v>
      </c>
      <c r="P1600" s="34" t="s">
        <v>17</v>
      </c>
      <c r="Q1600" s="23"/>
      <c r="R1600" s="35">
        <v>0.21299999999999999</v>
      </c>
      <c r="S1600" s="36" t="s">
        <v>18</v>
      </c>
      <c r="T1600" s="23"/>
      <c r="U1600" s="55">
        <v>12000</v>
      </c>
      <c r="V1600" s="34" t="s">
        <v>17</v>
      </c>
      <c r="W1600" s="23"/>
      <c r="X1600" s="53">
        <f>SUMIF('[1]2022Fiyat Listesi-SAP'!A:A,I:I,'[1]2022Fiyat Listesi-SAP'!C:C)</f>
        <v>9.8000000000000004E-2</v>
      </c>
      <c r="Y1600" s="38" t="s">
        <v>1925</v>
      </c>
      <c r="Z1600" s="23"/>
      <c r="AA1600" s="33">
        <f t="shared" si="24"/>
        <v>0</v>
      </c>
      <c r="AB1600" s="38" t="s">
        <v>20</v>
      </c>
    </row>
    <row r="1601" spans="3:28" s="25" customFormat="1" x14ac:dyDescent="0.3">
      <c r="C1601" s="22">
        <v>5500</v>
      </c>
      <c r="D1601" s="23"/>
      <c r="E1601" s="24">
        <v>853690100000</v>
      </c>
      <c r="G1601" s="22" t="s">
        <v>5903</v>
      </c>
      <c r="H1601" s="23"/>
      <c r="I1601" s="26" t="s">
        <v>5904</v>
      </c>
      <c r="J1601" s="23"/>
      <c r="K1601" s="26" t="s">
        <v>5905</v>
      </c>
      <c r="L1601" s="23"/>
      <c r="M1601" s="26" t="s">
        <v>5906</v>
      </c>
      <c r="N1601" s="23"/>
      <c r="O1601" s="34">
        <v>200</v>
      </c>
      <c r="P1601" s="34" t="s">
        <v>17</v>
      </c>
      <c r="Q1601" s="23"/>
      <c r="R1601" s="35">
        <v>0.24199999999999999</v>
      </c>
      <c r="S1601" s="36" t="s">
        <v>18</v>
      </c>
      <c r="T1601" s="23"/>
      <c r="U1601" s="55">
        <v>12000</v>
      </c>
      <c r="V1601" s="34" t="s">
        <v>17</v>
      </c>
      <c r="W1601" s="23"/>
      <c r="X1601" s="53">
        <f>SUMIF('[1]2022Fiyat Listesi-SAP'!A:A,I:I,'[1]2022Fiyat Listesi-SAP'!C:C)</f>
        <v>0.106</v>
      </c>
      <c r="Y1601" s="38" t="s">
        <v>1925</v>
      </c>
      <c r="Z1601" s="23"/>
      <c r="AA1601" s="33">
        <f t="shared" si="24"/>
        <v>0</v>
      </c>
      <c r="AB1601" s="38" t="s">
        <v>20</v>
      </c>
    </row>
    <row r="1602" spans="3:28" s="25" customFormat="1" x14ac:dyDescent="0.3">
      <c r="C1602" s="22">
        <v>5500</v>
      </c>
      <c r="D1602" s="23"/>
      <c r="E1602" s="24">
        <v>853690100000</v>
      </c>
      <c r="G1602" s="22" t="s">
        <v>5907</v>
      </c>
      <c r="H1602" s="23"/>
      <c r="I1602" s="26" t="s">
        <v>5908</v>
      </c>
      <c r="J1602" s="23"/>
      <c r="K1602" s="26" t="s">
        <v>5909</v>
      </c>
      <c r="L1602" s="23"/>
      <c r="M1602" s="26" t="s">
        <v>5910</v>
      </c>
      <c r="N1602" s="23"/>
      <c r="O1602" s="34">
        <v>100</v>
      </c>
      <c r="P1602" s="34" t="s">
        <v>17</v>
      </c>
      <c r="Q1602" s="23"/>
      <c r="R1602" s="35">
        <v>0.20399999999999999</v>
      </c>
      <c r="S1602" s="36" t="s">
        <v>18</v>
      </c>
      <c r="T1602" s="23"/>
      <c r="U1602" s="55">
        <v>6000</v>
      </c>
      <c r="V1602" s="34" t="s">
        <v>17</v>
      </c>
      <c r="W1602" s="23"/>
      <c r="X1602" s="53">
        <f>SUMIF('[1]2022Fiyat Listesi-SAP'!A:A,I:I,'[1]2022Fiyat Listesi-SAP'!C:C)</f>
        <v>0.16650000000000001</v>
      </c>
      <c r="Y1602" s="38" t="s">
        <v>1925</v>
      </c>
      <c r="Z1602" s="23"/>
      <c r="AA1602" s="33">
        <f t="shared" si="24"/>
        <v>0</v>
      </c>
      <c r="AB1602" s="38" t="s">
        <v>20</v>
      </c>
    </row>
    <row r="1603" spans="3:28" s="25" customFormat="1" x14ac:dyDescent="0.3">
      <c r="C1603" s="22">
        <v>5500</v>
      </c>
      <c r="D1603" s="23"/>
      <c r="E1603" s="24">
        <v>853690100000</v>
      </c>
      <c r="G1603" s="22" t="s">
        <v>5911</v>
      </c>
      <c r="H1603" s="23"/>
      <c r="I1603" s="26" t="s">
        <v>5912</v>
      </c>
      <c r="J1603" s="23"/>
      <c r="K1603" s="26" t="s">
        <v>5913</v>
      </c>
      <c r="L1603" s="23"/>
      <c r="M1603" s="26" t="s">
        <v>5914</v>
      </c>
      <c r="N1603" s="23"/>
      <c r="O1603" s="34">
        <v>100</v>
      </c>
      <c r="P1603" s="34" t="s">
        <v>17</v>
      </c>
      <c r="Q1603" s="23"/>
      <c r="R1603" s="35">
        <v>0.184</v>
      </c>
      <c r="S1603" s="36" t="s">
        <v>18</v>
      </c>
      <c r="T1603" s="23"/>
      <c r="U1603" s="55">
        <v>6000</v>
      </c>
      <c r="V1603" s="34" t="s">
        <v>17</v>
      </c>
      <c r="W1603" s="23"/>
      <c r="X1603" s="53">
        <f>SUMIF('[1]2022Fiyat Listesi-SAP'!A:A,I:I,'[1]2022Fiyat Listesi-SAP'!C:C)</f>
        <v>0.16400000000000001</v>
      </c>
      <c r="Y1603" s="38" t="s">
        <v>1925</v>
      </c>
      <c r="Z1603" s="23"/>
      <c r="AA1603" s="33">
        <f t="shared" si="24"/>
        <v>0</v>
      </c>
      <c r="AB1603" s="38" t="s">
        <v>20</v>
      </c>
    </row>
    <row r="1604" spans="3:28" s="25" customFormat="1" x14ac:dyDescent="0.3">
      <c r="C1604" s="22">
        <v>5500</v>
      </c>
      <c r="D1604" s="23"/>
      <c r="E1604" s="24">
        <v>853690100000</v>
      </c>
      <c r="G1604" s="22" t="s">
        <v>5915</v>
      </c>
      <c r="H1604" s="23"/>
      <c r="I1604" s="26" t="s">
        <v>5916</v>
      </c>
      <c r="J1604" s="23"/>
      <c r="K1604" s="26" t="s">
        <v>5917</v>
      </c>
      <c r="L1604" s="23"/>
      <c r="M1604" s="26" t="s">
        <v>5918</v>
      </c>
      <c r="N1604" s="23"/>
      <c r="O1604" s="34">
        <v>100</v>
      </c>
      <c r="P1604" s="34" t="s">
        <v>17</v>
      </c>
      <c r="Q1604" s="23"/>
      <c r="R1604" s="35">
        <v>0.191</v>
      </c>
      <c r="S1604" s="36" t="s">
        <v>18</v>
      </c>
      <c r="T1604" s="23"/>
      <c r="U1604" s="55">
        <v>6000</v>
      </c>
      <c r="V1604" s="34" t="s">
        <v>17</v>
      </c>
      <c r="W1604" s="23"/>
      <c r="X1604" s="53">
        <f>SUMIF('[1]2022Fiyat Listesi-SAP'!A:A,I:I,'[1]2022Fiyat Listesi-SAP'!C:C)</f>
        <v>0.16400000000000001</v>
      </c>
      <c r="Y1604" s="38" t="s">
        <v>1925</v>
      </c>
      <c r="Z1604" s="23"/>
      <c r="AA1604" s="33">
        <f t="shared" si="24"/>
        <v>0</v>
      </c>
      <c r="AB1604" s="38" t="s">
        <v>20</v>
      </c>
    </row>
    <row r="1605" spans="3:28" s="25" customFormat="1" x14ac:dyDescent="0.3">
      <c r="C1605" s="22">
        <v>5500</v>
      </c>
      <c r="D1605" s="23"/>
      <c r="E1605" s="24">
        <v>853690100000</v>
      </c>
      <c r="G1605" s="22" t="s">
        <v>5919</v>
      </c>
      <c r="H1605" s="23"/>
      <c r="I1605" s="26" t="s">
        <v>5920</v>
      </c>
      <c r="J1605" s="23"/>
      <c r="K1605" s="26" t="s">
        <v>5921</v>
      </c>
      <c r="L1605" s="23"/>
      <c r="M1605" s="26" t="s">
        <v>5922</v>
      </c>
      <c r="N1605" s="23"/>
      <c r="O1605" s="34">
        <v>100</v>
      </c>
      <c r="P1605" s="34" t="s">
        <v>17</v>
      </c>
      <c r="Q1605" s="23"/>
      <c r="R1605" s="35">
        <v>0.24099999999999999</v>
      </c>
      <c r="S1605" s="36" t="s">
        <v>18</v>
      </c>
      <c r="T1605" s="23"/>
      <c r="U1605" s="55">
        <v>5000</v>
      </c>
      <c r="V1605" s="34" t="s">
        <v>17</v>
      </c>
      <c r="W1605" s="23"/>
      <c r="X1605" s="53">
        <f>SUMIF('[1]2022Fiyat Listesi-SAP'!A:A,I:I,'[1]2022Fiyat Listesi-SAP'!C:C)</f>
        <v>0.19700000000000001</v>
      </c>
      <c r="Y1605" s="38" t="s">
        <v>1925</v>
      </c>
      <c r="Z1605" s="23"/>
      <c r="AA1605" s="33">
        <f t="shared" si="24"/>
        <v>0</v>
      </c>
      <c r="AB1605" s="38" t="s">
        <v>20</v>
      </c>
    </row>
    <row r="1606" spans="3:28" s="25" customFormat="1" x14ac:dyDescent="0.3">
      <c r="C1606" s="22">
        <v>5500</v>
      </c>
      <c r="D1606" s="23"/>
      <c r="E1606" s="24">
        <v>853690100000</v>
      </c>
      <c r="G1606" s="22" t="s">
        <v>5923</v>
      </c>
      <c r="H1606" s="23"/>
      <c r="I1606" s="26" t="s">
        <v>5924</v>
      </c>
      <c r="J1606" s="23"/>
      <c r="K1606" s="26" t="s">
        <v>5925</v>
      </c>
      <c r="L1606" s="23"/>
      <c r="M1606" s="26" t="s">
        <v>5926</v>
      </c>
      <c r="N1606" s="23"/>
      <c r="O1606" s="34">
        <v>100</v>
      </c>
      <c r="P1606" s="34" t="s">
        <v>17</v>
      </c>
      <c r="Q1606" s="23"/>
      <c r="R1606" s="35">
        <v>0.16600000000000001</v>
      </c>
      <c r="S1606" s="36" t="s">
        <v>18</v>
      </c>
      <c r="T1606" s="23"/>
      <c r="U1606" s="55">
        <v>6000</v>
      </c>
      <c r="V1606" s="34" t="s">
        <v>17</v>
      </c>
      <c r="W1606" s="23"/>
      <c r="X1606" s="53">
        <f>SUMIF('[1]2022Fiyat Listesi-SAP'!A:A,I:I,'[1]2022Fiyat Listesi-SAP'!C:C)</f>
        <v>0.13350000000000001</v>
      </c>
      <c r="Y1606" s="38" t="s">
        <v>1925</v>
      </c>
      <c r="Z1606" s="23"/>
      <c r="AA1606" s="33">
        <f t="shared" si="24"/>
        <v>0</v>
      </c>
      <c r="AB1606" s="38" t="s">
        <v>20</v>
      </c>
    </row>
    <row r="1607" spans="3:28" s="25" customFormat="1" x14ac:dyDescent="0.3">
      <c r="C1607" s="22">
        <v>5500</v>
      </c>
      <c r="D1607" s="23"/>
      <c r="E1607" s="24">
        <v>853690100000</v>
      </c>
      <c r="G1607" s="22" t="s">
        <v>5927</v>
      </c>
      <c r="H1607" s="23"/>
      <c r="I1607" s="26" t="s">
        <v>5928</v>
      </c>
      <c r="J1607" s="23"/>
      <c r="K1607" s="26" t="s">
        <v>5929</v>
      </c>
      <c r="L1607" s="23"/>
      <c r="M1607" s="26" t="s">
        <v>5930</v>
      </c>
      <c r="N1607" s="23"/>
      <c r="O1607" s="34">
        <v>100</v>
      </c>
      <c r="P1607" s="34" t="s">
        <v>17</v>
      </c>
      <c r="Q1607" s="23"/>
      <c r="R1607" s="35">
        <v>0.17</v>
      </c>
      <c r="S1607" s="36" t="s">
        <v>18</v>
      </c>
      <c r="T1607" s="23"/>
      <c r="U1607" s="55">
        <v>6000</v>
      </c>
      <c r="V1607" s="34" t="s">
        <v>17</v>
      </c>
      <c r="W1607" s="23"/>
      <c r="X1607" s="53">
        <f>SUMIF('[1]2022Fiyat Listesi-SAP'!A:A,I:I,'[1]2022Fiyat Listesi-SAP'!C:C)</f>
        <v>0.13350000000000001</v>
      </c>
      <c r="Y1607" s="38" t="s">
        <v>1925</v>
      </c>
      <c r="Z1607" s="23"/>
      <c r="AA1607" s="33">
        <f t="shared" si="24"/>
        <v>0</v>
      </c>
      <c r="AB1607" s="38" t="s">
        <v>20</v>
      </c>
    </row>
    <row r="1608" spans="3:28" s="25" customFormat="1" x14ac:dyDescent="0.3">
      <c r="C1608" s="22">
        <v>9150</v>
      </c>
      <c r="D1608" s="23"/>
      <c r="E1608" s="24" t="s">
        <v>12</v>
      </c>
      <c r="G1608" s="22">
        <v>0</v>
      </c>
      <c r="H1608" s="23"/>
      <c r="I1608" s="26" t="s">
        <v>5931</v>
      </c>
      <c r="J1608" s="23"/>
      <c r="K1608" s="26" t="s">
        <v>5932</v>
      </c>
      <c r="L1608" s="23"/>
      <c r="M1608" s="26" t="s">
        <v>5933</v>
      </c>
      <c r="N1608" s="23"/>
      <c r="O1608" s="34">
        <v>100</v>
      </c>
      <c r="P1608" s="34" t="s">
        <v>17</v>
      </c>
      <c r="Q1608" s="23"/>
      <c r="R1608" s="42">
        <v>0</v>
      </c>
      <c r="S1608" s="36" t="s">
        <v>18</v>
      </c>
      <c r="T1608" s="23"/>
      <c r="U1608" s="58">
        <v>0</v>
      </c>
      <c r="V1608" s="34" t="s">
        <v>17</v>
      </c>
      <c r="W1608" s="23"/>
      <c r="X1608" s="53">
        <f>SUMIF([1]MTR!B:B,I:I,[1]MTR!F:F)</f>
        <v>10.984999999999999</v>
      </c>
      <c r="Y1608" s="32" t="s">
        <v>1925</v>
      </c>
      <c r="Z1608" s="23"/>
      <c r="AA1608" s="33">
        <f t="shared" si="24"/>
        <v>0</v>
      </c>
      <c r="AB1608" s="38" t="s">
        <v>20</v>
      </c>
    </row>
    <row r="1609" spans="3:28" s="25" customFormat="1" x14ac:dyDescent="0.3">
      <c r="C1609" s="22">
        <v>9150</v>
      </c>
      <c r="D1609" s="23"/>
      <c r="E1609" s="24" t="s">
        <v>12</v>
      </c>
      <c r="G1609" s="22">
        <v>0</v>
      </c>
      <c r="H1609" s="23"/>
      <c r="I1609" s="26" t="s">
        <v>5934</v>
      </c>
      <c r="J1609" s="23"/>
      <c r="K1609" s="26" t="s">
        <v>5935</v>
      </c>
      <c r="L1609" s="23"/>
      <c r="M1609" s="26" t="s">
        <v>5936</v>
      </c>
      <c r="N1609" s="23"/>
      <c r="O1609" s="34">
        <v>100</v>
      </c>
      <c r="P1609" s="34" t="s">
        <v>17</v>
      </c>
      <c r="Q1609" s="23"/>
      <c r="R1609" s="42">
        <v>0</v>
      </c>
      <c r="S1609" s="36" t="s">
        <v>18</v>
      </c>
      <c r="T1609" s="23"/>
      <c r="U1609" s="58">
        <v>0</v>
      </c>
      <c r="V1609" s="34" t="s">
        <v>17</v>
      </c>
      <c r="W1609" s="23"/>
      <c r="X1609" s="53">
        <f>SUMIF([1]MTR!B:B,I:I,[1]MTR!F:F)</f>
        <v>4.3600000000000003</v>
      </c>
      <c r="Y1609" s="32" t="s">
        <v>1925</v>
      </c>
      <c r="Z1609" s="23"/>
      <c r="AA1609" s="33">
        <f t="shared" si="24"/>
        <v>0</v>
      </c>
      <c r="AB1609" s="38" t="s">
        <v>20</v>
      </c>
    </row>
    <row r="1610" spans="3:28" s="25" customFormat="1" x14ac:dyDescent="0.3">
      <c r="C1610" s="22">
        <v>9150</v>
      </c>
      <c r="D1610" s="23"/>
      <c r="E1610" s="24" t="s">
        <v>12</v>
      </c>
      <c r="G1610" s="22">
        <v>0</v>
      </c>
      <c r="H1610" s="23"/>
      <c r="I1610" s="26" t="s">
        <v>5937</v>
      </c>
      <c r="J1610" s="23"/>
      <c r="K1610" s="26" t="s">
        <v>5938</v>
      </c>
      <c r="L1610" s="23"/>
      <c r="M1610" s="26" t="s">
        <v>5939</v>
      </c>
      <c r="N1610" s="23"/>
      <c r="O1610" s="34">
        <v>100</v>
      </c>
      <c r="P1610" s="34" t="s">
        <v>17</v>
      </c>
      <c r="Q1610" s="23"/>
      <c r="R1610" s="42">
        <v>0</v>
      </c>
      <c r="S1610" s="36" t="s">
        <v>18</v>
      </c>
      <c r="T1610" s="23"/>
      <c r="U1610" s="58">
        <v>0</v>
      </c>
      <c r="V1610" s="34" t="s">
        <v>17</v>
      </c>
      <c r="W1610" s="23"/>
      <c r="X1610" s="53">
        <f>SUMIF([1]MTR!B:B,I:I,[1]MTR!F:F)</f>
        <v>4.3600000000000003</v>
      </c>
      <c r="Y1610" s="32" t="s">
        <v>1925</v>
      </c>
      <c r="Z1610" s="23"/>
      <c r="AA1610" s="33">
        <f t="shared" si="24"/>
        <v>0</v>
      </c>
      <c r="AB1610" s="38" t="s">
        <v>20</v>
      </c>
    </row>
    <row r="1611" spans="3:28" s="25" customFormat="1" x14ac:dyDescent="0.3">
      <c r="C1611" s="22">
        <v>9150</v>
      </c>
      <c r="D1611" s="23"/>
      <c r="E1611" s="24">
        <v>841320009000</v>
      </c>
      <c r="G1611" s="22">
        <v>0</v>
      </c>
      <c r="H1611" s="23"/>
      <c r="I1611" s="26" t="s">
        <v>5940</v>
      </c>
      <c r="J1611" s="23"/>
      <c r="K1611" s="26" t="s">
        <v>5941</v>
      </c>
      <c r="L1611" s="23"/>
      <c r="M1611" s="26" t="s">
        <v>5942</v>
      </c>
      <c r="N1611" s="23"/>
      <c r="O1611" s="34">
        <v>10</v>
      </c>
      <c r="P1611" s="34" t="s">
        <v>17</v>
      </c>
      <c r="Q1611" s="23"/>
      <c r="R1611" s="42">
        <v>0</v>
      </c>
      <c r="S1611" s="36" t="s">
        <v>18</v>
      </c>
      <c r="T1611" s="23"/>
      <c r="U1611" s="58">
        <v>0</v>
      </c>
      <c r="V1611" s="34" t="s">
        <v>17</v>
      </c>
      <c r="W1611" s="23"/>
      <c r="X1611" s="53">
        <f>SUMIF([1]MTR!B:B,I:I,[1]MTR!F:F)</f>
        <v>26.594999999999999</v>
      </c>
      <c r="Y1611" s="32" t="s">
        <v>1925</v>
      </c>
      <c r="Z1611" s="23"/>
      <c r="AA1611" s="33">
        <f t="shared" ref="AA1611:AA1674" si="25">ROUNDUP((X1611*$AC$9),3)</f>
        <v>0</v>
      </c>
      <c r="AB1611" s="38" t="s">
        <v>20</v>
      </c>
    </row>
    <row r="1612" spans="3:28" s="25" customFormat="1" x14ac:dyDescent="0.3">
      <c r="C1612" s="22">
        <v>9150</v>
      </c>
      <c r="D1612" s="23"/>
      <c r="E1612" s="24" t="s">
        <v>5943</v>
      </c>
      <c r="G1612" s="22">
        <v>0</v>
      </c>
      <c r="H1612" s="23"/>
      <c r="I1612" s="26" t="s">
        <v>5944</v>
      </c>
      <c r="J1612" s="23"/>
      <c r="K1612" s="26" t="s">
        <v>5945</v>
      </c>
      <c r="L1612" s="23"/>
      <c r="M1612" s="26" t="s">
        <v>5946</v>
      </c>
      <c r="N1612" s="23"/>
      <c r="O1612" s="34">
        <v>10</v>
      </c>
      <c r="P1612" s="34" t="s">
        <v>17</v>
      </c>
      <c r="Q1612" s="23"/>
      <c r="R1612" s="42">
        <v>0</v>
      </c>
      <c r="S1612" s="36" t="s">
        <v>18</v>
      </c>
      <c r="T1612" s="23"/>
      <c r="U1612" s="58">
        <v>0</v>
      </c>
      <c r="V1612" s="34" t="s">
        <v>17</v>
      </c>
      <c r="W1612" s="23"/>
      <c r="X1612" s="53">
        <f>SUMIF([1]MTR!B:B,I:I,[1]MTR!F:F)</f>
        <v>26.92</v>
      </c>
      <c r="Y1612" s="32" t="s">
        <v>1925</v>
      </c>
      <c r="Z1612" s="23"/>
      <c r="AA1612" s="33">
        <f t="shared" si="25"/>
        <v>0</v>
      </c>
      <c r="AB1612" s="38" t="s">
        <v>20</v>
      </c>
    </row>
    <row r="1613" spans="3:28" s="25" customFormat="1" x14ac:dyDescent="0.3">
      <c r="C1613" s="22">
        <v>6300</v>
      </c>
      <c r="D1613" s="23"/>
      <c r="E1613" s="24">
        <v>846789009000</v>
      </c>
      <c r="G1613" s="22">
        <v>0</v>
      </c>
      <c r="H1613" s="23"/>
      <c r="I1613" s="26" t="s">
        <v>5947</v>
      </c>
      <c r="J1613" s="23"/>
      <c r="K1613" s="26" t="s">
        <v>5948</v>
      </c>
      <c r="L1613" s="23"/>
      <c r="M1613" s="26" t="s">
        <v>5949</v>
      </c>
      <c r="N1613" s="23"/>
      <c r="O1613" s="34">
        <v>1</v>
      </c>
      <c r="P1613" s="34" t="s">
        <v>17</v>
      </c>
      <c r="Q1613" s="23"/>
      <c r="R1613" s="42">
        <v>0</v>
      </c>
      <c r="S1613" s="36" t="s">
        <v>18</v>
      </c>
      <c r="T1613" s="23"/>
      <c r="U1613" s="58">
        <v>0</v>
      </c>
      <c r="V1613" s="34" t="s">
        <v>17</v>
      </c>
      <c r="W1613" s="23"/>
      <c r="X1613" s="53">
        <f>SUMIF([1]MTR!B:B,I:I,[1]MTR!F:F)</f>
        <v>8.2900000000000009</v>
      </c>
      <c r="Y1613" s="32" t="s">
        <v>1925</v>
      </c>
      <c r="Z1613" s="23"/>
      <c r="AA1613" s="33">
        <f t="shared" si="25"/>
        <v>0</v>
      </c>
      <c r="AB1613" s="38" t="s">
        <v>20</v>
      </c>
    </row>
    <row r="1614" spans="3:28" s="25" customFormat="1" x14ac:dyDescent="0.3">
      <c r="C1614" s="22">
        <v>9150</v>
      </c>
      <c r="D1614" s="23"/>
      <c r="E1614" s="24" t="s">
        <v>12</v>
      </c>
      <c r="G1614" s="22">
        <v>0</v>
      </c>
      <c r="H1614" s="23"/>
      <c r="I1614" s="26" t="s">
        <v>5950</v>
      </c>
      <c r="J1614" s="23"/>
      <c r="K1614" s="26" t="s">
        <v>5951</v>
      </c>
      <c r="L1614" s="23"/>
      <c r="M1614" s="26" t="s">
        <v>5952</v>
      </c>
      <c r="N1614" s="23"/>
      <c r="O1614" s="34">
        <v>100</v>
      </c>
      <c r="P1614" s="34" t="s">
        <v>17</v>
      </c>
      <c r="Q1614" s="23"/>
      <c r="R1614" s="42">
        <v>0</v>
      </c>
      <c r="S1614" s="36" t="s">
        <v>18</v>
      </c>
      <c r="T1614" s="23"/>
      <c r="U1614" s="58">
        <v>0</v>
      </c>
      <c r="V1614" s="34" t="s">
        <v>17</v>
      </c>
      <c r="W1614" s="23"/>
      <c r="X1614" s="53">
        <f>SUMIF([1]MTR!B:B,I:I,[1]MTR!F:F)</f>
        <v>6.3</v>
      </c>
      <c r="Y1614" s="32" t="s">
        <v>1925</v>
      </c>
      <c r="Z1614" s="23"/>
      <c r="AA1614" s="33">
        <f t="shared" si="25"/>
        <v>0</v>
      </c>
      <c r="AB1614" s="38" t="s">
        <v>20</v>
      </c>
    </row>
    <row r="1615" spans="3:28" s="25" customFormat="1" x14ac:dyDescent="0.3">
      <c r="C1615" s="22" t="e">
        <v>#N/A</v>
      </c>
      <c r="D1615" s="23"/>
      <c r="E1615" s="24" t="e">
        <v>#N/A</v>
      </c>
      <c r="G1615" s="22" t="e">
        <v>#N/A</v>
      </c>
      <c r="H1615" s="23"/>
      <c r="I1615" s="26" t="s">
        <v>5953</v>
      </c>
      <c r="J1615" s="23"/>
      <c r="K1615" s="26" t="s">
        <v>5954</v>
      </c>
      <c r="L1615" s="23"/>
      <c r="M1615" s="26" t="s">
        <v>5955</v>
      </c>
      <c r="N1615" s="23"/>
      <c r="O1615" s="34">
        <v>100</v>
      </c>
      <c r="P1615" s="34" t="s">
        <v>17</v>
      </c>
      <c r="Q1615" s="23"/>
      <c r="R1615" s="42">
        <v>0</v>
      </c>
      <c r="S1615" s="36" t="s">
        <v>18</v>
      </c>
      <c r="T1615" s="23"/>
      <c r="U1615" s="58">
        <v>0</v>
      </c>
      <c r="V1615" s="34" t="s">
        <v>17</v>
      </c>
      <c r="W1615" s="23"/>
      <c r="X1615" s="53">
        <f>SUMIF([1]MTR!B:B,I:I,[1]MTR!F:F)</f>
        <v>6.3</v>
      </c>
      <c r="Y1615" s="32" t="s">
        <v>1925</v>
      </c>
      <c r="Z1615" s="23"/>
      <c r="AA1615" s="33">
        <f t="shared" si="25"/>
        <v>0</v>
      </c>
      <c r="AB1615" s="38" t="s">
        <v>20</v>
      </c>
    </row>
    <row r="1616" spans="3:28" s="25" customFormat="1" x14ac:dyDescent="0.3">
      <c r="C1616" s="22">
        <v>9150</v>
      </c>
      <c r="D1616" s="23"/>
      <c r="E1616" s="24" t="s">
        <v>12</v>
      </c>
      <c r="G1616" s="22">
        <v>0</v>
      </c>
      <c r="H1616" s="23"/>
      <c r="I1616" s="26" t="s">
        <v>5956</v>
      </c>
      <c r="J1616" s="23"/>
      <c r="K1616" s="26" t="s">
        <v>5951</v>
      </c>
      <c r="L1616" s="23"/>
      <c r="M1616" s="26" t="s">
        <v>5957</v>
      </c>
      <c r="N1616" s="23"/>
      <c r="O1616" s="34">
        <v>50</v>
      </c>
      <c r="P1616" s="34" t="s">
        <v>17</v>
      </c>
      <c r="Q1616" s="23"/>
      <c r="R1616" s="42">
        <v>0</v>
      </c>
      <c r="S1616" s="36" t="s">
        <v>18</v>
      </c>
      <c r="T1616" s="23"/>
      <c r="U1616" s="58">
        <v>0</v>
      </c>
      <c r="V1616" s="34" t="s">
        <v>17</v>
      </c>
      <c r="W1616" s="23"/>
      <c r="X1616" s="53">
        <f>SUMIF([1]MTR!B:B,I:I,[1]MTR!F:F)</f>
        <v>6.9450000000000003</v>
      </c>
      <c r="Y1616" s="32" t="s">
        <v>1925</v>
      </c>
      <c r="Z1616" s="23"/>
      <c r="AA1616" s="33">
        <f t="shared" si="25"/>
        <v>0</v>
      </c>
      <c r="AB1616" s="38" t="s">
        <v>20</v>
      </c>
    </row>
    <row r="1617" spans="3:30" s="25" customFormat="1" x14ac:dyDescent="0.3">
      <c r="C1617" s="22">
        <v>9150</v>
      </c>
      <c r="D1617" s="23"/>
      <c r="E1617" s="24" t="s">
        <v>12</v>
      </c>
      <c r="G1617" s="22">
        <v>0</v>
      </c>
      <c r="H1617" s="23"/>
      <c r="I1617" s="26" t="s">
        <v>5958</v>
      </c>
      <c r="J1617" s="23"/>
      <c r="K1617" s="26" t="s">
        <v>5959</v>
      </c>
      <c r="L1617" s="23"/>
      <c r="M1617" s="26" t="s">
        <v>5960</v>
      </c>
      <c r="N1617" s="23"/>
      <c r="O1617" s="34">
        <v>50</v>
      </c>
      <c r="P1617" s="34" t="s">
        <v>17</v>
      </c>
      <c r="Q1617" s="23"/>
      <c r="R1617" s="42">
        <v>0</v>
      </c>
      <c r="S1617" s="36" t="s">
        <v>18</v>
      </c>
      <c r="T1617" s="23"/>
      <c r="U1617" s="58">
        <v>0</v>
      </c>
      <c r="V1617" s="34" t="s">
        <v>17</v>
      </c>
      <c r="W1617" s="23"/>
      <c r="X1617" s="53">
        <f>SUMIF([1]MTR!B:B,I:I,[1]MTR!F:F)</f>
        <v>6.3550000000000004</v>
      </c>
      <c r="Y1617" s="32" t="s">
        <v>1925</v>
      </c>
      <c r="Z1617" s="23"/>
      <c r="AA1617" s="33">
        <f t="shared" si="25"/>
        <v>0</v>
      </c>
      <c r="AB1617" s="38" t="s">
        <v>20</v>
      </c>
    </row>
    <row r="1618" spans="3:30" s="25" customFormat="1" x14ac:dyDescent="0.3">
      <c r="C1618" s="22">
        <v>9150</v>
      </c>
      <c r="D1618" s="23"/>
      <c r="E1618" s="24" t="s">
        <v>12</v>
      </c>
      <c r="G1618" s="22">
        <v>0</v>
      </c>
      <c r="H1618" s="23"/>
      <c r="I1618" s="26" t="s">
        <v>5961</v>
      </c>
      <c r="J1618" s="23"/>
      <c r="K1618" s="26" t="s">
        <v>5951</v>
      </c>
      <c r="L1618" s="23"/>
      <c r="M1618" s="26" t="s">
        <v>5957</v>
      </c>
      <c r="N1618" s="23"/>
      <c r="O1618" s="34">
        <v>50</v>
      </c>
      <c r="P1618" s="34" t="s">
        <v>17</v>
      </c>
      <c r="Q1618" s="23"/>
      <c r="R1618" s="42">
        <v>0</v>
      </c>
      <c r="S1618" s="36" t="s">
        <v>18</v>
      </c>
      <c r="T1618" s="23"/>
      <c r="U1618" s="58">
        <v>0</v>
      </c>
      <c r="V1618" s="34" t="s">
        <v>17</v>
      </c>
      <c r="W1618" s="23"/>
      <c r="X1618" s="53">
        <f>SUMIF([1]MTR!B:B,I:I,[1]MTR!F:F)</f>
        <v>7.43</v>
      </c>
      <c r="Y1618" s="32" t="s">
        <v>1925</v>
      </c>
      <c r="Z1618" s="23"/>
      <c r="AA1618" s="33">
        <f t="shared" si="25"/>
        <v>0</v>
      </c>
      <c r="AB1618" s="38" t="s">
        <v>20</v>
      </c>
    </row>
    <row r="1619" spans="3:30" s="25" customFormat="1" x14ac:dyDescent="0.3">
      <c r="C1619" s="22">
        <v>9150</v>
      </c>
      <c r="D1619" s="23"/>
      <c r="E1619" s="24" t="s">
        <v>12</v>
      </c>
      <c r="G1619" s="22">
        <v>0</v>
      </c>
      <c r="H1619" s="23"/>
      <c r="I1619" s="26" t="s">
        <v>5962</v>
      </c>
      <c r="J1619" s="23"/>
      <c r="K1619" s="26" t="s">
        <v>5963</v>
      </c>
      <c r="L1619" s="23"/>
      <c r="M1619" s="26" t="s">
        <v>5964</v>
      </c>
      <c r="N1619" s="23"/>
      <c r="O1619" s="34">
        <v>100</v>
      </c>
      <c r="P1619" s="34" t="s">
        <v>17</v>
      </c>
      <c r="Q1619" s="23"/>
      <c r="R1619" s="42">
        <v>0</v>
      </c>
      <c r="S1619" s="36" t="s">
        <v>18</v>
      </c>
      <c r="T1619" s="23"/>
      <c r="U1619" s="58">
        <v>0</v>
      </c>
      <c r="V1619" s="34" t="s">
        <v>17</v>
      </c>
      <c r="W1619" s="23"/>
      <c r="X1619" s="53">
        <f>SUMIF([1]MTR!B:B,I:I,[1]MTR!F:F)</f>
        <v>11.305</v>
      </c>
      <c r="Y1619" s="32" t="s">
        <v>1925</v>
      </c>
      <c r="Z1619" s="23"/>
      <c r="AA1619" s="33">
        <f t="shared" si="25"/>
        <v>0</v>
      </c>
      <c r="AB1619" s="38" t="s">
        <v>20</v>
      </c>
    </row>
    <row r="1620" spans="3:30" s="25" customFormat="1" x14ac:dyDescent="0.3">
      <c r="C1620" s="22">
        <v>9150</v>
      </c>
      <c r="D1620" s="23"/>
      <c r="E1620" s="24" t="s">
        <v>12</v>
      </c>
      <c r="G1620" s="22">
        <v>0</v>
      </c>
      <c r="H1620" s="23"/>
      <c r="I1620" s="26" t="s">
        <v>5965</v>
      </c>
      <c r="J1620" s="23"/>
      <c r="K1620" s="26" t="s">
        <v>5963</v>
      </c>
      <c r="L1620" s="23"/>
      <c r="M1620" s="26" t="s">
        <v>5964</v>
      </c>
      <c r="N1620" s="23"/>
      <c r="O1620" s="34" t="s">
        <v>5966</v>
      </c>
      <c r="P1620" s="34" t="s">
        <v>17</v>
      </c>
      <c r="Q1620" s="23"/>
      <c r="R1620" s="42">
        <v>0</v>
      </c>
      <c r="S1620" s="36" t="s">
        <v>18</v>
      </c>
      <c r="T1620" s="23"/>
      <c r="U1620" s="58">
        <v>0</v>
      </c>
      <c r="V1620" s="34" t="s">
        <v>17</v>
      </c>
      <c r="W1620" s="23"/>
      <c r="X1620" s="53">
        <f>SUMIF([1]MTR!B:B,I:I,[1]MTR!F:F)</f>
        <v>9.370000000000001</v>
      </c>
      <c r="Y1620" s="32" t="s">
        <v>1925</v>
      </c>
      <c r="Z1620" s="23"/>
      <c r="AA1620" s="33">
        <f t="shared" si="25"/>
        <v>0</v>
      </c>
      <c r="AB1620" s="38" t="s">
        <v>20</v>
      </c>
    </row>
    <row r="1621" spans="3:30" s="25" customFormat="1" x14ac:dyDescent="0.3">
      <c r="C1621" s="22">
        <v>9150</v>
      </c>
      <c r="D1621" s="23"/>
      <c r="E1621" s="24" t="s">
        <v>12</v>
      </c>
      <c r="G1621" s="22">
        <v>0</v>
      </c>
      <c r="H1621" s="23"/>
      <c r="I1621" s="26" t="s">
        <v>5967</v>
      </c>
      <c r="J1621" s="23"/>
      <c r="K1621" s="26" t="s">
        <v>5963</v>
      </c>
      <c r="L1621" s="23"/>
      <c r="M1621" s="26" t="s">
        <v>5964</v>
      </c>
      <c r="N1621" s="23"/>
      <c r="O1621" s="34" t="s">
        <v>5966</v>
      </c>
      <c r="P1621" s="34" t="s">
        <v>17</v>
      </c>
      <c r="Q1621" s="23"/>
      <c r="R1621" s="42">
        <v>0</v>
      </c>
      <c r="S1621" s="36" t="s">
        <v>18</v>
      </c>
      <c r="T1621" s="23"/>
      <c r="U1621" s="58">
        <v>0</v>
      </c>
      <c r="V1621" s="34" t="s">
        <v>17</v>
      </c>
      <c r="W1621" s="23"/>
      <c r="X1621" s="53">
        <f>SUMIF([1]MTR!B:B,I:I,[1]MTR!F:F)</f>
        <v>9.370000000000001</v>
      </c>
      <c r="Y1621" s="32" t="s">
        <v>1925</v>
      </c>
      <c r="Z1621" s="23"/>
      <c r="AA1621" s="33">
        <f t="shared" si="25"/>
        <v>0</v>
      </c>
      <c r="AB1621" s="38" t="s">
        <v>20</v>
      </c>
    </row>
    <row r="1622" spans="3:30" s="25" customFormat="1" x14ac:dyDescent="0.3">
      <c r="C1622" s="22">
        <v>9150</v>
      </c>
      <c r="D1622" s="23"/>
      <c r="E1622" s="24" t="s">
        <v>12</v>
      </c>
      <c r="G1622" s="22">
        <v>0</v>
      </c>
      <c r="H1622" s="23"/>
      <c r="I1622" s="26" t="s">
        <v>5968</v>
      </c>
      <c r="J1622" s="23"/>
      <c r="K1622" s="26" t="s">
        <v>5963</v>
      </c>
      <c r="L1622" s="23"/>
      <c r="M1622" s="26" t="s">
        <v>5964</v>
      </c>
      <c r="N1622" s="23"/>
      <c r="O1622" s="34" t="s">
        <v>5966</v>
      </c>
      <c r="P1622" s="34" t="s">
        <v>17</v>
      </c>
      <c r="Q1622" s="23"/>
      <c r="R1622" s="42">
        <v>0</v>
      </c>
      <c r="S1622" s="36" t="s">
        <v>18</v>
      </c>
      <c r="T1622" s="23"/>
      <c r="U1622" s="58">
        <v>0</v>
      </c>
      <c r="V1622" s="34" t="s">
        <v>17</v>
      </c>
      <c r="W1622" s="23"/>
      <c r="X1622" s="53">
        <f>SUMIF([1]MTR!B:B,I:I,[1]MTR!F:F)</f>
        <v>10.5</v>
      </c>
      <c r="Y1622" s="32" t="s">
        <v>1925</v>
      </c>
      <c r="Z1622" s="23"/>
      <c r="AA1622" s="33">
        <f t="shared" si="25"/>
        <v>0</v>
      </c>
      <c r="AB1622" s="38" t="s">
        <v>20</v>
      </c>
    </row>
    <row r="1623" spans="3:30" s="25" customFormat="1" x14ac:dyDescent="0.3">
      <c r="C1623" s="22">
        <v>9150</v>
      </c>
      <c r="D1623" s="23"/>
      <c r="E1623" s="24" t="s">
        <v>12</v>
      </c>
      <c r="G1623" s="22">
        <v>0</v>
      </c>
      <c r="H1623" s="23"/>
      <c r="I1623" s="26" t="s">
        <v>5969</v>
      </c>
      <c r="J1623" s="23"/>
      <c r="K1623" s="59" t="s">
        <v>5970</v>
      </c>
      <c r="L1623" s="23"/>
      <c r="M1623" s="26" t="s">
        <v>5971</v>
      </c>
      <c r="N1623" s="23"/>
      <c r="O1623" s="34" t="s">
        <v>5966</v>
      </c>
      <c r="P1623" s="34" t="s">
        <v>17</v>
      </c>
      <c r="Q1623" s="23"/>
      <c r="R1623" s="42">
        <v>0</v>
      </c>
      <c r="S1623" s="36" t="s">
        <v>18</v>
      </c>
      <c r="T1623" s="23"/>
      <c r="U1623" s="58">
        <v>0</v>
      </c>
      <c r="V1623" s="34" t="s">
        <v>17</v>
      </c>
      <c r="W1623" s="23"/>
      <c r="X1623" s="53">
        <f>SUMIF([1]MTR!B:B,I:I,[1]MTR!F:F)</f>
        <v>10.82</v>
      </c>
      <c r="Y1623" s="32" t="s">
        <v>1925</v>
      </c>
      <c r="Z1623" s="23"/>
      <c r="AA1623" s="33">
        <f t="shared" si="25"/>
        <v>0</v>
      </c>
      <c r="AB1623" s="38" t="s">
        <v>20</v>
      </c>
    </row>
    <row r="1624" spans="3:30" s="25" customFormat="1" x14ac:dyDescent="0.3">
      <c r="C1624" s="22">
        <v>0</v>
      </c>
      <c r="D1624" s="23"/>
      <c r="E1624" s="24">
        <v>846789009000</v>
      </c>
      <c r="G1624" s="22">
        <v>0</v>
      </c>
      <c r="H1624" s="23"/>
      <c r="I1624" s="26" t="s">
        <v>5972</v>
      </c>
      <c r="J1624" s="23"/>
      <c r="K1624" s="26" t="s">
        <v>5973</v>
      </c>
      <c r="L1624" s="23"/>
      <c r="M1624" s="26" t="s">
        <v>5974</v>
      </c>
      <c r="N1624" s="23"/>
      <c r="O1624" s="34">
        <v>1</v>
      </c>
      <c r="P1624" s="34" t="s">
        <v>17</v>
      </c>
      <c r="Q1624" s="23"/>
      <c r="R1624" s="42">
        <v>0</v>
      </c>
      <c r="S1624" s="36" t="s">
        <v>18</v>
      </c>
      <c r="T1624" s="23"/>
      <c r="U1624" s="58">
        <v>0</v>
      </c>
      <c r="V1624" s="34" t="s">
        <v>17</v>
      </c>
      <c r="W1624" s="23"/>
      <c r="X1624" s="53">
        <f>SUMIF([1]MTR!B:B,I:I,[1]MTR!F:F)</f>
        <v>120.05500000000001</v>
      </c>
      <c r="Y1624" s="32" t="s">
        <v>1925</v>
      </c>
      <c r="Z1624" s="23"/>
      <c r="AA1624" s="33">
        <f t="shared" si="25"/>
        <v>0</v>
      </c>
      <c r="AB1624" s="38" t="s">
        <v>20</v>
      </c>
    </row>
    <row r="1625" spans="3:30" s="25" customFormat="1" x14ac:dyDescent="0.3">
      <c r="C1625" s="22" t="s">
        <v>19</v>
      </c>
      <c r="D1625" s="23"/>
      <c r="E1625" s="24">
        <v>846789009000</v>
      </c>
      <c r="G1625" s="22">
        <v>0</v>
      </c>
      <c r="H1625" s="23"/>
      <c r="I1625" s="26" t="s">
        <v>5975</v>
      </c>
      <c r="J1625" s="23"/>
      <c r="K1625" s="26" t="s">
        <v>5976</v>
      </c>
      <c r="L1625" s="23"/>
      <c r="M1625" s="26" t="s">
        <v>5977</v>
      </c>
      <c r="N1625" s="23"/>
      <c r="O1625" s="34">
        <v>1</v>
      </c>
      <c r="P1625" s="34" t="s">
        <v>17</v>
      </c>
      <c r="Q1625" s="23"/>
      <c r="R1625" s="42">
        <v>0</v>
      </c>
      <c r="S1625" s="36" t="s">
        <v>18</v>
      </c>
      <c r="T1625" s="23"/>
      <c r="U1625" s="58">
        <v>0</v>
      </c>
      <c r="V1625" s="34" t="s">
        <v>17</v>
      </c>
      <c r="W1625" s="23"/>
      <c r="X1625" s="53">
        <f>SUMIF([1]MTR!B:B,I:I,[1]MTR!F:F)</f>
        <v>333.79</v>
      </c>
      <c r="Y1625" s="32" t="s">
        <v>1925</v>
      </c>
      <c r="Z1625" s="23"/>
      <c r="AA1625" s="33">
        <f t="shared" si="25"/>
        <v>0</v>
      </c>
      <c r="AB1625" s="38" t="s">
        <v>20</v>
      </c>
    </row>
    <row r="1626" spans="3:30" s="25" customFormat="1" x14ac:dyDescent="0.3">
      <c r="C1626" s="22">
        <v>6150</v>
      </c>
      <c r="D1626" s="23"/>
      <c r="E1626" s="24">
        <v>846789009000</v>
      </c>
      <c r="G1626" s="22">
        <v>0</v>
      </c>
      <c r="H1626" s="23"/>
      <c r="I1626" s="26" t="s">
        <v>5978</v>
      </c>
      <c r="J1626" s="23"/>
      <c r="K1626" s="26" t="s">
        <v>5979</v>
      </c>
      <c r="L1626" s="23"/>
      <c r="M1626" s="26" t="s">
        <v>5980</v>
      </c>
      <c r="N1626" s="23"/>
      <c r="O1626" s="34" t="s">
        <v>5981</v>
      </c>
      <c r="P1626" s="34" t="s">
        <v>17</v>
      </c>
      <c r="Q1626" s="23"/>
      <c r="R1626" s="42">
        <v>0</v>
      </c>
      <c r="S1626" s="36" t="s">
        <v>18</v>
      </c>
      <c r="T1626" s="23"/>
      <c r="U1626" s="58">
        <v>0</v>
      </c>
      <c r="V1626" s="34" t="s">
        <v>17</v>
      </c>
      <c r="W1626" s="23"/>
      <c r="X1626" s="53">
        <f>SUMIF([1]MTR!B:B,I:I,[1]MTR!F:F)</f>
        <v>105.52</v>
      </c>
      <c r="Y1626" s="32" t="s">
        <v>1925</v>
      </c>
      <c r="Z1626" s="23"/>
      <c r="AA1626" s="33">
        <f t="shared" si="25"/>
        <v>0</v>
      </c>
      <c r="AB1626" s="38" t="s">
        <v>20</v>
      </c>
    </row>
    <row r="1627" spans="3:30" s="25" customFormat="1" x14ac:dyDescent="0.3">
      <c r="C1627" s="22">
        <v>2480</v>
      </c>
      <c r="D1627" s="23"/>
      <c r="E1627" s="24">
        <v>846890009019</v>
      </c>
      <c r="G1627" s="22" t="s">
        <v>5982</v>
      </c>
      <c r="H1627" s="23"/>
      <c r="I1627" s="26" t="s">
        <v>5983</v>
      </c>
      <c r="J1627" s="23"/>
      <c r="K1627" s="26" t="s">
        <v>5984</v>
      </c>
      <c r="L1627" s="23"/>
      <c r="M1627" s="26" t="s">
        <v>5985</v>
      </c>
      <c r="N1627" s="23"/>
      <c r="O1627" s="34">
        <v>1</v>
      </c>
      <c r="P1627" s="34" t="s">
        <v>17</v>
      </c>
      <c r="Q1627" s="23"/>
      <c r="R1627" s="35">
        <v>0.3</v>
      </c>
      <c r="S1627" s="36" t="s">
        <v>18</v>
      </c>
      <c r="T1627" s="23"/>
      <c r="U1627" s="42">
        <v>0</v>
      </c>
      <c r="V1627" s="34" t="s">
        <v>17</v>
      </c>
      <c r="W1627" s="23"/>
      <c r="X1627" s="53">
        <f>SUMIF('[1]2022Fiyat Listesi-SAP'!A:A,I:I,'[1]2022Fiyat Listesi-SAP'!C:C)</f>
        <v>362.1</v>
      </c>
      <c r="Y1627" s="60" t="str">
        <f>VLOOKUP(I1627,'[1]2022Fiyat Listesi-SAP'!A3:D2128,4,FALSE)</f>
        <v>USD</v>
      </c>
      <c r="Z1627" s="23"/>
      <c r="AA1627" s="33">
        <f t="shared" si="25"/>
        <v>0</v>
      </c>
      <c r="AB1627" s="60" t="s">
        <v>20</v>
      </c>
      <c r="AD1627" s="43"/>
    </row>
    <row r="1628" spans="3:30" s="25" customFormat="1" x14ac:dyDescent="0.3">
      <c r="C1628" s="22">
        <v>2480</v>
      </c>
      <c r="D1628" s="23"/>
      <c r="E1628" s="24">
        <v>846890009019</v>
      </c>
      <c r="G1628" s="22" t="s">
        <v>5986</v>
      </c>
      <c r="H1628" s="23"/>
      <c r="I1628" s="26" t="s">
        <v>5987</v>
      </c>
      <c r="J1628" s="23"/>
      <c r="K1628" s="26" t="s">
        <v>5988</v>
      </c>
      <c r="L1628" s="23"/>
      <c r="M1628" s="26" t="s">
        <v>5989</v>
      </c>
      <c r="N1628" s="23"/>
      <c r="O1628" s="34">
        <v>1</v>
      </c>
      <c r="P1628" s="34" t="s">
        <v>17</v>
      </c>
      <c r="Q1628" s="23"/>
      <c r="R1628" s="35">
        <v>0.5</v>
      </c>
      <c r="S1628" s="36" t="s">
        <v>18</v>
      </c>
      <c r="T1628" s="23"/>
      <c r="U1628" s="42">
        <v>0</v>
      </c>
      <c r="V1628" s="34" t="s">
        <v>17</v>
      </c>
      <c r="W1628" s="23"/>
      <c r="X1628" s="53">
        <f>SUMIF('[1]2022Fiyat Listesi-SAP'!A:A,I:I,'[1]2022Fiyat Listesi-SAP'!C:C)</f>
        <v>341.3</v>
      </c>
      <c r="Y1628" s="60" t="str">
        <f>VLOOKUP(I1628,'[1]2022Fiyat Listesi-SAP'!A4:D2129,4,FALSE)</f>
        <v>USD</v>
      </c>
      <c r="Z1628" s="23"/>
      <c r="AA1628" s="33">
        <f t="shared" si="25"/>
        <v>0</v>
      </c>
      <c r="AB1628" s="60" t="s">
        <v>20</v>
      </c>
      <c r="AD1628" s="43"/>
    </row>
    <row r="1629" spans="3:30" s="25" customFormat="1" x14ac:dyDescent="0.3">
      <c r="C1629" s="22">
        <v>2480</v>
      </c>
      <c r="D1629" s="23"/>
      <c r="E1629" s="24">
        <v>820340000019</v>
      </c>
      <c r="G1629" s="22" t="s">
        <v>5990</v>
      </c>
      <c r="H1629" s="23"/>
      <c r="I1629" s="26" t="s">
        <v>5991</v>
      </c>
      <c r="J1629" s="23"/>
      <c r="K1629" s="26" t="s">
        <v>5992</v>
      </c>
      <c r="L1629" s="23"/>
      <c r="M1629" s="26" t="s">
        <v>5993</v>
      </c>
      <c r="N1629" s="23"/>
      <c r="O1629" s="34">
        <v>1</v>
      </c>
      <c r="P1629" s="34" t="s">
        <v>17</v>
      </c>
      <c r="Q1629" s="23"/>
      <c r="R1629" s="35">
        <v>0.48499999999999999</v>
      </c>
      <c r="S1629" s="36" t="s">
        <v>18</v>
      </c>
      <c r="T1629" s="23"/>
      <c r="U1629" s="42">
        <v>0</v>
      </c>
      <c r="V1629" s="34" t="s">
        <v>17</v>
      </c>
      <c r="W1629" s="23"/>
      <c r="X1629" s="53">
        <f>SUMIF('[1]2022Fiyat Listesi-SAP'!A:A,I:I,'[1]2022Fiyat Listesi-SAP'!C:C)</f>
        <v>283.55</v>
      </c>
      <c r="Y1629" s="60" t="str">
        <f>VLOOKUP(I1629,'[1]2022Fiyat Listesi-SAP'!A5:D2130,4,FALSE)</f>
        <v>USD</v>
      </c>
      <c r="Z1629" s="23"/>
      <c r="AA1629" s="33">
        <f t="shared" si="25"/>
        <v>0</v>
      </c>
      <c r="AB1629" s="60" t="s">
        <v>20</v>
      </c>
      <c r="AD1629" s="43"/>
    </row>
    <row r="1630" spans="3:30" s="25" customFormat="1" x14ac:dyDescent="0.3">
      <c r="C1630" s="22">
        <v>2480</v>
      </c>
      <c r="D1630" s="23"/>
      <c r="E1630" s="24">
        <v>846890009019</v>
      </c>
      <c r="G1630" s="22" t="s">
        <v>5994</v>
      </c>
      <c r="H1630" s="23"/>
      <c r="I1630" s="26" t="s">
        <v>5995</v>
      </c>
      <c r="J1630" s="23"/>
      <c r="K1630" s="26" t="s">
        <v>5996</v>
      </c>
      <c r="L1630" s="23"/>
      <c r="M1630" s="26" t="s">
        <v>5997</v>
      </c>
      <c r="N1630" s="23"/>
      <c r="O1630" s="34">
        <v>1</v>
      </c>
      <c r="P1630" s="34" t="s">
        <v>17</v>
      </c>
      <c r="Q1630" s="23"/>
      <c r="R1630" s="35">
        <v>0.35</v>
      </c>
      <c r="S1630" s="36" t="s">
        <v>18</v>
      </c>
      <c r="T1630" s="23"/>
      <c r="U1630" s="42">
        <v>0</v>
      </c>
      <c r="V1630" s="34" t="s">
        <v>17</v>
      </c>
      <c r="W1630" s="23"/>
      <c r="X1630" s="53">
        <f>SUMIF('[1]2022Fiyat Listesi-SAP'!A:A,I:I,'[1]2022Fiyat Listesi-SAP'!C:C)</f>
        <v>418.55</v>
      </c>
      <c r="Y1630" s="60" t="str">
        <f>VLOOKUP(I1630,'[1]2022Fiyat Listesi-SAP'!A6:D2130,4,FALSE)</f>
        <v>USD</v>
      </c>
      <c r="Z1630" s="23"/>
      <c r="AA1630" s="33">
        <f t="shared" si="25"/>
        <v>0</v>
      </c>
      <c r="AB1630" s="60" t="s">
        <v>20</v>
      </c>
      <c r="AD1630" s="43"/>
    </row>
    <row r="1631" spans="3:30" s="25" customFormat="1" x14ac:dyDescent="0.3">
      <c r="C1631" s="22">
        <v>2480</v>
      </c>
      <c r="D1631" s="23"/>
      <c r="E1631" s="24">
        <v>846890009019</v>
      </c>
      <c r="G1631" s="22" t="s">
        <v>5998</v>
      </c>
      <c r="H1631" s="23"/>
      <c r="I1631" s="26" t="s">
        <v>5999</v>
      </c>
      <c r="J1631" s="23"/>
      <c r="K1631" s="26" t="s">
        <v>6000</v>
      </c>
      <c r="L1631" s="23"/>
      <c r="M1631" s="26" t="s">
        <v>6001</v>
      </c>
      <c r="N1631" s="23"/>
      <c r="O1631" s="34">
        <v>1</v>
      </c>
      <c r="P1631" s="34" t="s">
        <v>17</v>
      </c>
      <c r="Q1631" s="23"/>
      <c r="R1631" s="35">
        <v>0.6</v>
      </c>
      <c r="S1631" s="36" t="s">
        <v>18</v>
      </c>
      <c r="T1631" s="23"/>
      <c r="U1631" s="42">
        <v>0</v>
      </c>
      <c r="V1631" s="34" t="s">
        <v>17</v>
      </c>
      <c r="W1631" s="23"/>
      <c r="X1631" s="53">
        <f>SUMIF('[1]2022Fiyat Listesi-SAP'!A:A,I:I,'[1]2022Fiyat Listesi-SAP'!C:C)</f>
        <v>312.75</v>
      </c>
      <c r="Y1631" s="60" t="str">
        <f>VLOOKUP(I1631,'[1]2022Fiyat Listesi-SAP'!A7:D2130,4,FALSE)</f>
        <v>USD</v>
      </c>
      <c r="Z1631" s="23"/>
      <c r="AA1631" s="33">
        <f t="shared" si="25"/>
        <v>0</v>
      </c>
      <c r="AB1631" s="60" t="s">
        <v>20</v>
      </c>
      <c r="AD1631" s="43"/>
    </row>
    <row r="1632" spans="3:30" s="25" customFormat="1" x14ac:dyDescent="0.3">
      <c r="C1632" s="22">
        <v>2480</v>
      </c>
      <c r="D1632" s="23"/>
      <c r="E1632" s="24">
        <v>846890009019</v>
      </c>
      <c r="G1632" s="22" t="s">
        <v>6002</v>
      </c>
      <c r="H1632" s="23"/>
      <c r="I1632" s="26" t="s">
        <v>6003</v>
      </c>
      <c r="J1632" s="23"/>
      <c r="K1632" s="26" t="s">
        <v>6004</v>
      </c>
      <c r="L1632" s="23"/>
      <c r="M1632" s="26" t="s">
        <v>6005</v>
      </c>
      <c r="N1632" s="23"/>
      <c r="O1632" s="34">
        <v>1</v>
      </c>
      <c r="P1632" s="34" t="s">
        <v>17</v>
      </c>
      <c r="Q1632" s="23"/>
      <c r="R1632" s="35">
        <v>0.5</v>
      </c>
      <c r="S1632" s="36" t="s">
        <v>18</v>
      </c>
      <c r="T1632" s="23"/>
      <c r="U1632" s="42">
        <v>0</v>
      </c>
      <c r="V1632" s="34" t="s">
        <v>17</v>
      </c>
      <c r="W1632" s="23"/>
      <c r="X1632" s="53">
        <f>SUMIF('[1]2022Fiyat Listesi-SAP'!A:A,I:I,'[1]2022Fiyat Listesi-SAP'!C:C)</f>
        <v>298.5</v>
      </c>
      <c r="Y1632" s="60" t="str">
        <f>VLOOKUP(I1632,'[1]2022Fiyat Listesi-SAP'!A8:D2130,4,FALSE)</f>
        <v>USD</v>
      </c>
      <c r="Z1632" s="23"/>
      <c r="AA1632" s="33">
        <f t="shared" si="25"/>
        <v>0</v>
      </c>
      <c r="AB1632" s="60" t="s">
        <v>20</v>
      </c>
      <c r="AD1632" s="43"/>
    </row>
    <row r="1633" spans="3:30" s="25" customFormat="1" x14ac:dyDescent="0.3">
      <c r="C1633" s="22">
        <v>2480</v>
      </c>
      <c r="D1633" s="23"/>
      <c r="E1633" s="24">
        <v>846890009019</v>
      </c>
      <c r="G1633" s="22" t="s">
        <v>6006</v>
      </c>
      <c r="H1633" s="23"/>
      <c r="I1633" s="26" t="s">
        <v>6007</v>
      </c>
      <c r="J1633" s="23"/>
      <c r="K1633" s="26" t="s">
        <v>6008</v>
      </c>
      <c r="L1633" s="23"/>
      <c r="M1633" s="26" t="s">
        <v>6009</v>
      </c>
      <c r="N1633" s="23"/>
      <c r="O1633" s="34">
        <v>1</v>
      </c>
      <c r="P1633" s="34" t="s">
        <v>17</v>
      </c>
      <c r="Q1633" s="23"/>
      <c r="R1633" s="35">
        <v>0.51</v>
      </c>
      <c r="S1633" s="36" t="s">
        <v>18</v>
      </c>
      <c r="T1633" s="23"/>
      <c r="U1633" s="42">
        <v>0</v>
      </c>
      <c r="V1633" s="34" t="s">
        <v>17</v>
      </c>
      <c r="W1633" s="23"/>
      <c r="X1633" s="53">
        <f>SUMIF('[1]2022Fiyat Listesi-SAP'!A:A,I:I,'[1]2022Fiyat Listesi-SAP'!C:C)</f>
        <v>433.45000000000005</v>
      </c>
      <c r="Y1633" s="60" t="str">
        <f>VLOOKUP(I1633,'[1]2022Fiyat Listesi-SAP'!A9:D2130,4,FALSE)</f>
        <v>USD</v>
      </c>
      <c r="Z1633" s="23"/>
      <c r="AA1633" s="33">
        <f t="shared" si="25"/>
        <v>0</v>
      </c>
      <c r="AB1633" s="60" t="s">
        <v>20</v>
      </c>
      <c r="AD1633" s="43"/>
    </row>
    <row r="1634" spans="3:30" s="25" customFormat="1" x14ac:dyDescent="0.3">
      <c r="C1634" s="22">
        <v>2480</v>
      </c>
      <c r="D1634" s="23"/>
      <c r="E1634" s="24">
        <v>846890009019</v>
      </c>
      <c r="G1634" s="22" t="s">
        <v>6010</v>
      </c>
      <c r="H1634" s="23"/>
      <c r="I1634" s="26" t="s">
        <v>6011</v>
      </c>
      <c r="J1634" s="23"/>
      <c r="K1634" s="26" t="s">
        <v>6012</v>
      </c>
      <c r="L1634" s="23"/>
      <c r="M1634" s="26" t="s">
        <v>6013</v>
      </c>
      <c r="N1634" s="23"/>
      <c r="O1634" s="34">
        <v>1</v>
      </c>
      <c r="P1634" s="34" t="s">
        <v>17</v>
      </c>
      <c r="Q1634" s="23"/>
      <c r="R1634" s="35">
        <v>0.48</v>
      </c>
      <c r="S1634" s="36" t="s">
        <v>18</v>
      </c>
      <c r="T1634" s="23"/>
      <c r="U1634" s="42">
        <v>0</v>
      </c>
      <c r="V1634" s="34" t="s">
        <v>17</v>
      </c>
      <c r="W1634" s="23"/>
      <c r="X1634" s="53">
        <f>SUMIF('[1]2022Fiyat Listesi-SAP'!A:A,I:I,'[1]2022Fiyat Listesi-SAP'!C:C)</f>
        <v>433.45000000000005</v>
      </c>
      <c r="Y1634" s="60" t="str">
        <f>VLOOKUP(I1634,'[1]2022Fiyat Listesi-SAP'!A10:D2130,4,FALSE)</f>
        <v>USD</v>
      </c>
      <c r="Z1634" s="23"/>
      <c r="AA1634" s="33">
        <f t="shared" si="25"/>
        <v>0</v>
      </c>
      <c r="AB1634" s="60" t="s">
        <v>20</v>
      </c>
      <c r="AD1634" s="43"/>
    </row>
    <row r="1635" spans="3:30" s="25" customFormat="1" x14ac:dyDescent="0.3">
      <c r="C1635" s="22">
        <v>2480</v>
      </c>
      <c r="D1635" s="23"/>
      <c r="E1635" s="24">
        <v>846890009019</v>
      </c>
      <c r="G1635" s="22" t="s">
        <v>6014</v>
      </c>
      <c r="H1635" s="23"/>
      <c r="I1635" s="26" t="s">
        <v>6015</v>
      </c>
      <c r="J1635" s="23"/>
      <c r="K1635" s="26" t="s">
        <v>6016</v>
      </c>
      <c r="L1635" s="23"/>
      <c r="M1635" s="26" t="s">
        <v>6017</v>
      </c>
      <c r="N1635" s="23"/>
      <c r="O1635" s="34">
        <v>1</v>
      </c>
      <c r="P1635" s="34" t="s">
        <v>17</v>
      </c>
      <c r="Q1635" s="23"/>
      <c r="R1635" s="35">
        <v>0.57499999999999996</v>
      </c>
      <c r="S1635" s="36" t="s">
        <v>18</v>
      </c>
      <c r="T1635" s="23"/>
      <c r="U1635" s="42">
        <v>0</v>
      </c>
      <c r="V1635" s="34" t="s">
        <v>17</v>
      </c>
      <c r="W1635" s="23"/>
      <c r="X1635" s="53">
        <f>SUMIF('[1]2022Fiyat Listesi-SAP'!A:A,I:I,'[1]2022Fiyat Listesi-SAP'!C:C)</f>
        <v>362.1</v>
      </c>
      <c r="Y1635" s="60" t="str">
        <f>VLOOKUP(I1635,'[1]2022Fiyat Listesi-SAP'!A11:D2130,4,FALSE)</f>
        <v>USD</v>
      </c>
      <c r="Z1635" s="23"/>
      <c r="AA1635" s="33">
        <f t="shared" si="25"/>
        <v>0</v>
      </c>
      <c r="AB1635" s="60" t="s">
        <v>20</v>
      </c>
      <c r="AD1635" s="43"/>
    </row>
    <row r="1636" spans="3:30" s="25" customFormat="1" x14ac:dyDescent="0.3">
      <c r="C1636" s="22">
        <v>2480</v>
      </c>
      <c r="D1636" s="23"/>
      <c r="E1636" s="24">
        <v>846890009019</v>
      </c>
      <c r="G1636" s="22" t="s">
        <v>6018</v>
      </c>
      <c r="H1636" s="23"/>
      <c r="I1636" s="26" t="s">
        <v>6019</v>
      </c>
      <c r="J1636" s="23"/>
      <c r="K1636" s="26" t="s">
        <v>6020</v>
      </c>
      <c r="L1636" s="23"/>
      <c r="M1636" s="26" t="s">
        <v>6021</v>
      </c>
      <c r="N1636" s="23"/>
      <c r="O1636" s="34">
        <v>1</v>
      </c>
      <c r="P1636" s="34" t="s">
        <v>17</v>
      </c>
      <c r="Q1636" s="23"/>
      <c r="R1636" s="35">
        <v>0.28999999999999998</v>
      </c>
      <c r="S1636" s="36" t="s">
        <v>18</v>
      </c>
      <c r="T1636" s="23"/>
      <c r="U1636" s="42">
        <v>0</v>
      </c>
      <c r="V1636" s="34" t="s">
        <v>17</v>
      </c>
      <c r="W1636" s="23"/>
      <c r="X1636" s="53">
        <f>SUMIF('[1]2022Fiyat Listesi-SAP'!A:A,I:I,'[1]2022Fiyat Listesi-SAP'!C:C)</f>
        <v>369.20000000000005</v>
      </c>
      <c r="Y1636" s="60" t="str">
        <f>VLOOKUP(I1636,'[1]2022Fiyat Listesi-SAP'!A12:D2130,4,FALSE)</f>
        <v>USD</v>
      </c>
      <c r="Z1636" s="23"/>
      <c r="AA1636" s="33">
        <f t="shared" si="25"/>
        <v>0</v>
      </c>
      <c r="AB1636" s="60" t="s">
        <v>20</v>
      </c>
      <c r="AD1636" s="43"/>
    </row>
    <row r="1637" spans="3:30" s="25" customFormat="1" x14ac:dyDescent="0.3">
      <c r="C1637" s="22">
        <v>2480</v>
      </c>
      <c r="D1637" s="23"/>
      <c r="E1637" s="24">
        <v>820340000019</v>
      </c>
      <c r="G1637" s="22" t="s">
        <v>6022</v>
      </c>
      <c r="H1637" s="23"/>
      <c r="I1637" s="26" t="s">
        <v>6023</v>
      </c>
      <c r="J1637" s="23"/>
      <c r="K1637" s="26" t="s">
        <v>6024</v>
      </c>
      <c r="L1637" s="23"/>
      <c r="M1637" s="26" t="s">
        <v>6025</v>
      </c>
      <c r="N1637" s="23"/>
      <c r="O1637" s="34">
        <v>1</v>
      </c>
      <c r="P1637" s="34" t="s">
        <v>17</v>
      </c>
      <c r="Q1637" s="23"/>
      <c r="R1637" s="35">
        <v>0.19500000000000001</v>
      </c>
      <c r="S1637" s="36" t="s">
        <v>18</v>
      </c>
      <c r="T1637" s="23"/>
      <c r="U1637" s="42">
        <v>0</v>
      </c>
      <c r="V1637" s="34" t="s">
        <v>17</v>
      </c>
      <c r="W1637" s="23"/>
      <c r="X1637" s="53">
        <f>SUMIF('[1]2022Fiyat Listesi-SAP'!A:A,I:I,'[1]2022Fiyat Listesi-SAP'!C:C)</f>
        <v>249.20000000000002</v>
      </c>
      <c r="Y1637" s="60" t="str">
        <f>VLOOKUP(I1637,'[1]2022Fiyat Listesi-SAP'!A13:D2130,4,FALSE)</f>
        <v>USD</v>
      </c>
      <c r="Z1637" s="23"/>
      <c r="AA1637" s="33">
        <f t="shared" si="25"/>
        <v>0</v>
      </c>
      <c r="AB1637" s="60" t="s">
        <v>20</v>
      </c>
      <c r="AD1637" s="43"/>
    </row>
    <row r="1638" spans="3:30" s="25" customFormat="1" x14ac:dyDescent="0.3">
      <c r="C1638" s="22">
        <v>2480</v>
      </c>
      <c r="D1638" s="23"/>
      <c r="E1638" s="24">
        <v>820340000019</v>
      </c>
      <c r="G1638" s="22" t="s">
        <v>6026</v>
      </c>
      <c r="H1638" s="23"/>
      <c r="I1638" s="26" t="s">
        <v>6027</v>
      </c>
      <c r="J1638" s="23"/>
      <c r="K1638" s="26" t="s">
        <v>6028</v>
      </c>
      <c r="L1638" s="23"/>
      <c r="M1638" s="26" t="s">
        <v>6029</v>
      </c>
      <c r="N1638" s="23"/>
      <c r="O1638" s="34">
        <v>1</v>
      </c>
      <c r="P1638" s="34" t="s">
        <v>17</v>
      </c>
      <c r="Q1638" s="23"/>
      <c r="R1638" s="35">
        <v>3.5000000000000003E-2</v>
      </c>
      <c r="S1638" s="36" t="s">
        <v>18</v>
      </c>
      <c r="T1638" s="23"/>
      <c r="U1638" s="42">
        <v>0</v>
      </c>
      <c r="V1638" s="34" t="s">
        <v>17</v>
      </c>
      <c r="W1638" s="23"/>
      <c r="X1638" s="53">
        <f>SUMIF('[1]2022Fiyat Listesi-SAP'!A:A,I:I,'[1]2022Fiyat Listesi-SAP'!C:C)</f>
        <v>101.9</v>
      </c>
      <c r="Y1638" s="60" t="str">
        <f>VLOOKUP(I1638,'[1]2022Fiyat Listesi-SAP'!A14:D2130,4,FALSE)</f>
        <v>USD</v>
      </c>
      <c r="Z1638" s="23"/>
      <c r="AA1638" s="33">
        <f t="shared" si="25"/>
        <v>0</v>
      </c>
      <c r="AB1638" s="60" t="s">
        <v>20</v>
      </c>
      <c r="AD1638" s="43"/>
    </row>
    <row r="1639" spans="3:30" s="25" customFormat="1" x14ac:dyDescent="0.3">
      <c r="C1639" s="22">
        <v>2380</v>
      </c>
      <c r="D1639" s="23"/>
      <c r="E1639" s="24">
        <v>820340000019</v>
      </c>
      <c r="G1639" s="22" t="s">
        <v>6030</v>
      </c>
      <c r="H1639" s="23"/>
      <c r="I1639" s="26" t="s">
        <v>6031</v>
      </c>
      <c r="J1639" s="23"/>
      <c r="K1639" s="26" t="s">
        <v>6032</v>
      </c>
      <c r="L1639" s="23"/>
      <c r="M1639" s="26" t="s">
        <v>6033</v>
      </c>
      <c r="N1639" s="23"/>
      <c r="O1639" s="34">
        <v>1</v>
      </c>
      <c r="P1639" s="34" t="s">
        <v>17</v>
      </c>
      <c r="Q1639" s="23"/>
      <c r="R1639" s="35">
        <v>1.1299999999999999</v>
      </c>
      <c r="S1639" s="36" t="s">
        <v>18</v>
      </c>
      <c r="T1639" s="23"/>
      <c r="U1639" s="42">
        <v>0</v>
      </c>
      <c r="V1639" s="34" t="s">
        <v>17</v>
      </c>
      <c r="W1639" s="23"/>
      <c r="X1639" s="53">
        <f>SUMIF('[1]2022Fiyat Listesi-SAP'!A:A,I:I,'[1]2022Fiyat Listesi-SAP'!C:C)</f>
        <v>357.5</v>
      </c>
      <c r="Y1639" s="60" t="str">
        <f>VLOOKUP(I1639,'[1]2022Fiyat Listesi-SAP'!A15:D2130,4,FALSE)</f>
        <v>USD</v>
      </c>
      <c r="Z1639" s="23"/>
      <c r="AA1639" s="33">
        <f t="shared" si="25"/>
        <v>0</v>
      </c>
      <c r="AB1639" s="60" t="s">
        <v>20</v>
      </c>
      <c r="AD1639" s="43"/>
    </row>
    <row r="1640" spans="3:30" s="25" customFormat="1" x14ac:dyDescent="0.3">
      <c r="C1640" s="22">
        <v>2380</v>
      </c>
      <c r="D1640" s="23"/>
      <c r="E1640" s="24">
        <v>820340000019</v>
      </c>
      <c r="G1640" s="22" t="s">
        <v>6034</v>
      </c>
      <c r="H1640" s="23"/>
      <c r="I1640" s="26" t="s">
        <v>6035</v>
      </c>
      <c r="J1640" s="23"/>
      <c r="K1640" s="26" t="s">
        <v>6036</v>
      </c>
      <c r="L1640" s="23"/>
      <c r="M1640" s="26" t="s">
        <v>6037</v>
      </c>
      <c r="N1640" s="23"/>
      <c r="O1640" s="34">
        <v>1</v>
      </c>
      <c r="P1640" s="34" t="s">
        <v>17</v>
      </c>
      <c r="Q1640" s="23"/>
      <c r="R1640" s="35">
        <v>1.1499999999999999</v>
      </c>
      <c r="S1640" s="36" t="s">
        <v>18</v>
      </c>
      <c r="T1640" s="23"/>
      <c r="U1640" s="42">
        <v>0</v>
      </c>
      <c r="V1640" s="34" t="s">
        <v>17</v>
      </c>
      <c r="W1640" s="23"/>
      <c r="X1640" s="53">
        <f>SUMIF('[1]2022Fiyat Listesi-SAP'!A:A,I:I,'[1]2022Fiyat Listesi-SAP'!C:C)</f>
        <v>409.64000000000004</v>
      </c>
      <c r="Y1640" s="60" t="str">
        <f>VLOOKUP(I1640,'[1]2022Fiyat Listesi-SAP'!A16:D2130,4,FALSE)</f>
        <v>USD</v>
      </c>
      <c r="Z1640" s="23"/>
      <c r="AA1640" s="33">
        <f t="shared" si="25"/>
        <v>0</v>
      </c>
      <c r="AB1640" s="60" t="s">
        <v>20</v>
      </c>
      <c r="AD1640" s="43"/>
    </row>
    <row r="1641" spans="3:30" s="25" customFormat="1" x14ac:dyDescent="0.3">
      <c r="C1641" s="22">
        <v>2380</v>
      </c>
      <c r="D1641" s="23"/>
      <c r="E1641" s="24">
        <v>820340000019</v>
      </c>
      <c r="G1641" s="22" t="s">
        <v>6038</v>
      </c>
      <c r="H1641" s="23"/>
      <c r="I1641" s="26" t="s">
        <v>6039</v>
      </c>
      <c r="J1641" s="23"/>
      <c r="K1641" s="26" t="s">
        <v>6040</v>
      </c>
      <c r="L1641" s="23"/>
      <c r="M1641" s="26" t="s">
        <v>6041</v>
      </c>
      <c r="N1641" s="23"/>
      <c r="O1641" s="34">
        <v>1</v>
      </c>
      <c r="P1641" s="34" t="s">
        <v>17</v>
      </c>
      <c r="Q1641" s="23"/>
      <c r="R1641" s="35">
        <v>1.75</v>
      </c>
      <c r="S1641" s="36" t="s">
        <v>18</v>
      </c>
      <c r="T1641" s="23"/>
      <c r="U1641" s="42">
        <v>0</v>
      </c>
      <c r="V1641" s="34" t="s">
        <v>17</v>
      </c>
      <c r="W1641" s="23"/>
      <c r="X1641" s="53">
        <f>SUMIF('[1]2022Fiyat Listesi-SAP'!A:A,I:I,'[1]2022Fiyat Listesi-SAP'!C:C)</f>
        <v>499.01500000000004</v>
      </c>
      <c r="Y1641" s="60" t="str">
        <f>VLOOKUP(I1641,'[1]2022Fiyat Listesi-SAP'!A17:D2130,4,FALSE)</f>
        <v>USD</v>
      </c>
      <c r="Z1641" s="23"/>
      <c r="AA1641" s="33">
        <f t="shared" si="25"/>
        <v>0</v>
      </c>
      <c r="AB1641" s="60" t="s">
        <v>20</v>
      </c>
      <c r="AD1641" s="43"/>
    </row>
    <row r="1642" spans="3:30" s="25" customFormat="1" x14ac:dyDescent="0.3">
      <c r="C1642" s="22">
        <v>2480</v>
      </c>
      <c r="D1642" s="23"/>
      <c r="E1642" s="24">
        <v>820340000019</v>
      </c>
      <c r="G1642" s="22" t="s">
        <v>6042</v>
      </c>
      <c r="H1642" s="23"/>
      <c r="I1642" s="26" t="s">
        <v>6043</v>
      </c>
      <c r="J1642" s="23"/>
      <c r="K1642" s="26" t="s">
        <v>6044</v>
      </c>
      <c r="L1642" s="23"/>
      <c r="M1642" s="26" t="s">
        <v>6045</v>
      </c>
      <c r="N1642" s="23"/>
      <c r="O1642" s="34">
        <v>1</v>
      </c>
      <c r="P1642" s="34" t="s">
        <v>17</v>
      </c>
      <c r="Q1642" s="23"/>
      <c r="R1642" s="35">
        <v>0.16300000000000001</v>
      </c>
      <c r="S1642" s="36" t="s">
        <v>18</v>
      </c>
      <c r="T1642" s="23"/>
      <c r="U1642" s="42">
        <v>5</v>
      </c>
      <c r="V1642" s="34" t="s">
        <v>17</v>
      </c>
      <c r="W1642" s="23"/>
      <c r="X1642" s="53">
        <f>SUMIF('[1]2022Fiyat Listesi-SAP'!A:A,I:I,'[1]2022Fiyat Listesi-SAP'!C:C)</f>
        <v>790.30000000000007</v>
      </c>
      <c r="Y1642" s="60" t="str">
        <f>VLOOKUP(I1642,'[1]2022Fiyat Listesi-SAP'!A18:D2130,4,FALSE)</f>
        <v>USD</v>
      </c>
      <c r="Z1642" s="23"/>
      <c r="AA1642" s="33">
        <f t="shared" si="25"/>
        <v>0</v>
      </c>
      <c r="AB1642" s="60" t="s">
        <v>20</v>
      </c>
      <c r="AD1642" s="43"/>
    </row>
    <row r="1643" spans="3:30" s="25" customFormat="1" x14ac:dyDescent="0.3">
      <c r="C1643" s="22">
        <v>2480</v>
      </c>
      <c r="D1643" s="23"/>
      <c r="E1643" s="24">
        <v>820340000019</v>
      </c>
      <c r="G1643" s="22" t="s">
        <v>6046</v>
      </c>
      <c r="H1643" s="23"/>
      <c r="I1643" s="26" t="s">
        <v>6047</v>
      </c>
      <c r="J1643" s="23"/>
      <c r="K1643" s="26" t="s">
        <v>6048</v>
      </c>
      <c r="L1643" s="23"/>
      <c r="M1643" s="26" t="s">
        <v>6049</v>
      </c>
      <c r="N1643" s="23"/>
      <c r="O1643" s="34">
        <v>1</v>
      </c>
      <c r="P1643" s="34" t="s">
        <v>17</v>
      </c>
      <c r="Q1643" s="23"/>
      <c r="R1643" s="35">
        <v>0.72</v>
      </c>
      <c r="S1643" s="36" t="s">
        <v>18</v>
      </c>
      <c r="T1643" s="23"/>
      <c r="U1643" s="42">
        <v>0</v>
      </c>
      <c r="V1643" s="34" t="s">
        <v>17</v>
      </c>
      <c r="W1643" s="23"/>
      <c r="X1643" s="53">
        <f>SUMIF('[1]2022Fiyat Listesi-SAP'!A:A,I:I,'[1]2022Fiyat Listesi-SAP'!C:C)</f>
        <v>38.550000000000004</v>
      </c>
      <c r="Y1643" s="60" t="str">
        <f>VLOOKUP(I1643,'[1]2022Fiyat Listesi-SAP'!A19:D2130,4,FALSE)</f>
        <v>USD</v>
      </c>
      <c r="Z1643" s="23"/>
      <c r="AA1643" s="33">
        <f t="shared" si="25"/>
        <v>0</v>
      </c>
      <c r="AB1643" s="60" t="s">
        <v>20</v>
      </c>
      <c r="AD1643" s="43"/>
    </row>
    <row r="1644" spans="3:30" s="25" customFormat="1" x14ac:dyDescent="0.3">
      <c r="C1644" s="22">
        <v>2480</v>
      </c>
      <c r="D1644" s="23"/>
      <c r="E1644" s="24">
        <v>820340000019</v>
      </c>
      <c r="G1644" s="22" t="s">
        <v>6050</v>
      </c>
      <c r="H1644" s="23"/>
      <c r="I1644" s="26" t="s">
        <v>6051</v>
      </c>
      <c r="J1644" s="23"/>
      <c r="K1644" s="26" t="s">
        <v>6052</v>
      </c>
      <c r="L1644" s="23"/>
      <c r="M1644" s="26" t="s">
        <v>6053</v>
      </c>
      <c r="N1644" s="23"/>
      <c r="O1644" s="34">
        <v>1</v>
      </c>
      <c r="P1644" s="34" t="s">
        <v>17</v>
      </c>
      <c r="Q1644" s="23"/>
      <c r="R1644" s="35">
        <v>0.61</v>
      </c>
      <c r="S1644" s="36" t="s">
        <v>18</v>
      </c>
      <c r="T1644" s="23"/>
      <c r="U1644" s="42">
        <v>0</v>
      </c>
      <c r="V1644" s="34" t="s">
        <v>17</v>
      </c>
      <c r="W1644" s="23"/>
      <c r="X1644" s="53">
        <f>SUMIF('[1]2022Fiyat Listesi-SAP'!A:A,I:I,'[1]2022Fiyat Listesi-SAP'!C:C)</f>
        <v>46.550000000000004</v>
      </c>
      <c r="Y1644" s="60" t="str">
        <f>VLOOKUP(I1644,'[1]2022Fiyat Listesi-SAP'!A20:D2130,4,FALSE)</f>
        <v>USD</v>
      </c>
      <c r="Z1644" s="23"/>
      <c r="AA1644" s="33">
        <f t="shared" si="25"/>
        <v>0</v>
      </c>
      <c r="AB1644" s="60" t="s">
        <v>20</v>
      </c>
      <c r="AD1644" s="43"/>
    </row>
    <row r="1645" spans="3:30" s="25" customFormat="1" x14ac:dyDescent="0.3">
      <c r="C1645" s="22">
        <v>2480</v>
      </c>
      <c r="D1645" s="23"/>
      <c r="E1645" s="24">
        <v>820340000019</v>
      </c>
      <c r="G1645" s="22" t="s">
        <v>6054</v>
      </c>
      <c r="H1645" s="23"/>
      <c r="I1645" s="26" t="s">
        <v>6055</v>
      </c>
      <c r="J1645" s="23"/>
      <c r="K1645" s="26" t="s">
        <v>6056</v>
      </c>
      <c r="L1645" s="23"/>
      <c r="M1645" s="26" t="s">
        <v>6057</v>
      </c>
      <c r="N1645" s="23"/>
      <c r="O1645" s="34">
        <v>1</v>
      </c>
      <c r="P1645" s="34" t="s">
        <v>17</v>
      </c>
      <c r="Q1645" s="23"/>
      <c r="R1645" s="35">
        <v>0.84</v>
      </c>
      <c r="S1645" s="36" t="s">
        <v>18</v>
      </c>
      <c r="T1645" s="23"/>
      <c r="U1645" s="42">
        <v>0</v>
      </c>
      <c r="V1645" s="34" t="s">
        <v>17</v>
      </c>
      <c r="W1645" s="23"/>
      <c r="X1645" s="53">
        <f>SUMIF('[1]2022Fiyat Listesi-SAP'!A:A,I:I,'[1]2022Fiyat Listesi-SAP'!C:C)</f>
        <v>36.6</v>
      </c>
      <c r="Y1645" s="60" t="str">
        <f>VLOOKUP(I1645,'[1]2022Fiyat Listesi-SAP'!A21:D2130,4,FALSE)</f>
        <v>USD</v>
      </c>
      <c r="Z1645" s="23"/>
      <c r="AA1645" s="33">
        <f t="shared" si="25"/>
        <v>0</v>
      </c>
      <c r="AB1645" s="60" t="s">
        <v>20</v>
      </c>
      <c r="AD1645" s="43"/>
    </row>
    <row r="1646" spans="3:30" s="25" customFormat="1" x14ac:dyDescent="0.3">
      <c r="C1646" s="22">
        <v>2480</v>
      </c>
      <c r="D1646" s="23"/>
      <c r="E1646" s="24">
        <v>820340000019</v>
      </c>
      <c r="G1646" s="22" t="s">
        <v>6058</v>
      </c>
      <c r="H1646" s="23"/>
      <c r="I1646" s="26" t="s">
        <v>6059</v>
      </c>
      <c r="J1646" s="23"/>
      <c r="K1646" s="26" t="s">
        <v>6060</v>
      </c>
      <c r="L1646" s="23"/>
      <c r="M1646" s="26" t="s">
        <v>6061</v>
      </c>
      <c r="N1646" s="23"/>
      <c r="O1646" s="34">
        <v>1</v>
      </c>
      <c r="P1646" s="34" t="s">
        <v>17</v>
      </c>
      <c r="Q1646" s="23"/>
      <c r="R1646" s="35">
        <v>0.92</v>
      </c>
      <c r="S1646" s="36" t="s">
        <v>18</v>
      </c>
      <c r="T1646" s="23"/>
      <c r="U1646" s="42">
        <v>0</v>
      </c>
      <c r="V1646" s="34" t="s">
        <v>17</v>
      </c>
      <c r="W1646" s="23"/>
      <c r="X1646" s="53">
        <f>SUMIF('[1]2022Fiyat Listesi-SAP'!A:A,I:I,'[1]2022Fiyat Listesi-SAP'!C:C)</f>
        <v>36.6</v>
      </c>
      <c r="Y1646" s="60" t="str">
        <f>VLOOKUP(I1646,'[1]2022Fiyat Listesi-SAP'!A22:D2130,4,FALSE)</f>
        <v>USD</v>
      </c>
      <c r="Z1646" s="23"/>
      <c r="AA1646" s="33">
        <f t="shared" si="25"/>
        <v>0</v>
      </c>
      <c r="AB1646" s="60" t="s">
        <v>20</v>
      </c>
      <c r="AD1646" s="43"/>
    </row>
    <row r="1647" spans="3:30" s="25" customFormat="1" x14ac:dyDescent="0.3">
      <c r="C1647" s="22">
        <v>2480</v>
      </c>
      <c r="D1647" s="23"/>
      <c r="E1647" s="24">
        <v>820340000019</v>
      </c>
      <c r="G1647" s="22" t="s">
        <v>6062</v>
      </c>
      <c r="H1647" s="23"/>
      <c r="I1647" s="26" t="s">
        <v>6063</v>
      </c>
      <c r="J1647" s="23"/>
      <c r="K1647" s="26" t="s">
        <v>6064</v>
      </c>
      <c r="L1647" s="23"/>
      <c r="M1647" s="26" t="s">
        <v>6065</v>
      </c>
      <c r="N1647" s="23"/>
      <c r="O1647" s="34">
        <v>1</v>
      </c>
      <c r="P1647" s="34" t="s">
        <v>17</v>
      </c>
      <c r="Q1647" s="23"/>
      <c r="R1647" s="35">
        <v>0.87</v>
      </c>
      <c r="S1647" s="36" t="s">
        <v>18</v>
      </c>
      <c r="T1647" s="23"/>
      <c r="U1647" s="42">
        <v>0</v>
      </c>
      <c r="V1647" s="34" t="s">
        <v>17</v>
      </c>
      <c r="W1647" s="23"/>
      <c r="X1647" s="53">
        <f>SUMIF('[1]2022Fiyat Listesi-SAP'!A:A,I:I,'[1]2022Fiyat Listesi-SAP'!C:C)</f>
        <v>49.6</v>
      </c>
      <c r="Y1647" s="60" t="str">
        <f>VLOOKUP(I1647,'[1]2022Fiyat Listesi-SAP'!A23:D2130,4,FALSE)</f>
        <v>USD</v>
      </c>
      <c r="Z1647" s="23"/>
      <c r="AA1647" s="33">
        <f t="shared" si="25"/>
        <v>0</v>
      </c>
      <c r="AB1647" s="60" t="s">
        <v>20</v>
      </c>
      <c r="AD1647" s="43"/>
    </row>
    <row r="1648" spans="3:30" s="25" customFormat="1" x14ac:dyDescent="0.3">
      <c r="C1648" s="22">
        <v>2480</v>
      </c>
      <c r="D1648" s="23"/>
      <c r="E1648" s="24">
        <v>820340000019</v>
      </c>
      <c r="G1648" s="22" t="s">
        <v>6066</v>
      </c>
      <c r="H1648" s="23"/>
      <c r="I1648" s="26" t="s">
        <v>6067</v>
      </c>
      <c r="J1648" s="23"/>
      <c r="K1648" s="26" t="s">
        <v>6068</v>
      </c>
      <c r="L1648" s="23"/>
      <c r="M1648" s="26" t="s">
        <v>6069</v>
      </c>
      <c r="N1648" s="23"/>
      <c r="O1648" s="34">
        <v>1</v>
      </c>
      <c r="P1648" s="34" t="s">
        <v>17</v>
      </c>
      <c r="Q1648" s="23"/>
      <c r="R1648" s="35">
        <v>0.9</v>
      </c>
      <c r="S1648" s="36" t="s">
        <v>18</v>
      </c>
      <c r="T1648" s="23"/>
      <c r="U1648" s="42">
        <v>0</v>
      </c>
      <c r="V1648" s="34" t="s">
        <v>17</v>
      </c>
      <c r="W1648" s="23"/>
      <c r="X1648" s="53">
        <f>SUMIF('[1]2022Fiyat Listesi-SAP'!A:A,I:I,'[1]2022Fiyat Listesi-SAP'!C:C)</f>
        <v>54.5</v>
      </c>
      <c r="Y1648" s="60" t="str">
        <f>VLOOKUP(I1648,'[1]2022Fiyat Listesi-SAP'!A24:D2130,4,FALSE)</f>
        <v>USD</v>
      </c>
      <c r="Z1648" s="23"/>
      <c r="AA1648" s="33">
        <f t="shared" si="25"/>
        <v>0</v>
      </c>
      <c r="AB1648" s="60" t="s">
        <v>20</v>
      </c>
      <c r="AD1648" s="43"/>
    </row>
    <row r="1649" spans="3:30" s="25" customFormat="1" ht="13.8" customHeight="1" x14ac:dyDescent="0.3">
      <c r="C1649" s="22">
        <v>2480</v>
      </c>
      <c r="D1649" s="23"/>
      <c r="E1649" s="24">
        <v>820340000019</v>
      </c>
      <c r="G1649" s="22" t="s">
        <v>6070</v>
      </c>
      <c r="H1649" s="23"/>
      <c r="I1649" s="26" t="s">
        <v>6071</v>
      </c>
      <c r="J1649" s="23"/>
      <c r="K1649" s="26" t="s">
        <v>6072</v>
      </c>
      <c r="L1649" s="23"/>
      <c r="M1649" s="26" t="s">
        <v>6073</v>
      </c>
      <c r="N1649" s="23"/>
      <c r="O1649" s="34">
        <v>1</v>
      </c>
      <c r="P1649" s="34" t="s">
        <v>17</v>
      </c>
      <c r="Q1649" s="23"/>
      <c r="R1649" s="35">
        <v>0.98</v>
      </c>
      <c r="S1649" s="36" t="s">
        <v>18</v>
      </c>
      <c r="T1649" s="23"/>
      <c r="U1649" s="42">
        <v>0</v>
      </c>
      <c r="V1649" s="34" t="s">
        <v>17</v>
      </c>
      <c r="W1649" s="23"/>
      <c r="X1649" s="53">
        <f>SUMIF('[1]2022Fiyat Listesi-SAP'!A:A,I:I,'[1]2022Fiyat Listesi-SAP'!C:C)</f>
        <v>32.050000000000004</v>
      </c>
      <c r="Y1649" s="60" t="str">
        <f>VLOOKUP(I1649,'[1]2022Fiyat Listesi-SAP'!A25:D2130,4,FALSE)</f>
        <v>USD</v>
      </c>
      <c r="Z1649" s="23"/>
      <c r="AA1649" s="33">
        <f t="shared" si="25"/>
        <v>0</v>
      </c>
      <c r="AB1649" s="60" t="s">
        <v>20</v>
      </c>
      <c r="AD1649" s="43"/>
    </row>
    <row r="1650" spans="3:30" s="25" customFormat="1" ht="13.8" customHeight="1" x14ac:dyDescent="0.3">
      <c r="C1650" s="22">
        <v>2480</v>
      </c>
      <c r="D1650" s="23"/>
      <c r="E1650" s="24">
        <v>820340000019</v>
      </c>
      <c r="G1650" s="22" t="s">
        <v>6074</v>
      </c>
      <c r="H1650" s="23"/>
      <c r="I1650" s="26" t="s">
        <v>6075</v>
      </c>
      <c r="J1650" s="23"/>
      <c r="K1650" s="26" t="s">
        <v>6076</v>
      </c>
      <c r="L1650" s="23"/>
      <c r="M1650" s="26" t="s">
        <v>6077</v>
      </c>
      <c r="N1650" s="23"/>
      <c r="O1650" s="34">
        <v>1</v>
      </c>
      <c r="P1650" s="34" t="s">
        <v>17</v>
      </c>
      <c r="Q1650" s="23"/>
      <c r="R1650" s="35">
        <v>0.104</v>
      </c>
      <c r="S1650" s="36" t="s">
        <v>18</v>
      </c>
      <c r="T1650" s="23"/>
      <c r="U1650" s="42">
        <v>0</v>
      </c>
      <c r="V1650" s="34" t="s">
        <v>17</v>
      </c>
      <c r="W1650" s="23"/>
      <c r="X1650" s="53">
        <f>SUMIF('[1]2022Fiyat Listesi-SAP'!A:A,I:I,'[1]2022Fiyat Listesi-SAP'!C:C)</f>
        <v>40.700000000000003</v>
      </c>
      <c r="Y1650" s="60" t="str">
        <f>VLOOKUP(I1650,'[1]2022Fiyat Listesi-SAP'!A26:D2130,4,FALSE)</f>
        <v>USD</v>
      </c>
      <c r="Z1650" s="23"/>
      <c r="AA1650" s="33">
        <f t="shared" si="25"/>
        <v>0</v>
      </c>
      <c r="AB1650" s="60" t="s">
        <v>20</v>
      </c>
      <c r="AD1650" s="43"/>
    </row>
    <row r="1651" spans="3:30" s="25" customFormat="1" x14ac:dyDescent="0.3">
      <c r="C1651" s="22">
        <v>2480</v>
      </c>
      <c r="D1651" s="23"/>
      <c r="E1651" s="24">
        <v>820340000019</v>
      </c>
      <c r="G1651" s="22" t="s">
        <v>6078</v>
      </c>
      <c r="H1651" s="23"/>
      <c r="I1651" s="26" t="s">
        <v>6079</v>
      </c>
      <c r="J1651" s="23"/>
      <c r="K1651" s="26" t="s">
        <v>6080</v>
      </c>
      <c r="L1651" s="23"/>
      <c r="M1651" s="26" t="s">
        <v>6081</v>
      </c>
      <c r="N1651" s="23"/>
      <c r="O1651" s="34">
        <v>1</v>
      </c>
      <c r="P1651" s="34" t="s">
        <v>17</v>
      </c>
      <c r="Q1651" s="23"/>
      <c r="R1651" s="35">
        <v>0.107</v>
      </c>
      <c r="S1651" s="36" t="s">
        <v>18</v>
      </c>
      <c r="T1651" s="23"/>
      <c r="U1651" s="42">
        <v>0</v>
      </c>
      <c r="V1651" s="34" t="s">
        <v>17</v>
      </c>
      <c r="W1651" s="23"/>
      <c r="X1651" s="53">
        <f>SUMIF('[1]2022Fiyat Listesi-SAP'!A:A,I:I,'[1]2022Fiyat Listesi-SAP'!C:C)</f>
        <v>58.150000000000006</v>
      </c>
      <c r="Y1651" s="60" t="str">
        <f>VLOOKUP(I1651,'[1]2022Fiyat Listesi-SAP'!A27:D2130,4,FALSE)</f>
        <v>USD</v>
      </c>
      <c r="Z1651" s="23"/>
      <c r="AA1651" s="33">
        <f t="shared" si="25"/>
        <v>0</v>
      </c>
      <c r="AB1651" s="60" t="s">
        <v>20</v>
      </c>
      <c r="AD1651" s="43"/>
    </row>
    <row r="1652" spans="3:30" s="25" customFormat="1" ht="15" customHeight="1" x14ac:dyDescent="0.3">
      <c r="C1652" s="22">
        <v>2480</v>
      </c>
      <c r="D1652" s="23"/>
      <c r="E1652" s="24">
        <v>820340000019</v>
      </c>
      <c r="G1652" s="22" t="s">
        <v>6082</v>
      </c>
      <c r="H1652" s="23"/>
      <c r="I1652" s="26" t="s">
        <v>6083</v>
      </c>
      <c r="J1652" s="23"/>
      <c r="K1652" s="26" t="s">
        <v>6080</v>
      </c>
      <c r="L1652" s="23"/>
      <c r="M1652" s="26" t="s">
        <v>6081</v>
      </c>
      <c r="N1652" s="23"/>
      <c r="O1652" s="34">
        <v>1</v>
      </c>
      <c r="P1652" s="34" t="s">
        <v>17</v>
      </c>
      <c r="Q1652" s="23"/>
      <c r="R1652" s="35">
        <v>0.105</v>
      </c>
      <c r="S1652" s="36" t="s">
        <v>18</v>
      </c>
      <c r="T1652" s="23"/>
      <c r="U1652" s="42">
        <v>0</v>
      </c>
      <c r="V1652" s="34" t="s">
        <v>17</v>
      </c>
      <c r="W1652" s="23"/>
      <c r="X1652" s="53">
        <f>SUMIF('[1]2022Fiyat Listesi-SAP'!A:A,I:I,'[1]2022Fiyat Listesi-SAP'!C:C)</f>
        <v>85</v>
      </c>
      <c r="Y1652" s="60" t="str">
        <f>VLOOKUP(I1652,'[1]2022Fiyat Listesi-SAP'!A28:D2130,4,FALSE)</f>
        <v>USD</v>
      </c>
      <c r="Z1652" s="23"/>
      <c r="AA1652" s="33">
        <f t="shared" si="25"/>
        <v>0</v>
      </c>
      <c r="AB1652" s="60" t="s">
        <v>20</v>
      </c>
      <c r="AD1652" s="43"/>
    </row>
    <row r="1653" spans="3:30" s="25" customFormat="1" x14ac:dyDescent="0.3">
      <c r="C1653" s="22">
        <v>2480</v>
      </c>
      <c r="D1653" s="23"/>
      <c r="E1653" s="24">
        <v>820340000019</v>
      </c>
      <c r="G1653" s="22" t="s">
        <v>6084</v>
      </c>
      <c r="H1653" s="23"/>
      <c r="I1653" s="26" t="s">
        <v>6085</v>
      </c>
      <c r="J1653" s="23"/>
      <c r="K1653" s="26" t="s">
        <v>6086</v>
      </c>
      <c r="L1653" s="23"/>
      <c r="M1653" s="26" t="s">
        <v>6087</v>
      </c>
      <c r="N1653" s="23"/>
      <c r="O1653" s="34">
        <v>1</v>
      </c>
      <c r="P1653" s="34" t="s">
        <v>17</v>
      </c>
      <c r="Q1653" s="23"/>
      <c r="R1653" s="35">
        <v>0.217</v>
      </c>
      <c r="S1653" s="36" t="s">
        <v>18</v>
      </c>
      <c r="T1653" s="23"/>
      <c r="U1653" s="42">
        <v>0</v>
      </c>
      <c r="V1653" s="34" t="s">
        <v>17</v>
      </c>
      <c r="W1653" s="23"/>
      <c r="X1653" s="53">
        <f>SUMIF('[1]2022Fiyat Listesi-SAP'!A:A,I:I,'[1]2022Fiyat Listesi-SAP'!C:C)</f>
        <v>155.5</v>
      </c>
      <c r="Y1653" s="60" t="str">
        <f>VLOOKUP(I1653,'[1]2022Fiyat Listesi-SAP'!A29:D2130,4,FALSE)</f>
        <v>USD</v>
      </c>
      <c r="Z1653" s="23"/>
      <c r="AA1653" s="33">
        <f t="shared" si="25"/>
        <v>0</v>
      </c>
      <c r="AB1653" s="60" t="s">
        <v>20</v>
      </c>
      <c r="AD1653" s="43"/>
    </row>
    <row r="1654" spans="3:30" s="25" customFormat="1" x14ac:dyDescent="0.3">
      <c r="C1654" s="22">
        <v>2480</v>
      </c>
      <c r="D1654" s="23"/>
      <c r="E1654" s="24">
        <v>820340000019</v>
      </c>
      <c r="G1654" s="22" t="s">
        <v>6088</v>
      </c>
      <c r="H1654" s="23"/>
      <c r="I1654" s="26" t="s">
        <v>6089</v>
      </c>
      <c r="J1654" s="23"/>
      <c r="K1654" s="26" t="s">
        <v>6090</v>
      </c>
      <c r="M1654" s="26" t="s">
        <v>6091</v>
      </c>
      <c r="N1654" s="23"/>
      <c r="O1654" s="34">
        <v>1</v>
      </c>
      <c r="P1654" s="34" t="s">
        <v>17</v>
      </c>
      <c r="Q1654" s="23"/>
      <c r="R1654" s="35">
        <v>0.22</v>
      </c>
      <c r="S1654" s="36" t="s">
        <v>18</v>
      </c>
      <c r="T1654" s="23"/>
      <c r="U1654" s="42">
        <v>0</v>
      </c>
      <c r="V1654" s="34" t="s">
        <v>17</v>
      </c>
      <c r="W1654" s="23"/>
      <c r="X1654" s="53">
        <f>SUMIF('[1]2022Fiyat Listesi-SAP'!A:A,I:I,'[1]2022Fiyat Listesi-SAP'!C:C)</f>
        <v>175.9</v>
      </c>
      <c r="Y1654" s="60" t="str">
        <f>VLOOKUP(I1654,'[1]2022Fiyat Listesi-SAP'!A30:D2130,4,FALSE)</f>
        <v>USD</v>
      </c>
      <c r="Z1654" s="23"/>
      <c r="AA1654" s="33">
        <f t="shared" si="25"/>
        <v>0</v>
      </c>
      <c r="AB1654" s="60" t="s">
        <v>20</v>
      </c>
      <c r="AD1654" s="43"/>
    </row>
    <row r="1655" spans="3:30" s="25" customFormat="1" x14ac:dyDescent="0.3">
      <c r="C1655" s="22">
        <v>2480</v>
      </c>
      <c r="D1655" s="23"/>
      <c r="E1655" s="24">
        <v>820340000019</v>
      </c>
      <c r="G1655" s="22" t="s">
        <v>6092</v>
      </c>
      <c r="H1655" s="23"/>
      <c r="I1655" s="26" t="s">
        <v>6093</v>
      </c>
      <c r="J1655" s="23"/>
      <c r="K1655" s="26" t="s">
        <v>6094</v>
      </c>
      <c r="L1655" s="23"/>
      <c r="M1655" s="26" t="s">
        <v>6095</v>
      </c>
      <c r="N1655" s="23"/>
      <c r="O1655" s="34">
        <v>1</v>
      </c>
      <c r="P1655" s="34" t="s">
        <v>17</v>
      </c>
      <c r="Q1655" s="23"/>
      <c r="R1655" s="35">
        <v>0.53</v>
      </c>
      <c r="S1655" s="36" t="s">
        <v>18</v>
      </c>
      <c r="T1655" s="23"/>
      <c r="U1655" s="42">
        <v>0</v>
      </c>
      <c r="V1655" s="34" t="s">
        <v>17</v>
      </c>
      <c r="W1655" s="23"/>
      <c r="X1655" s="53">
        <f>SUMIF('[1]2022Fiyat Listesi-SAP'!A:A,I:I,'[1]2022Fiyat Listesi-SAP'!C:C)</f>
        <v>70.5</v>
      </c>
      <c r="Y1655" s="60" t="str">
        <f>VLOOKUP(I1655,'[1]2022Fiyat Listesi-SAP'!A31:D2130,4,FALSE)</f>
        <v>USD</v>
      </c>
      <c r="Z1655" s="23"/>
      <c r="AA1655" s="33">
        <f t="shared" si="25"/>
        <v>0</v>
      </c>
      <c r="AB1655" s="60" t="s">
        <v>20</v>
      </c>
      <c r="AD1655" s="43"/>
    </row>
    <row r="1656" spans="3:30" s="25" customFormat="1" x14ac:dyDescent="0.3">
      <c r="C1656" s="22">
        <v>2480</v>
      </c>
      <c r="D1656" s="23"/>
      <c r="E1656" s="24">
        <v>820340000019</v>
      </c>
      <c r="G1656" s="22" t="s">
        <v>6096</v>
      </c>
      <c r="H1656" s="23"/>
      <c r="I1656" s="26" t="s">
        <v>6097</v>
      </c>
      <c r="J1656" s="23"/>
      <c r="K1656" s="26" t="s">
        <v>6098</v>
      </c>
      <c r="L1656" s="23"/>
      <c r="M1656" s="26" t="s">
        <v>6099</v>
      </c>
      <c r="N1656" s="23"/>
      <c r="O1656" s="34">
        <v>1</v>
      </c>
      <c r="P1656" s="34" t="s">
        <v>17</v>
      </c>
      <c r="Q1656" s="23"/>
      <c r="R1656" s="35">
        <v>0.44</v>
      </c>
      <c r="S1656" s="36" t="s">
        <v>18</v>
      </c>
      <c r="T1656" s="23"/>
      <c r="U1656" s="42">
        <v>0</v>
      </c>
      <c r="V1656" s="34" t="s">
        <v>17</v>
      </c>
      <c r="W1656" s="23"/>
      <c r="X1656" s="53">
        <f>SUMIF('[1]2022Fiyat Listesi-SAP'!A:A,I:I,'[1]2022Fiyat Listesi-SAP'!C:C)</f>
        <v>43.6</v>
      </c>
      <c r="Y1656" s="60" t="str">
        <f>VLOOKUP(I1656,'[1]2022Fiyat Listesi-SAP'!A32:D2130,4,FALSE)</f>
        <v>USD</v>
      </c>
      <c r="Z1656" s="23"/>
      <c r="AA1656" s="33">
        <f t="shared" si="25"/>
        <v>0</v>
      </c>
      <c r="AB1656" s="60" t="s">
        <v>20</v>
      </c>
      <c r="AD1656" s="43"/>
    </row>
    <row r="1657" spans="3:30" s="25" customFormat="1" x14ac:dyDescent="0.3">
      <c r="C1657" s="22">
        <v>2480</v>
      </c>
      <c r="D1657" s="23"/>
      <c r="E1657" s="24">
        <v>820340000019</v>
      </c>
      <c r="G1657" s="22" t="s">
        <v>6100</v>
      </c>
      <c r="H1657" s="23"/>
      <c r="I1657" s="26" t="s">
        <v>6101</v>
      </c>
      <c r="J1657" s="23"/>
      <c r="K1657" s="26" t="s">
        <v>6102</v>
      </c>
      <c r="L1657" s="23"/>
      <c r="M1657" s="26" t="s">
        <v>6103</v>
      </c>
      <c r="N1657" s="23"/>
      <c r="O1657" s="34">
        <v>1</v>
      </c>
      <c r="P1657" s="34" t="s">
        <v>17</v>
      </c>
      <c r="Q1657" s="23"/>
      <c r="R1657" s="35">
        <v>0.48</v>
      </c>
      <c r="S1657" s="36" t="s">
        <v>18</v>
      </c>
      <c r="T1657" s="23"/>
      <c r="U1657" s="42">
        <v>0</v>
      </c>
      <c r="V1657" s="34" t="s">
        <v>17</v>
      </c>
      <c r="W1657" s="23"/>
      <c r="X1657" s="53">
        <f>SUMIF('[1]2022Fiyat Listesi-SAP'!A:A,I:I,'[1]2022Fiyat Listesi-SAP'!C:C)</f>
        <v>45.1</v>
      </c>
      <c r="Y1657" s="60" t="str">
        <f>VLOOKUP(I1657,'[1]2022Fiyat Listesi-SAP'!A33:D2130,4,FALSE)</f>
        <v>USD</v>
      </c>
      <c r="Z1657" s="23"/>
      <c r="AA1657" s="33">
        <f t="shared" si="25"/>
        <v>0</v>
      </c>
      <c r="AB1657" s="60" t="s">
        <v>20</v>
      </c>
      <c r="AD1657" s="43"/>
    </row>
    <row r="1658" spans="3:30" s="25" customFormat="1" x14ac:dyDescent="0.3">
      <c r="C1658" s="22">
        <v>2480</v>
      </c>
      <c r="D1658" s="23"/>
      <c r="E1658" s="24">
        <v>820340000019</v>
      </c>
      <c r="G1658" s="22" t="s">
        <v>6104</v>
      </c>
      <c r="H1658" s="23"/>
      <c r="I1658" s="26" t="s">
        <v>6105</v>
      </c>
      <c r="J1658" s="23"/>
      <c r="K1658" s="26" t="s">
        <v>6106</v>
      </c>
      <c r="L1658" s="23"/>
      <c r="M1658" s="26" t="s">
        <v>6107</v>
      </c>
      <c r="N1658" s="23"/>
      <c r="O1658" s="34">
        <v>1</v>
      </c>
      <c r="P1658" s="34" t="s">
        <v>17</v>
      </c>
      <c r="Q1658" s="23"/>
      <c r="R1658" s="35">
        <v>0.28000000000000003</v>
      </c>
      <c r="S1658" s="36" t="s">
        <v>18</v>
      </c>
      <c r="T1658" s="23"/>
      <c r="U1658" s="42">
        <v>0</v>
      </c>
      <c r="V1658" s="34" t="s">
        <v>17</v>
      </c>
      <c r="W1658" s="23"/>
      <c r="X1658" s="53">
        <f>SUMIF('[1]2022Fiyat Listesi-SAP'!A:A,I:I,'[1]2022Fiyat Listesi-SAP'!C:C)</f>
        <v>40.700000000000003</v>
      </c>
      <c r="Y1658" s="60" t="str">
        <f>VLOOKUP(I1658,'[1]2022Fiyat Listesi-SAP'!A34:D2130,4,FALSE)</f>
        <v>USD</v>
      </c>
      <c r="Z1658" s="23"/>
      <c r="AA1658" s="33">
        <f t="shared" si="25"/>
        <v>0</v>
      </c>
      <c r="AB1658" s="60" t="s">
        <v>20</v>
      </c>
      <c r="AD1658" s="43"/>
    </row>
    <row r="1659" spans="3:30" s="25" customFormat="1" x14ac:dyDescent="0.3">
      <c r="C1659" s="22">
        <v>2480</v>
      </c>
      <c r="D1659" s="23"/>
      <c r="E1659" s="24">
        <v>820340000019</v>
      </c>
      <c r="G1659" s="22" t="s">
        <v>6108</v>
      </c>
      <c r="H1659" s="23"/>
      <c r="I1659" s="26" t="s">
        <v>6109</v>
      </c>
      <c r="J1659" s="23"/>
      <c r="K1659" s="26" t="s">
        <v>6106</v>
      </c>
      <c r="L1659" s="23"/>
      <c r="M1659" s="26" t="s">
        <v>6107</v>
      </c>
      <c r="N1659" s="23"/>
      <c r="O1659" s="34">
        <v>1</v>
      </c>
      <c r="P1659" s="34" t="s">
        <v>17</v>
      </c>
      <c r="Q1659" s="23"/>
      <c r="R1659" s="35">
        <v>0.55000000000000004</v>
      </c>
      <c r="S1659" s="36" t="s">
        <v>18</v>
      </c>
      <c r="T1659" s="23"/>
      <c r="U1659" s="42">
        <v>0</v>
      </c>
      <c r="V1659" s="34" t="s">
        <v>17</v>
      </c>
      <c r="W1659" s="23"/>
      <c r="X1659" s="53">
        <f>SUMIF('[1]2022Fiyat Listesi-SAP'!A:A,I:I,'[1]2022Fiyat Listesi-SAP'!C:C)</f>
        <v>59.6</v>
      </c>
      <c r="Y1659" s="60" t="str">
        <f>VLOOKUP(I1659,'[1]2022Fiyat Listesi-SAP'!A35:D2131,4,FALSE)</f>
        <v>USD</v>
      </c>
      <c r="Z1659" s="23"/>
      <c r="AA1659" s="33">
        <f t="shared" si="25"/>
        <v>0</v>
      </c>
      <c r="AB1659" s="60" t="s">
        <v>20</v>
      </c>
      <c r="AD1659" s="43"/>
    </row>
    <row r="1660" spans="3:30" s="25" customFormat="1" x14ac:dyDescent="0.3">
      <c r="C1660" s="22">
        <v>2480</v>
      </c>
      <c r="D1660" s="23"/>
      <c r="E1660" s="24">
        <v>820340000019</v>
      </c>
      <c r="G1660" s="22" t="s">
        <v>6110</v>
      </c>
      <c r="H1660" s="23"/>
      <c r="I1660" s="26" t="s">
        <v>6111</v>
      </c>
      <c r="J1660" s="23"/>
      <c r="K1660" s="26" t="s">
        <v>6112</v>
      </c>
      <c r="L1660" s="23"/>
      <c r="M1660" s="26" t="s">
        <v>6113</v>
      </c>
      <c r="N1660" s="23"/>
      <c r="O1660" s="34">
        <v>1</v>
      </c>
      <c r="P1660" s="34" t="s">
        <v>17</v>
      </c>
      <c r="Q1660" s="23"/>
      <c r="R1660" s="35">
        <v>0.6</v>
      </c>
      <c r="S1660" s="36" t="s">
        <v>18</v>
      </c>
      <c r="T1660" s="23"/>
      <c r="U1660" s="42">
        <v>0</v>
      </c>
      <c r="V1660" s="34" t="s">
        <v>17</v>
      </c>
      <c r="W1660" s="23"/>
      <c r="X1660" s="53">
        <f>SUMIF('[1]2022Fiyat Listesi-SAP'!A:A,I:I,'[1]2022Fiyat Listesi-SAP'!C:C)</f>
        <v>69.05</v>
      </c>
      <c r="Y1660" s="60" t="str">
        <f>VLOOKUP(I1660,'[1]2022Fiyat Listesi-SAP'!A36:D2132,4,FALSE)</f>
        <v>USD</v>
      </c>
      <c r="Z1660" s="23"/>
      <c r="AA1660" s="33">
        <f t="shared" si="25"/>
        <v>0</v>
      </c>
      <c r="AB1660" s="60" t="s">
        <v>20</v>
      </c>
      <c r="AD1660" s="43"/>
    </row>
    <row r="1661" spans="3:30" s="25" customFormat="1" x14ac:dyDescent="0.3">
      <c r="C1661" s="22">
        <v>2480</v>
      </c>
      <c r="D1661" s="23"/>
      <c r="E1661" s="24">
        <v>820340000019</v>
      </c>
      <c r="G1661" s="22" t="s">
        <v>6114</v>
      </c>
      <c r="H1661" s="23"/>
      <c r="I1661" s="26" t="s">
        <v>6115</v>
      </c>
      <c r="J1661" s="23"/>
      <c r="K1661" s="26" t="s">
        <v>6116</v>
      </c>
      <c r="L1661" s="23"/>
      <c r="M1661" s="26" t="s">
        <v>6117</v>
      </c>
      <c r="N1661" s="23"/>
      <c r="O1661" s="34">
        <v>1</v>
      </c>
      <c r="P1661" s="34" t="s">
        <v>17</v>
      </c>
      <c r="Q1661" s="23"/>
      <c r="R1661" s="35">
        <v>0.47</v>
      </c>
      <c r="S1661" s="36" t="s">
        <v>18</v>
      </c>
      <c r="T1661" s="23"/>
      <c r="U1661" s="42">
        <v>0</v>
      </c>
      <c r="V1661" s="34" t="s">
        <v>17</v>
      </c>
      <c r="W1661" s="23"/>
      <c r="X1661" s="53">
        <f>SUMIF('[1]2022Fiyat Listesi-SAP'!A:A,I:I,'[1]2022Fiyat Listesi-SAP'!C:C)</f>
        <v>49.6</v>
      </c>
      <c r="Y1661" s="60" t="str">
        <f>VLOOKUP(I1661,'[1]2022Fiyat Listesi-SAP'!A37:D2133,4,FALSE)</f>
        <v>USD</v>
      </c>
      <c r="Z1661" s="23"/>
      <c r="AA1661" s="33">
        <f t="shared" si="25"/>
        <v>0</v>
      </c>
      <c r="AB1661" s="60" t="s">
        <v>20</v>
      </c>
      <c r="AD1661" s="43"/>
    </row>
    <row r="1662" spans="3:30" s="25" customFormat="1" x14ac:dyDescent="0.3">
      <c r="C1662" s="22">
        <v>2480</v>
      </c>
      <c r="D1662" s="23"/>
      <c r="E1662" s="24">
        <v>820340000019</v>
      </c>
      <c r="G1662" s="22" t="s">
        <v>6118</v>
      </c>
      <c r="H1662" s="23"/>
      <c r="I1662" s="26" t="s">
        <v>6119</v>
      </c>
      <c r="J1662" s="23"/>
      <c r="K1662" s="26" t="s">
        <v>6120</v>
      </c>
      <c r="L1662" s="23"/>
      <c r="M1662" s="26" t="s">
        <v>6121</v>
      </c>
      <c r="N1662" s="23"/>
      <c r="O1662" s="34">
        <v>1</v>
      </c>
      <c r="P1662" s="34" t="s">
        <v>17</v>
      </c>
      <c r="Q1662" s="23"/>
      <c r="R1662" s="35">
        <v>0.74</v>
      </c>
      <c r="S1662" s="36" t="s">
        <v>18</v>
      </c>
      <c r="T1662" s="23"/>
      <c r="U1662" s="42">
        <v>0</v>
      </c>
      <c r="V1662" s="34" t="s">
        <v>17</v>
      </c>
      <c r="W1662" s="23"/>
      <c r="X1662" s="53">
        <f>SUMIF('[1]2022Fiyat Listesi-SAP'!A:A,I:I,'[1]2022Fiyat Listesi-SAP'!C:C)</f>
        <v>52.7</v>
      </c>
      <c r="Y1662" s="60" t="str">
        <f>VLOOKUP(I1662,'[1]2022Fiyat Listesi-SAP'!A38:D2134,4,FALSE)</f>
        <v>USD</v>
      </c>
      <c r="Z1662" s="23"/>
      <c r="AA1662" s="33">
        <f t="shared" si="25"/>
        <v>0</v>
      </c>
      <c r="AB1662" s="60" t="s">
        <v>20</v>
      </c>
      <c r="AD1662" s="43"/>
    </row>
    <row r="1663" spans="3:30" s="25" customFormat="1" x14ac:dyDescent="0.3">
      <c r="C1663" s="22">
        <v>2480</v>
      </c>
      <c r="D1663" s="23"/>
      <c r="E1663" s="24">
        <v>820340000019</v>
      </c>
      <c r="G1663" s="22" t="s">
        <v>6122</v>
      </c>
      <c r="H1663" s="23"/>
      <c r="I1663" s="26" t="s">
        <v>6123</v>
      </c>
      <c r="J1663" s="23"/>
      <c r="K1663" s="26" t="s">
        <v>6124</v>
      </c>
      <c r="L1663" s="23"/>
      <c r="M1663" s="26" t="s">
        <v>6125</v>
      </c>
      <c r="N1663" s="23"/>
      <c r="O1663" s="34">
        <v>1</v>
      </c>
      <c r="P1663" s="34" t="s">
        <v>17</v>
      </c>
      <c r="Q1663" s="23"/>
      <c r="R1663" s="35">
        <v>0.79</v>
      </c>
      <c r="S1663" s="36" t="s">
        <v>18</v>
      </c>
      <c r="T1663" s="23"/>
      <c r="U1663" s="42">
        <v>0</v>
      </c>
      <c r="V1663" s="34" t="s">
        <v>17</v>
      </c>
      <c r="W1663" s="23"/>
      <c r="X1663" s="53">
        <f>SUMIF('[1]2022Fiyat Listesi-SAP'!A:A,I:I,'[1]2022Fiyat Listesi-SAP'!C:C)</f>
        <v>85</v>
      </c>
      <c r="Y1663" s="60" t="str">
        <f>VLOOKUP(I1663,'[1]2022Fiyat Listesi-SAP'!A39:D2135,4,FALSE)</f>
        <v>USD</v>
      </c>
      <c r="Z1663" s="23"/>
      <c r="AA1663" s="33">
        <f t="shared" si="25"/>
        <v>0</v>
      </c>
      <c r="AB1663" s="60" t="s">
        <v>20</v>
      </c>
      <c r="AD1663" s="43"/>
    </row>
    <row r="1664" spans="3:30" s="25" customFormat="1" x14ac:dyDescent="0.3">
      <c r="C1664" s="22">
        <v>2480</v>
      </c>
      <c r="D1664" s="23"/>
      <c r="E1664" s="24">
        <v>820340000019</v>
      </c>
      <c r="G1664" s="22" t="s">
        <v>6126</v>
      </c>
      <c r="H1664" s="23"/>
      <c r="I1664" s="26" t="s">
        <v>6127</v>
      </c>
      <c r="J1664" s="23"/>
      <c r="K1664" s="26" t="s">
        <v>6128</v>
      </c>
      <c r="L1664" s="23"/>
      <c r="M1664" s="26" t="s">
        <v>6129</v>
      </c>
      <c r="N1664" s="23"/>
      <c r="O1664" s="34">
        <v>1</v>
      </c>
      <c r="P1664" s="34" t="s">
        <v>17</v>
      </c>
      <c r="Q1664" s="23"/>
      <c r="R1664" s="35">
        <v>0.112</v>
      </c>
      <c r="S1664" s="36" t="s">
        <v>18</v>
      </c>
      <c r="T1664" s="23"/>
      <c r="U1664" s="42">
        <v>0</v>
      </c>
      <c r="V1664" s="34" t="s">
        <v>17</v>
      </c>
      <c r="W1664" s="23"/>
      <c r="X1664" s="53">
        <f>SUMIF('[1]2022Fiyat Listesi-SAP'!A:A,I:I,'[1]2022Fiyat Listesi-SAP'!C:C)</f>
        <v>51.050000000000004</v>
      </c>
      <c r="Y1664" s="60" t="str">
        <f>VLOOKUP(I1664,'[1]2022Fiyat Listesi-SAP'!A40:D2136,4,FALSE)</f>
        <v>USD</v>
      </c>
      <c r="Z1664" s="23"/>
      <c r="AA1664" s="33">
        <f t="shared" si="25"/>
        <v>0</v>
      </c>
      <c r="AB1664" s="60" t="s">
        <v>20</v>
      </c>
      <c r="AD1664" s="43"/>
    </row>
    <row r="1665" spans="3:30" s="25" customFormat="1" x14ac:dyDescent="0.3">
      <c r="C1665" s="22">
        <v>2480</v>
      </c>
      <c r="D1665" s="23"/>
      <c r="E1665" s="24">
        <v>820340000019</v>
      </c>
      <c r="G1665" s="22" t="s">
        <v>6130</v>
      </c>
      <c r="H1665" s="23"/>
      <c r="I1665" s="26" t="s">
        <v>6131</v>
      </c>
      <c r="J1665" s="23"/>
      <c r="K1665" s="26" t="s">
        <v>6132</v>
      </c>
      <c r="L1665" s="23"/>
      <c r="M1665" s="26" t="s">
        <v>6133</v>
      </c>
      <c r="N1665" s="23"/>
      <c r="O1665" s="34">
        <v>1</v>
      </c>
      <c r="P1665" s="34" t="s">
        <v>17</v>
      </c>
      <c r="Q1665" s="23"/>
      <c r="R1665" s="35">
        <v>0.123</v>
      </c>
      <c r="S1665" s="36" t="s">
        <v>18</v>
      </c>
      <c r="T1665" s="23"/>
      <c r="U1665" s="42">
        <v>0</v>
      </c>
      <c r="V1665" s="34" t="s">
        <v>17</v>
      </c>
      <c r="W1665" s="23"/>
      <c r="X1665" s="53">
        <f>SUMIF('[1]2022Fiyat Listesi-SAP'!A:A,I:I,'[1]2022Fiyat Listesi-SAP'!C:C)</f>
        <v>115.55000000000001</v>
      </c>
      <c r="Y1665" s="60" t="str">
        <f>VLOOKUP(I1665,'[1]2022Fiyat Listesi-SAP'!A41:D2137,4,FALSE)</f>
        <v>USD</v>
      </c>
      <c r="Z1665" s="23"/>
      <c r="AA1665" s="33">
        <f t="shared" si="25"/>
        <v>0</v>
      </c>
      <c r="AB1665" s="60" t="s">
        <v>20</v>
      </c>
      <c r="AD1665" s="43"/>
    </row>
    <row r="1666" spans="3:30" s="25" customFormat="1" x14ac:dyDescent="0.3">
      <c r="C1666" s="22">
        <v>2480</v>
      </c>
      <c r="D1666" s="23"/>
      <c r="E1666" s="24">
        <v>820340000019</v>
      </c>
      <c r="G1666" s="22" t="s">
        <v>6134</v>
      </c>
      <c r="H1666" s="23"/>
      <c r="I1666" s="26" t="s">
        <v>6135</v>
      </c>
      <c r="J1666" s="23"/>
      <c r="K1666" s="26" t="s">
        <v>6136</v>
      </c>
      <c r="L1666" s="23"/>
      <c r="M1666" s="26" t="s">
        <v>6137</v>
      </c>
      <c r="N1666" s="23"/>
      <c r="O1666" s="34">
        <v>1</v>
      </c>
      <c r="P1666" s="34" t="s">
        <v>17</v>
      </c>
      <c r="Q1666" s="23"/>
      <c r="R1666" s="35">
        <v>0.11600000000000001</v>
      </c>
      <c r="S1666" s="36" t="s">
        <v>18</v>
      </c>
      <c r="T1666" s="23"/>
      <c r="U1666" s="42">
        <v>0</v>
      </c>
      <c r="V1666" s="34" t="s">
        <v>17</v>
      </c>
      <c r="W1666" s="23"/>
      <c r="X1666" s="53">
        <f>SUMIF('[1]2022Fiyat Listesi-SAP'!A:A,I:I,'[1]2022Fiyat Listesi-SAP'!C:C)</f>
        <v>133</v>
      </c>
      <c r="Y1666" s="60" t="str">
        <f>VLOOKUP(I1666,'[1]2022Fiyat Listesi-SAP'!A42:D2138,4,FALSE)</f>
        <v>USD</v>
      </c>
      <c r="Z1666" s="23"/>
      <c r="AA1666" s="33">
        <f t="shared" si="25"/>
        <v>0</v>
      </c>
      <c r="AB1666" s="60" t="s">
        <v>20</v>
      </c>
      <c r="AD1666" s="43"/>
    </row>
    <row r="1667" spans="3:30" s="25" customFormat="1" x14ac:dyDescent="0.3">
      <c r="C1667" s="22">
        <v>2480</v>
      </c>
      <c r="D1667" s="23"/>
      <c r="E1667" s="24">
        <v>820340000019</v>
      </c>
      <c r="G1667" s="22" t="s">
        <v>6138</v>
      </c>
      <c r="H1667" s="23"/>
      <c r="I1667" s="26" t="s">
        <v>6139</v>
      </c>
      <c r="J1667" s="23"/>
      <c r="K1667" s="26" t="s">
        <v>6140</v>
      </c>
      <c r="L1667" s="23"/>
      <c r="M1667" s="26" t="s">
        <v>6141</v>
      </c>
      <c r="N1667" s="23"/>
      <c r="O1667" s="34">
        <v>1</v>
      </c>
      <c r="P1667" s="34" t="s">
        <v>17</v>
      </c>
      <c r="Q1667" s="23"/>
      <c r="R1667" s="35">
        <v>0.57999999999999996</v>
      </c>
      <c r="S1667" s="36" t="s">
        <v>18</v>
      </c>
      <c r="T1667" s="23"/>
      <c r="U1667" s="42">
        <v>0</v>
      </c>
      <c r="V1667" s="34" t="s">
        <v>17</v>
      </c>
      <c r="W1667" s="23"/>
      <c r="X1667" s="53">
        <f>SUMIF('[1]2022Fiyat Listesi-SAP'!A:A,I:I,'[1]2022Fiyat Listesi-SAP'!C:C)</f>
        <v>107.60000000000001</v>
      </c>
      <c r="Y1667" s="60" t="str">
        <f>VLOOKUP(I1667,'[1]2022Fiyat Listesi-SAP'!A43:D2139,4,FALSE)</f>
        <v>USD</v>
      </c>
      <c r="Z1667" s="23"/>
      <c r="AA1667" s="33">
        <f t="shared" si="25"/>
        <v>0</v>
      </c>
      <c r="AB1667" s="60" t="s">
        <v>20</v>
      </c>
      <c r="AD1667" s="43"/>
    </row>
    <row r="1668" spans="3:30" s="25" customFormat="1" x14ac:dyDescent="0.3">
      <c r="C1668" s="22">
        <v>2480</v>
      </c>
      <c r="D1668" s="23"/>
      <c r="E1668" s="24">
        <v>820340000019</v>
      </c>
      <c r="G1668" s="22" t="s">
        <v>6142</v>
      </c>
      <c r="H1668" s="23"/>
      <c r="I1668" s="26" t="s">
        <v>6143</v>
      </c>
      <c r="J1668" s="23"/>
      <c r="K1668" s="26" t="s">
        <v>6144</v>
      </c>
      <c r="L1668" s="23"/>
      <c r="M1668" s="26" t="s">
        <v>6145</v>
      </c>
      <c r="N1668" s="23"/>
      <c r="O1668" s="34">
        <v>1</v>
      </c>
      <c r="P1668" s="34" t="s">
        <v>17</v>
      </c>
      <c r="Q1668" s="23"/>
      <c r="R1668" s="35">
        <v>0.218</v>
      </c>
      <c r="S1668" s="36" t="s">
        <v>18</v>
      </c>
      <c r="T1668" s="23"/>
      <c r="U1668" s="42">
        <v>0</v>
      </c>
      <c r="V1668" s="34" t="s">
        <v>17</v>
      </c>
      <c r="W1668" s="23"/>
      <c r="X1668" s="53">
        <f>SUMIF('[1]2022Fiyat Listesi-SAP'!A:A,I:I,'[1]2022Fiyat Listesi-SAP'!C:C)</f>
        <v>186.05</v>
      </c>
      <c r="Y1668" s="60" t="str">
        <f>VLOOKUP(I1668,'[1]2022Fiyat Listesi-SAP'!A44:D2140,4,FALSE)</f>
        <v>USD</v>
      </c>
      <c r="Z1668" s="23"/>
      <c r="AA1668" s="33">
        <f t="shared" si="25"/>
        <v>0</v>
      </c>
      <c r="AB1668" s="60" t="s">
        <v>20</v>
      </c>
      <c r="AD1668" s="43"/>
    </row>
    <row r="1669" spans="3:30" s="25" customFormat="1" x14ac:dyDescent="0.3">
      <c r="C1669" s="22">
        <v>2480</v>
      </c>
      <c r="D1669" s="23"/>
      <c r="E1669" s="24">
        <v>820340000019</v>
      </c>
      <c r="G1669" s="22" t="s">
        <v>6146</v>
      </c>
      <c r="H1669" s="23"/>
      <c r="I1669" s="26" t="s">
        <v>6147</v>
      </c>
      <c r="J1669" s="23"/>
      <c r="K1669" s="26" t="s">
        <v>6148</v>
      </c>
      <c r="L1669" s="23"/>
      <c r="M1669" s="26" t="s">
        <v>6149</v>
      </c>
      <c r="N1669" s="23"/>
      <c r="O1669" s="34">
        <v>1</v>
      </c>
      <c r="P1669" s="34" t="s">
        <v>17</v>
      </c>
      <c r="Q1669" s="23"/>
      <c r="R1669" s="35">
        <v>0.22</v>
      </c>
      <c r="S1669" s="36" t="s">
        <v>18</v>
      </c>
      <c r="T1669" s="23"/>
      <c r="U1669" s="42">
        <v>0</v>
      </c>
      <c r="V1669" s="34" t="s">
        <v>17</v>
      </c>
      <c r="W1669" s="23"/>
      <c r="X1669" s="53">
        <f>SUMIF('[1]2022Fiyat Listesi-SAP'!A:A,I:I,'[1]2022Fiyat Listesi-SAP'!C:C)</f>
        <v>90.100000000000009</v>
      </c>
      <c r="Y1669" s="60" t="str">
        <f>VLOOKUP(I1669,'[1]2022Fiyat Listesi-SAP'!A45:D2141,4,FALSE)</f>
        <v>USD</v>
      </c>
      <c r="Z1669" s="23"/>
      <c r="AA1669" s="33">
        <f t="shared" si="25"/>
        <v>0</v>
      </c>
      <c r="AB1669" s="60" t="s">
        <v>20</v>
      </c>
      <c r="AD1669" s="43"/>
    </row>
    <row r="1670" spans="3:30" s="25" customFormat="1" x14ac:dyDescent="0.3">
      <c r="C1670" s="22">
        <v>2480</v>
      </c>
      <c r="D1670" s="23"/>
      <c r="E1670" s="24">
        <v>820340000019</v>
      </c>
      <c r="G1670" s="22" t="s">
        <v>6150</v>
      </c>
      <c r="H1670" s="23"/>
      <c r="I1670" s="26" t="s">
        <v>6151</v>
      </c>
      <c r="J1670" s="23"/>
      <c r="K1670" s="26" t="s">
        <v>6152</v>
      </c>
      <c r="L1670" s="23"/>
      <c r="M1670" s="26" t="s">
        <v>6153</v>
      </c>
      <c r="N1670" s="23"/>
      <c r="O1670" s="34">
        <v>1</v>
      </c>
      <c r="P1670" s="34" t="s">
        <v>17</v>
      </c>
      <c r="Q1670" s="23"/>
      <c r="R1670" s="35">
        <v>0.93</v>
      </c>
      <c r="S1670" s="36" t="s">
        <v>18</v>
      </c>
      <c r="T1670" s="23"/>
      <c r="U1670" s="42">
        <v>0</v>
      </c>
      <c r="V1670" s="34" t="s">
        <v>17</v>
      </c>
      <c r="W1670" s="23"/>
      <c r="X1670" s="53">
        <f>SUMIF('[1]2022Fiyat Listesi-SAP'!A:A,I:I,'[1]2022Fiyat Listesi-SAP'!C:C)</f>
        <v>161.80000000000001</v>
      </c>
      <c r="Y1670" s="60" t="str">
        <f>VLOOKUP(I1670,'[1]2022Fiyat Listesi-SAP'!A46:D2142,4,FALSE)</f>
        <v>USD</v>
      </c>
      <c r="Z1670" s="23"/>
      <c r="AA1670" s="33">
        <f t="shared" si="25"/>
        <v>0</v>
      </c>
      <c r="AB1670" s="60" t="s">
        <v>20</v>
      </c>
      <c r="AD1670" s="43"/>
    </row>
    <row r="1671" spans="3:30" s="25" customFormat="1" x14ac:dyDescent="0.3">
      <c r="C1671" s="22" t="s">
        <v>19</v>
      </c>
      <c r="D1671" s="23"/>
      <c r="E1671" s="24">
        <v>846789001900</v>
      </c>
      <c r="G1671" s="22">
        <v>0</v>
      </c>
      <c r="H1671" s="23"/>
      <c r="I1671" s="26" t="s">
        <v>6154</v>
      </c>
      <c r="J1671" s="23"/>
      <c r="K1671" s="26" t="s">
        <v>6155</v>
      </c>
      <c r="L1671" s="23"/>
      <c r="M1671" s="26" t="s">
        <v>6156</v>
      </c>
      <c r="N1671" s="23"/>
      <c r="O1671" s="34">
        <v>1</v>
      </c>
      <c r="P1671" s="34" t="s">
        <v>17</v>
      </c>
      <c r="Q1671" s="23"/>
      <c r="R1671" s="35">
        <v>12</v>
      </c>
      <c r="S1671" s="36" t="s">
        <v>18</v>
      </c>
      <c r="T1671" s="23"/>
      <c r="U1671" s="42">
        <v>0</v>
      </c>
      <c r="V1671" s="34" t="s">
        <v>17</v>
      </c>
      <c r="W1671" s="23"/>
      <c r="X1671" s="53">
        <f>SUMIF([1]MTR!B:B,I:I,[1]MTR!F:F)</f>
        <v>21368.055</v>
      </c>
      <c r="Y1671" s="32" t="s">
        <v>1925</v>
      </c>
      <c r="Z1671" s="23"/>
      <c r="AA1671" s="33">
        <f t="shared" si="25"/>
        <v>0</v>
      </c>
      <c r="AB1671" s="60" t="s">
        <v>20</v>
      </c>
      <c r="AD1671" s="43"/>
    </row>
    <row r="1672" spans="3:30" s="25" customFormat="1" x14ac:dyDescent="0.3">
      <c r="C1672" s="22">
        <v>5500</v>
      </c>
      <c r="D1672" s="23"/>
      <c r="E1672" s="24">
        <v>853669900018</v>
      </c>
      <c r="G1672" s="22">
        <v>0</v>
      </c>
      <c r="H1672" s="23"/>
      <c r="I1672" s="26" t="s">
        <v>6157</v>
      </c>
      <c r="J1672" s="23"/>
      <c r="K1672" s="26" t="s">
        <v>6158</v>
      </c>
      <c r="L1672" s="23"/>
      <c r="M1672" s="26" t="s">
        <v>6159</v>
      </c>
      <c r="N1672" s="23"/>
      <c r="O1672" s="34">
        <v>1000</v>
      </c>
      <c r="P1672" s="34" t="s">
        <v>17</v>
      </c>
      <c r="Q1672" s="23"/>
      <c r="R1672" s="42">
        <v>0</v>
      </c>
      <c r="S1672" s="36" t="s">
        <v>18</v>
      </c>
      <c r="T1672" s="23"/>
      <c r="U1672" s="42">
        <v>0</v>
      </c>
      <c r="V1672" s="34" t="s">
        <v>17</v>
      </c>
      <c r="W1672" s="23"/>
      <c r="X1672" s="53">
        <f>SUMIF([1]MTR!B:B,I:I,[1]MTR!F:F)</f>
        <v>0.04</v>
      </c>
      <c r="Y1672" s="32" t="s">
        <v>1925</v>
      </c>
      <c r="Z1672" s="23"/>
      <c r="AA1672" s="33">
        <f t="shared" si="25"/>
        <v>0</v>
      </c>
      <c r="AB1672" s="60" t="s">
        <v>20</v>
      </c>
      <c r="AD1672" s="43"/>
    </row>
    <row r="1673" spans="3:30" s="25" customFormat="1" x14ac:dyDescent="0.3">
      <c r="C1673" s="22">
        <v>5500</v>
      </c>
      <c r="D1673" s="23"/>
      <c r="E1673" s="24">
        <v>853669900018</v>
      </c>
      <c r="G1673" s="22">
        <v>0</v>
      </c>
      <c r="H1673" s="23"/>
      <c r="I1673" s="26" t="s">
        <v>6160</v>
      </c>
      <c r="J1673" s="23"/>
      <c r="K1673" s="26" t="s">
        <v>6161</v>
      </c>
      <c r="L1673" s="23"/>
      <c r="M1673" s="26" t="s">
        <v>6162</v>
      </c>
      <c r="N1673" s="23"/>
      <c r="O1673" s="34">
        <v>1000</v>
      </c>
      <c r="P1673" s="34" t="s">
        <v>17</v>
      </c>
      <c r="Q1673" s="23"/>
      <c r="R1673" s="42">
        <v>0</v>
      </c>
      <c r="S1673" s="36" t="s">
        <v>18</v>
      </c>
      <c r="T1673" s="23"/>
      <c r="U1673" s="42">
        <v>0</v>
      </c>
      <c r="V1673" s="34" t="s">
        <v>17</v>
      </c>
      <c r="W1673" s="23"/>
      <c r="X1673" s="53">
        <f>SUMIF([1]MTR!B:B,I:I,[1]MTR!F:F)</f>
        <v>0.04</v>
      </c>
      <c r="Y1673" s="32" t="s">
        <v>1925</v>
      </c>
      <c r="Z1673" s="23"/>
      <c r="AA1673" s="33">
        <f t="shared" si="25"/>
        <v>0</v>
      </c>
      <c r="AB1673" s="60" t="s">
        <v>20</v>
      </c>
      <c r="AD1673" s="43"/>
    </row>
    <row r="1674" spans="3:30" s="25" customFormat="1" x14ac:dyDescent="0.3">
      <c r="C1674" s="22">
        <v>5500</v>
      </c>
      <c r="D1674" s="23"/>
      <c r="E1674" s="24">
        <v>853669900018</v>
      </c>
      <c r="G1674" s="22">
        <v>0</v>
      </c>
      <c r="H1674" s="23"/>
      <c r="I1674" s="26" t="s">
        <v>6163</v>
      </c>
      <c r="J1674" s="23"/>
      <c r="K1674" s="26" t="s">
        <v>6164</v>
      </c>
      <c r="L1674" s="23"/>
      <c r="M1674" s="26" t="s">
        <v>6165</v>
      </c>
      <c r="N1674" s="23"/>
      <c r="O1674" s="34">
        <v>1000</v>
      </c>
      <c r="P1674" s="34" t="s">
        <v>17</v>
      </c>
      <c r="Q1674" s="23"/>
      <c r="R1674" s="42">
        <v>0</v>
      </c>
      <c r="S1674" s="36" t="s">
        <v>18</v>
      </c>
      <c r="T1674" s="23"/>
      <c r="U1674" s="42">
        <v>0</v>
      </c>
      <c r="V1674" s="34" t="s">
        <v>17</v>
      </c>
      <c r="W1674" s="23"/>
      <c r="X1674" s="53">
        <f>SUMIF([1]MTR!B:B,I:I,[1]MTR!F:F)</f>
        <v>0.04</v>
      </c>
      <c r="Y1674" s="32" t="s">
        <v>1925</v>
      </c>
      <c r="Z1674" s="23"/>
      <c r="AA1674" s="33">
        <f t="shared" si="25"/>
        <v>0</v>
      </c>
      <c r="AB1674" s="60" t="s">
        <v>20</v>
      </c>
      <c r="AD1674" s="43"/>
    </row>
    <row r="1675" spans="3:30" s="25" customFormat="1" x14ac:dyDescent="0.3">
      <c r="C1675" s="22">
        <v>5500</v>
      </c>
      <c r="D1675" s="23"/>
      <c r="E1675" s="24">
        <v>853669900018</v>
      </c>
      <c r="G1675" s="22">
        <v>0</v>
      </c>
      <c r="H1675" s="23"/>
      <c r="I1675" s="26" t="s">
        <v>6166</v>
      </c>
      <c r="J1675" s="23"/>
      <c r="K1675" s="26" t="s">
        <v>6167</v>
      </c>
      <c r="L1675" s="23"/>
      <c r="M1675" s="26" t="s">
        <v>6168</v>
      </c>
      <c r="N1675" s="23"/>
      <c r="O1675" s="34">
        <v>1000</v>
      </c>
      <c r="P1675" s="34" t="s">
        <v>17</v>
      </c>
      <c r="Q1675" s="23"/>
      <c r="R1675" s="42">
        <v>0</v>
      </c>
      <c r="S1675" s="36" t="s">
        <v>18</v>
      </c>
      <c r="T1675" s="23"/>
      <c r="U1675" s="42">
        <v>0</v>
      </c>
      <c r="V1675" s="34" t="s">
        <v>17</v>
      </c>
      <c r="W1675" s="23"/>
      <c r="X1675" s="53">
        <f>SUMIF([1]MTR!B:B,I:I,[1]MTR!F:F)</f>
        <v>0.04</v>
      </c>
      <c r="Y1675" s="32" t="s">
        <v>1925</v>
      </c>
      <c r="Z1675" s="23"/>
      <c r="AA1675" s="33">
        <f t="shared" ref="AA1675:AA1740" si="26">ROUNDUP((X1675*$AC$9),3)</f>
        <v>0</v>
      </c>
      <c r="AB1675" s="60" t="s">
        <v>20</v>
      </c>
      <c r="AD1675" s="43"/>
    </row>
    <row r="1676" spans="3:30" s="25" customFormat="1" x14ac:dyDescent="0.3">
      <c r="C1676" s="22">
        <v>5500</v>
      </c>
      <c r="D1676" s="23"/>
      <c r="E1676" s="24">
        <v>853669900018</v>
      </c>
      <c r="G1676" s="22">
        <v>0</v>
      </c>
      <c r="H1676" s="23"/>
      <c r="I1676" s="26" t="s">
        <v>6169</v>
      </c>
      <c r="J1676" s="23"/>
      <c r="K1676" s="26" t="s">
        <v>6170</v>
      </c>
      <c r="L1676" s="23"/>
      <c r="M1676" s="26" t="s">
        <v>6171</v>
      </c>
      <c r="N1676" s="23"/>
      <c r="O1676" s="34">
        <v>500</v>
      </c>
      <c r="P1676" s="34" t="s">
        <v>17</v>
      </c>
      <c r="Q1676" s="23"/>
      <c r="R1676" s="42">
        <v>0</v>
      </c>
      <c r="S1676" s="36" t="s">
        <v>18</v>
      </c>
      <c r="T1676" s="23"/>
      <c r="U1676" s="42">
        <v>0</v>
      </c>
      <c r="V1676" s="34" t="s">
        <v>17</v>
      </c>
      <c r="W1676" s="23"/>
      <c r="X1676" s="53">
        <f>SUMIF([1]MTR!B:B,I:I,[1]MTR!F:F)</f>
        <v>0.04</v>
      </c>
      <c r="Y1676" s="32" t="s">
        <v>1925</v>
      </c>
      <c r="Z1676" s="23"/>
      <c r="AA1676" s="33">
        <f t="shared" si="26"/>
        <v>0</v>
      </c>
      <c r="AB1676" s="60" t="s">
        <v>20</v>
      </c>
      <c r="AD1676" s="43"/>
    </row>
    <row r="1677" spans="3:30" s="25" customFormat="1" x14ac:dyDescent="0.3">
      <c r="C1677" s="22">
        <v>6110</v>
      </c>
      <c r="D1677" s="23"/>
      <c r="E1677" s="24">
        <v>820340000019</v>
      </c>
      <c r="G1677" s="22" t="s">
        <v>6172</v>
      </c>
      <c r="H1677" s="23"/>
      <c r="I1677" s="26" t="s">
        <v>6173</v>
      </c>
      <c r="J1677" s="23"/>
      <c r="K1677" s="26" t="s">
        <v>6174</v>
      </c>
      <c r="L1677" s="23"/>
      <c r="M1677" s="26" t="s">
        <v>6175</v>
      </c>
      <c r="N1677" s="23"/>
      <c r="O1677" s="34">
        <v>1</v>
      </c>
      <c r="P1677" s="34" t="s">
        <v>17</v>
      </c>
      <c r="Q1677" s="23"/>
      <c r="R1677" s="35">
        <v>0.4</v>
      </c>
      <c r="S1677" s="36" t="s">
        <v>18</v>
      </c>
      <c r="T1677" s="23"/>
      <c r="U1677" s="42">
        <v>0</v>
      </c>
      <c r="V1677" s="34" t="s">
        <v>17</v>
      </c>
      <c r="W1677" s="23"/>
      <c r="X1677" s="53">
        <f>SUMIF('[1]2022Fiyat Listesi-SAP'!A:A,I:I,'[1]2022Fiyat Listesi-SAP'!C:C)</f>
        <v>75.900000000000006</v>
      </c>
      <c r="Y1677" s="60" t="str">
        <f>VLOOKUP(I1677,'[1]2022Fiyat Listesi-SAP'!A53:D2149,4,FALSE)</f>
        <v>USD</v>
      </c>
      <c r="Z1677" s="23"/>
      <c r="AA1677" s="33">
        <f t="shared" si="26"/>
        <v>0</v>
      </c>
      <c r="AB1677" s="60" t="s">
        <v>20</v>
      </c>
      <c r="AD1677" s="43"/>
    </row>
    <row r="1678" spans="3:30" s="25" customFormat="1" x14ac:dyDescent="0.3">
      <c r="C1678" s="22">
        <v>6110</v>
      </c>
      <c r="D1678" s="23"/>
      <c r="E1678" s="24">
        <v>820340000019</v>
      </c>
      <c r="G1678" s="22" t="s">
        <v>6176</v>
      </c>
      <c r="H1678" s="23"/>
      <c r="I1678" s="26" t="s">
        <v>6177</v>
      </c>
      <c r="J1678" s="23"/>
      <c r="K1678" s="26" t="s">
        <v>6178</v>
      </c>
      <c r="L1678" s="23"/>
      <c r="M1678" s="26" t="s">
        <v>6179</v>
      </c>
      <c r="N1678" s="23"/>
      <c r="O1678" s="34">
        <v>1</v>
      </c>
      <c r="P1678" s="34" t="s">
        <v>17</v>
      </c>
      <c r="Q1678" s="23"/>
      <c r="R1678" s="35">
        <v>0.4</v>
      </c>
      <c r="S1678" s="36" t="s">
        <v>18</v>
      </c>
      <c r="T1678" s="23"/>
      <c r="U1678" s="42">
        <v>0</v>
      </c>
      <c r="V1678" s="34" t="s">
        <v>17</v>
      </c>
      <c r="W1678" s="23"/>
      <c r="X1678" s="53">
        <f>SUMIF('[1]2022Fiyat Listesi-SAP'!A:A,I:I,'[1]2022Fiyat Listesi-SAP'!C:C)</f>
        <v>75.900000000000006</v>
      </c>
      <c r="Y1678" s="60" t="str">
        <f>VLOOKUP(I1678,'[1]2022Fiyat Listesi-SAP'!A54:D2150,4,FALSE)</f>
        <v>USD</v>
      </c>
      <c r="Z1678" s="23"/>
      <c r="AA1678" s="33">
        <f t="shared" si="26"/>
        <v>0</v>
      </c>
      <c r="AB1678" s="60" t="s">
        <v>20</v>
      </c>
      <c r="AD1678" s="43"/>
    </row>
    <row r="1679" spans="3:30" s="25" customFormat="1" x14ac:dyDescent="0.3">
      <c r="C1679" s="22">
        <v>6110</v>
      </c>
      <c r="D1679" s="23"/>
      <c r="E1679" s="24">
        <v>820340000019</v>
      </c>
      <c r="G1679" s="22" t="s">
        <v>6180</v>
      </c>
      <c r="H1679" s="23"/>
      <c r="I1679" s="26" t="s">
        <v>6181</v>
      </c>
      <c r="J1679" s="23"/>
      <c r="K1679" s="26" t="s">
        <v>6182</v>
      </c>
      <c r="L1679" s="23"/>
      <c r="M1679" s="26" t="s">
        <v>6183</v>
      </c>
      <c r="N1679" s="23"/>
      <c r="O1679" s="34">
        <v>1</v>
      </c>
      <c r="P1679" s="34" t="s">
        <v>17</v>
      </c>
      <c r="Q1679" s="23"/>
      <c r="R1679" s="35">
        <v>0.38500000000000001</v>
      </c>
      <c r="S1679" s="36" t="s">
        <v>18</v>
      </c>
      <c r="T1679" s="23"/>
      <c r="U1679" s="42">
        <v>0</v>
      </c>
      <c r="V1679" s="34" t="s">
        <v>17</v>
      </c>
      <c r="W1679" s="23"/>
      <c r="X1679" s="53">
        <f>SUMIF('[1]2022Fiyat Listesi-SAP'!A:A,I:I,'[1]2022Fiyat Listesi-SAP'!C:C)</f>
        <v>92</v>
      </c>
      <c r="Y1679" s="60" t="str">
        <f>VLOOKUP(I1679,'[1]2022Fiyat Listesi-SAP'!A55:D2151,4,FALSE)</f>
        <v>USD</v>
      </c>
      <c r="Z1679" s="23"/>
      <c r="AA1679" s="33">
        <f t="shared" si="26"/>
        <v>0</v>
      </c>
      <c r="AB1679" s="60" t="s">
        <v>20</v>
      </c>
      <c r="AD1679" s="43"/>
    </row>
    <row r="1680" spans="3:30" s="25" customFormat="1" x14ac:dyDescent="0.3">
      <c r="C1680" s="22">
        <v>6110</v>
      </c>
      <c r="D1680" s="23"/>
      <c r="E1680" s="24">
        <v>820340000019</v>
      </c>
      <c r="G1680" s="22" t="s">
        <v>6184</v>
      </c>
      <c r="H1680" s="23"/>
      <c r="I1680" s="26" t="s">
        <v>6185</v>
      </c>
      <c r="J1680" s="23"/>
      <c r="K1680" s="26" t="s">
        <v>6186</v>
      </c>
      <c r="L1680" s="23"/>
      <c r="M1680" s="26" t="s">
        <v>6187</v>
      </c>
      <c r="N1680" s="23"/>
      <c r="O1680" s="34">
        <v>1</v>
      </c>
      <c r="P1680" s="34" t="s">
        <v>17</v>
      </c>
      <c r="Q1680" s="23"/>
      <c r="R1680" s="35">
        <v>0.56000000000000005</v>
      </c>
      <c r="S1680" s="36" t="s">
        <v>18</v>
      </c>
      <c r="T1680" s="23"/>
      <c r="U1680" s="42">
        <v>0</v>
      </c>
      <c r="V1680" s="34" t="s">
        <v>17</v>
      </c>
      <c r="W1680" s="23"/>
      <c r="X1680" s="53">
        <f>SUMIF('[1]2022Fiyat Listesi-SAP'!A:A,I:I,'[1]2022Fiyat Listesi-SAP'!C:C)</f>
        <v>65.55</v>
      </c>
      <c r="Y1680" s="60" t="str">
        <f>VLOOKUP(I1680,'[1]2022Fiyat Listesi-SAP'!A56:D2152,4,FALSE)</f>
        <v>USD</v>
      </c>
      <c r="Z1680" s="23"/>
      <c r="AA1680" s="33">
        <f t="shared" si="26"/>
        <v>0</v>
      </c>
      <c r="AB1680" s="60" t="s">
        <v>20</v>
      </c>
      <c r="AD1680" s="43"/>
    </row>
    <row r="1681" spans="3:30" s="25" customFormat="1" x14ac:dyDescent="0.3">
      <c r="C1681" s="22">
        <v>6110</v>
      </c>
      <c r="D1681" s="23"/>
      <c r="E1681" s="24">
        <v>820340000019</v>
      </c>
      <c r="G1681" s="22" t="s">
        <v>6188</v>
      </c>
      <c r="H1681" s="23"/>
      <c r="I1681" s="26" t="s">
        <v>6189</v>
      </c>
      <c r="J1681" s="23"/>
      <c r="K1681" s="26" t="s">
        <v>6190</v>
      </c>
      <c r="L1681" s="23"/>
      <c r="M1681" s="26" t="s">
        <v>6191</v>
      </c>
      <c r="N1681" s="23"/>
      <c r="O1681" s="34">
        <v>1</v>
      </c>
      <c r="P1681" s="34" t="s">
        <v>17</v>
      </c>
      <c r="Q1681" s="23"/>
      <c r="R1681" s="35">
        <v>0.56000000000000005</v>
      </c>
      <c r="S1681" s="36" t="s">
        <v>18</v>
      </c>
      <c r="T1681" s="23"/>
      <c r="U1681" s="42">
        <v>0</v>
      </c>
      <c r="V1681" s="34" t="s">
        <v>17</v>
      </c>
      <c r="W1681" s="23"/>
      <c r="X1681" s="53">
        <f>SUMIF('[1]2022Fiyat Listesi-SAP'!A:A,I:I,'[1]2022Fiyat Listesi-SAP'!C:C)</f>
        <v>75.900000000000006</v>
      </c>
      <c r="Y1681" s="60" t="str">
        <f>VLOOKUP(I1681,'[1]2022Fiyat Listesi-SAP'!A57:D2153,4,FALSE)</f>
        <v>USD</v>
      </c>
      <c r="Z1681" s="23"/>
      <c r="AA1681" s="33">
        <f t="shared" si="26"/>
        <v>0</v>
      </c>
      <c r="AB1681" s="60" t="s">
        <v>20</v>
      </c>
      <c r="AD1681" s="43"/>
    </row>
    <row r="1682" spans="3:30" s="25" customFormat="1" x14ac:dyDescent="0.3">
      <c r="C1682" s="22">
        <v>6110</v>
      </c>
      <c r="D1682" s="23"/>
      <c r="E1682" s="24">
        <v>846890009019</v>
      </c>
      <c r="G1682" s="22" t="s">
        <v>6192</v>
      </c>
      <c r="H1682" s="23"/>
      <c r="I1682" s="26" t="s">
        <v>6193</v>
      </c>
      <c r="J1682" s="23"/>
      <c r="K1682" s="26" t="s">
        <v>6194</v>
      </c>
      <c r="L1682" s="23"/>
      <c r="M1682" s="26" t="s">
        <v>6195</v>
      </c>
      <c r="N1682" s="23"/>
      <c r="O1682" s="34">
        <v>1</v>
      </c>
      <c r="P1682" s="34" t="s">
        <v>17</v>
      </c>
      <c r="Q1682" s="23"/>
      <c r="R1682" s="35">
        <v>0.51</v>
      </c>
      <c r="S1682" s="36" t="s">
        <v>18</v>
      </c>
      <c r="T1682" s="23"/>
      <c r="U1682" s="42">
        <v>0</v>
      </c>
      <c r="V1682" s="34" t="s">
        <v>17</v>
      </c>
      <c r="W1682" s="23"/>
      <c r="X1682" s="53">
        <f>SUMIF('[1]2022Fiyat Listesi-SAP'!A:A,I:I,'[1]2022Fiyat Listesi-SAP'!C:C)</f>
        <v>81.600000000000009</v>
      </c>
      <c r="Y1682" s="60" t="str">
        <f>VLOOKUP(I1682,'[1]2022Fiyat Listesi-SAP'!A58:D2154,4,FALSE)</f>
        <v>USD</v>
      </c>
      <c r="Z1682" s="23"/>
      <c r="AA1682" s="33">
        <f t="shared" si="26"/>
        <v>0</v>
      </c>
      <c r="AB1682" s="60" t="s">
        <v>20</v>
      </c>
      <c r="AD1682" s="43"/>
    </row>
    <row r="1683" spans="3:30" s="25" customFormat="1" x14ac:dyDescent="0.3">
      <c r="C1683" s="22">
        <v>6110</v>
      </c>
      <c r="D1683" s="23"/>
      <c r="E1683" s="24">
        <v>820340000019</v>
      </c>
      <c r="G1683" s="22" t="s">
        <v>6196</v>
      </c>
      <c r="H1683" s="23"/>
      <c r="I1683" s="26" t="s">
        <v>6197</v>
      </c>
      <c r="J1683" s="23"/>
      <c r="K1683" s="26" t="s">
        <v>6198</v>
      </c>
      <c r="L1683" s="23"/>
      <c r="M1683" s="26" t="s">
        <v>6195</v>
      </c>
      <c r="N1683" s="23"/>
      <c r="O1683" s="34">
        <v>1</v>
      </c>
      <c r="P1683" s="34" t="s">
        <v>17</v>
      </c>
      <c r="Q1683" s="23"/>
      <c r="R1683" s="35">
        <v>0.56000000000000005</v>
      </c>
      <c r="S1683" s="36" t="s">
        <v>18</v>
      </c>
      <c r="T1683" s="23"/>
      <c r="U1683" s="42">
        <v>0</v>
      </c>
      <c r="V1683" s="34" t="s">
        <v>17</v>
      </c>
      <c r="W1683" s="23"/>
      <c r="X1683" s="53">
        <f>SUMIF('[1]2022Fiyat Listesi-SAP'!A:A,I:I,'[1]2022Fiyat Listesi-SAP'!C:C)</f>
        <v>75.900000000000006</v>
      </c>
      <c r="Y1683" s="60" t="str">
        <f>VLOOKUP(I1683,'[1]2022Fiyat Listesi-SAP'!A59:D2155,4,FALSE)</f>
        <v>USD</v>
      </c>
      <c r="Z1683" s="23"/>
      <c r="AA1683" s="33">
        <f t="shared" si="26"/>
        <v>0</v>
      </c>
      <c r="AB1683" s="60" t="s">
        <v>20</v>
      </c>
      <c r="AD1683" s="43"/>
    </row>
    <row r="1684" spans="3:30" s="25" customFormat="1" x14ac:dyDescent="0.3">
      <c r="C1684" s="22">
        <v>6110</v>
      </c>
      <c r="D1684" s="23"/>
      <c r="E1684" s="24">
        <v>820340000019</v>
      </c>
      <c r="G1684" s="22" t="s">
        <v>6199</v>
      </c>
      <c r="H1684" s="23"/>
      <c r="I1684" s="26" t="s">
        <v>6200</v>
      </c>
      <c r="J1684" s="23"/>
      <c r="K1684" s="26" t="s">
        <v>6201</v>
      </c>
      <c r="L1684" s="23"/>
      <c r="M1684" s="26" t="s">
        <v>6202</v>
      </c>
      <c r="N1684" s="23"/>
      <c r="O1684" s="34">
        <v>1</v>
      </c>
      <c r="P1684" s="34" t="s">
        <v>17</v>
      </c>
      <c r="Q1684" s="23"/>
      <c r="R1684" s="35">
        <v>0.56000000000000005</v>
      </c>
      <c r="S1684" s="36" t="s">
        <v>18</v>
      </c>
      <c r="T1684" s="23"/>
      <c r="U1684" s="42">
        <v>0</v>
      </c>
      <c r="V1684" s="34" t="s">
        <v>17</v>
      </c>
      <c r="W1684" s="23"/>
      <c r="X1684" s="53">
        <f>SUMIF('[1]2022Fiyat Listesi-SAP'!A:A,I:I,'[1]2022Fiyat Listesi-SAP'!C:C)</f>
        <v>75.900000000000006</v>
      </c>
      <c r="Y1684" s="60" t="str">
        <f>VLOOKUP(I1684,'[1]2022Fiyat Listesi-SAP'!A60:D2156,4,FALSE)</f>
        <v>USD</v>
      </c>
      <c r="Z1684" s="23"/>
      <c r="AA1684" s="33">
        <f t="shared" si="26"/>
        <v>0</v>
      </c>
      <c r="AB1684" s="60" t="s">
        <v>20</v>
      </c>
      <c r="AD1684" s="43"/>
    </row>
    <row r="1685" spans="3:30" s="25" customFormat="1" x14ac:dyDescent="0.3">
      <c r="C1685" s="22">
        <v>6110</v>
      </c>
      <c r="D1685" s="23"/>
      <c r="E1685" s="24">
        <v>846890009019</v>
      </c>
      <c r="G1685" s="22" t="s">
        <v>6203</v>
      </c>
      <c r="H1685" s="23"/>
      <c r="I1685" s="26" t="s">
        <v>6204</v>
      </c>
      <c r="J1685" s="23"/>
      <c r="K1685" s="26" t="s">
        <v>6205</v>
      </c>
      <c r="L1685" s="23"/>
      <c r="M1685" s="26" t="s">
        <v>6206</v>
      </c>
      <c r="N1685" s="23"/>
      <c r="O1685" s="34">
        <v>1</v>
      </c>
      <c r="P1685" s="34" t="s">
        <v>17</v>
      </c>
      <c r="Q1685" s="23"/>
      <c r="R1685" s="35">
        <v>0.38</v>
      </c>
      <c r="S1685" s="36" t="s">
        <v>18</v>
      </c>
      <c r="T1685" s="23"/>
      <c r="U1685" s="42">
        <v>0</v>
      </c>
      <c r="V1685" s="34" t="s">
        <v>17</v>
      </c>
      <c r="W1685" s="23"/>
      <c r="X1685" s="53">
        <f>SUMIF('[1]2022Fiyat Listesi-SAP'!A:A,I:I,'[1]2022Fiyat Listesi-SAP'!C:C)</f>
        <v>81.600000000000009</v>
      </c>
      <c r="Y1685" s="60" t="str">
        <f>VLOOKUP(I1685,'[1]2022Fiyat Listesi-SAP'!A61:D2157,4,FALSE)</f>
        <v>USD</v>
      </c>
      <c r="Z1685" s="23"/>
      <c r="AA1685" s="33">
        <f t="shared" si="26"/>
        <v>0</v>
      </c>
      <c r="AB1685" s="60" t="s">
        <v>20</v>
      </c>
      <c r="AD1685" s="43"/>
    </row>
    <row r="1686" spans="3:30" s="25" customFormat="1" x14ac:dyDescent="0.3">
      <c r="C1686" s="22">
        <v>6110</v>
      </c>
      <c r="D1686" s="23"/>
      <c r="E1686" s="24">
        <v>846890009019</v>
      </c>
      <c r="G1686" s="22" t="s">
        <v>6207</v>
      </c>
      <c r="H1686" s="23"/>
      <c r="I1686" s="26" t="s">
        <v>6208</v>
      </c>
      <c r="J1686" s="23"/>
      <c r="K1686" s="26" t="s">
        <v>6209</v>
      </c>
      <c r="L1686" s="23"/>
      <c r="M1686" s="26" t="s">
        <v>6210</v>
      </c>
      <c r="N1686" s="23"/>
      <c r="O1686" s="34">
        <v>1</v>
      </c>
      <c r="P1686" s="34" t="s">
        <v>17</v>
      </c>
      <c r="Q1686" s="23"/>
      <c r="R1686" s="35">
        <v>0.38</v>
      </c>
      <c r="S1686" s="36" t="s">
        <v>18</v>
      </c>
      <c r="T1686" s="23"/>
      <c r="U1686" s="42">
        <v>0</v>
      </c>
      <c r="V1686" s="34" t="s">
        <v>17</v>
      </c>
      <c r="W1686" s="23"/>
      <c r="X1686" s="53">
        <f>SUMIF('[1]2022Fiyat Listesi-SAP'!A:A,I:I,'[1]2022Fiyat Listesi-SAP'!C:C)</f>
        <v>81.600000000000009</v>
      </c>
      <c r="Y1686" s="60" t="str">
        <f>VLOOKUP(I1686,'[1]2022Fiyat Listesi-SAP'!A62:D2158,4,FALSE)</f>
        <v>USD</v>
      </c>
      <c r="Z1686" s="23"/>
      <c r="AA1686" s="33">
        <f t="shared" si="26"/>
        <v>0</v>
      </c>
      <c r="AB1686" s="60" t="s">
        <v>20</v>
      </c>
      <c r="AD1686" s="43"/>
    </row>
    <row r="1687" spans="3:30" s="25" customFormat="1" x14ac:dyDescent="0.3">
      <c r="C1687" s="22">
        <v>2480</v>
      </c>
      <c r="D1687" s="23"/>
      <c r="E1687" s="24">
        <v>820340000019</v>
      </c>
      <c r="G1687" s="22">
        <v>8680734758150</v>
      </c>
      <c r="H1687" s="23"/>
      <c r="I1687" s="26" t="s">
        <v>6211</v>
      </c>
      <c r="J1687" s="23"/>
      <c r="K1687" s="26" t="s">
        <v>6212</v>
      </c>
      <c r="L1687" s="23"/>
      <c r="M1687" s="26" t="s">
        <v>6213</v>
      </c>
      <c r="N1687" s="23"/>
      <c r="O1687" s="34">
        <v>1</v>
      </c>
      <c r="P1687" s="34" t="s">
        <v>17</v>
      </c>
      <c r="Q1687" s="23"/>
      <c r="R1687" s="35">
        <v>0.78</v>
      </c>
      <c r="S1687" s="36" t="s">
        <v>18</v>
      </c>
      <c r="T1687" s="23"/>
      <c r="U1687" s="42">
        <v>0</v>
      </c>
      <c r="V1687" s="34" t="s">
        <v>17</v>
      </c>
      <c r="W1687" s="23"/>
      <c r="X1687" s="53">
        <f>SUMIF('[1]2022Fiyat Listesi-SAP'!A:A,I:I,'[1]2022Fiyat Listesi-SAP'!C:C)</f>
        <v>124.65</v>
      </c>
      <c r="Y1687" s="60" t="str">
        <f>VLOOKUP(I1687,'[1]2022Fiyat Listesi-SAP'!A63:D2159,4,FALSE)</f>
        <v>USD</v>
      </c>
      <c r="Z1687" s="23"/>
      <c r="AA1687" s="33">
        <f t="shared" si="26"/>
        <v>0</v>
      </c>
      <c r="AB1687" s="60" t="s">
        <v>20</v>
      </c>
      <c r="AD1687" s="43"/>
    </row>
    <row r="1688" spans="3:30" s="25" customFormat="1" x14ac:dyDescent="0.3">
      <c r="C1688" s="22">
        <v>6110</v>
      </c>
      <c r="D1688" s="23"/>
      <c r="E1688" s="24">
        <v>820340000019</v>
      </c>
      <c r="G1688" s="22" t="s">
        <v>6214</v>
      </c>
      <c r="H1688" s="23"/>
      <c r="I1688" s="26" t="s">
        <v>6215</v>
      </c>
      <c r="J1688" s="23"/>
      <c r="K1688" s="26" t="s">
        <v>6216</v>
      </c>
      <c r="L1688" s="23"/>
      <c r="M1688" s="26" t="s">
        <v>6217</v>
      </c>
      <c r="N1688" s="23"/>
      <c r="O1688" s="34">
        <v>1</v>
      </c>
      <c r="P1688" s="34" t="s">
        <v>17</v>
      </c>
      <c r="Q1688" s="23"/>
      <c r="R1688" s="35">
        <v>0.56000000000000005</v>
      </c>
      <c r="S1688" s="36" t="s">
        <v>18</v>
      </c>
      <c r="T1688" s="23"/>
      <c r="U1688" s="42">
        <v>0</v>
      </c>
      <c r="V1688" s="34" t="s">
        <v>17</v>
      </c>
      <c r="W1688" s="23"/>
      <c r="X1688" s="53">
        <f>SUMIF('[1]2022Fiyat Listesi-SAP'!A:A,I:I,'[1]2022Fiyat Listesi-SAP'!C:C)</f>
        <v>65.55</v>
      </c>
      <c r="Y1688" s="60" t="str">
        <f>VLOOKUP(I1688,'[1]2022Fiyat Listesi-SAP'!A64:D2160,4,FALSE)</f>
        <v>USD</v>
      </c>
      <c r="Z1688" s="23"/>
      <c r="AA1688" s="33">
        <f t="shared" si="26"/>
        <v>0</v>
      </c>
      <c r="AB1688" s="60" t="s">
        <v>20</v>
      </c>
      <c r="AD1688" s="43"/>
    </row>
    <row r="1689" spans="3:30" s="25" customFormat="1" x14ac:dyDescent="0.3">
      <c r="C1689" s="22">
        <v>6110</v>
      </c>
      <c r="D1689" s="23"/>
      <c r="E1689" s="24">
        <v>820340000019</v>
      </c>
      <c r="G1689" s="22" t="s">
        <v>6218</v>
      </c>
      <c r="H1689" s="23"/>
      <c r="I1689" s="26" t="s">
        <v>6219</v>
      </c>
      <c r="J1689" s="23"/>
      <c r="K1689" s="26" t="s">
        <v>6220</v>
      </c>
      <c r="L1689" s="23"/>
      <c r="M1689" s="26" t="s">
        <v>6221</v>
      </c>
      <c r="N1689" s="23"/>
      <c r="O1689" s="34">
        <v>1</v>
      </c>
      <c r="P1689" s="34" t="s">
        <v>17</v>
      </c>
      <c r="Q1689" s="23"/>
      <c r="R1689" s="35">
        <v>0.56000000000000005</v>
      </c>
      <c r="S1689" s="36" t="s">
        <v>18</v>
      </c>
      <c r="T1689" s="23"/>
      <c r="U1689" s="42">
        <v>0</v>
      </c>
      <c r="V1689" s="34" t="s">
        <v>17</v>
      </c>
      <c r="W1689" s="23"/>
      <c r="X1689" s="53">
        <f>SUMIF('[1]2022Fiyat Listesi-SAP'!A:A,I:I,'[1]2022Fiyat Listesi-SAP'!C:C)</f>
        <v>65.55</v>
      </c>
      <c r="Y1689" s="60" t="str">
        <f>VLOOKUP(I1689,'[1]2022Fiyat Listesi-SAP'!A65:D2161,4,FALSE)</f>
        <v>USD</v>
      </c>
      <c r="Z1689" s="23"/>
      <c r="AA1689" s="33">
        <f t="shared" si="26"/>
        <v>0</v>
      </c>
      <c r="AB1689" s="60" t="s">
        <v>20</v>
      </c>
      <c r="AD1689" s="43"/>
    </row>
    <row r="1690" spans="3:30" s="25" customFormat="1" x14ac:dyDescent="0.3">
      <c r="C1690" s="22">
        <v>6110</v>
      </c>
      <c r="D1690" s="23"/>
      <c r="E1690" s="24">
        <v>846789009000</v>
      </c>
      <c r="G1690" s="22">
        <v>0</v>
      </c>
      <c r="H1690" s="23"/>
      <c r="I1690" s="26" t="s">
        <v>6222</v>
      </c>
      <c r="J1690" s="23"/>
      <c r="K1690" s="26" t="s">
        <v>6223</v>
      </c>
      <c r="L1690" s="23"/>
      <c r="M1690" s="26" t="s">
        <v>6224</v>
      </c>
      <c r="N1690" s="23"/>
      <c r="O1690" s="34">
        <v>1</v>
      </c>
      <c r="P1690" s="34" t="s">
        <v>17</v>
      </c>
      <c r="Q1690" s="23"/>
      <c r="R1690" s="35">
        <v>3.7</v>
      </c>
      <c r="S1690" s="36" t="s">
        <v>18</v>
      </c>
      <c r="T1690" s="23"/>
      <c r="U1690" s="42">
        <v>0</v>
      </c>
      <c r="V1690" s="34" t="s">
        <v>17</v>
      </c>
      <c r="W1690" s="23"/>
      <c r="X1690" s="53">
        <f>SUMIF([1]MTR!B:B,I:I,[1]MTR!F:F)</f>
        <v>1895.075</v>
      </c>
      <c r="Y1690" s="32" t="s">
        <v>1925</v>
      </c>
      <c r="Z1690" s="23"/>
      <c r="AA1690" s="33">
        <f t="shared" si="26"/>
        <v>0</v>
      </c>
      <c r="AB1690" s="60" t="s">
        <v>20</v>
      </c>
      <c r="AD1690" s="43"/>
    </row>
    <row r="1691" spans="3:30" s="25" customFormat="1" x14ac:dyDescent="0.3">
      <c r="C1691" s="22">
        <v>6110</v>
      </c>
      <c r="D1691" s="23"/>
      <c r="E1691" s="24">
        <v>846890009019</v>
      </c>
      <c r="G1691" s="22" t="s">
        <v>6225</v>
      </c>
      <c r="H1691" s="23"/>
      <c r="I1691" s="26" t="s">
        <v>6226</v>
      </c>
      <c r="J1691" s="23"/>
      <c r="K1691" s="26" t="s">
        <v>6227</v>
      </c>
      <c r="L1691" s="23"/>
      <c r="M1691" s="26" t="s">
        <v>6228</v>
      </c>
      <c r="N1691" s="23"/>
      <c r="O1691" s="34">
        <v>1</v>
      </c>
      <c r="P1691" s="34" t="s">
        <v>17</v>
      </c>
      <c r="Q1691" s="23"/>
      <c r="R1691" s="35">
        <v>0.32</v>
      </c>
      <c r="S1691" s="36" t="s">
        <v>18</v>
      </c>
      <c r="T1691" s="23"/>
      <c r="U1691" s="42">
        <v>0</v>
      </c>
      <c r="V1691" s="34" t="s">
        <v>17</v>
      </c>
      <c r="W1691" s="23"/>
      <c r="X1691" s="53">
        <f>SUMIF('[1]2022Fiyat Listesi-SAP'!A:A,I:I,'[1]2022Fiyat Listesi-SAP'!C:C)</f>
        <v>78.2</v>
      </c>
      <c r="Y1691" s="60" t="s">
        <v>1925</v>
      </c>
      <c r="Z1691" s="23"/>
      <c r="AA1691" s="33">
        <f t="shared" si="26"/>
        <v>0</v>
      </c>
      <c r="AB1691" s="60" t="s">
        <v>20</v>
      </c>
      <c r="AD1691" s="43"/>
    </row>
    <row r="1692" spans="3:30" s="25" customFormat="1" x14ac:dyDescent="0.3">
      <c r="C1692" s="22">
        <v>6110</v>
      </c>
      <c r="D1692" s="23"/>
      <c r="E1692" s="24">
        <v>846890009019</v>
      </c>
      <c r="G1692" s="22" t="s">
        <v>6229</v>
      </c>
      <c r="H1692" s="23"/>
      <c r="I1692" s="26" t="s">
        <v>6230</v>
      </c>
      <c r="J1692" s="23"/>
      <c r="K1692" s="26" t="s">
        <v>6231</v>
      </c>
      <c r="L1692" s="23"/>
      <c r="M1692" s="26" t="s">
        <v>6232</v>
      </c>
      <c r="N1692" s="23"/>
      <c r="O1692" s="34">
        <v>1</v>
      </c>
      <c r="P1692" s="34" t="s">
        <v>17</v>
      </c>
      <c r="Q1692" s="23"/>
      <c r="R1692" s="35">
        <v>0.55000000000000004</v>
      </c>
      <c r="S1692" s="36" t="s">
        <v>18</v>
      </c>
      <c r="T1692" s="23"/>
      <c r="U1692" s="42">
        <v>0</v>
      </c>
      <c r="V1692" s="34" t="s">
        <v>17</v>
      </c>
      <c r="W1692" s="23"/>
      <c r="X1692" s="53">
        <f>SUMIF('[1]2022Fiyat Listesi-SAP'!A:A,I:I,'[1]2022Fiyat Listesi-SAP'!C:C)</f>
        <v>74.8</v>
      </c>
      <c r="Y1692" s="60" t="str">
        <f>VLOOKUP(I1692,'[1]2022Fiyat Listesi-SAP'!A68:D2164,4,FALSE)</f>
        <v>USD</v>
      </c>
      <c r="Z1692" s="23"/>
      <c r="AA1692" s="33">
        <f t="shared" si="26"/>
        <v>0</v>
      </c>
      <c r="AB1692" s="60" t="s">
        <v>20</v>
      </c>
      <c r="AD1692" s="43"/>
    </row>
    <row r="1693" spans="3:30" s="25" customFormat="1" x14ac:dyDescent="0.3">
      <c r="C1693" s="22">
        <v>6110</v>
      </c>
      <c r="D1693" s="23"/>
      <c r="E1693" s="24">
        <v>820320000019</v>
      </c>
      <c r="G1693" s="22" t="s">
        <v>6233</v>
      </c>
      <c r="H1693" s="23"/>
      <c r="I1693" s="26" t="s">
        <v>6234</v>
      </c>
      <c r="J1693" s="23"/>
      <c r="K1693" s="26" t="s">
        <v>6235</v>
      </c>
      <c r="L1693" s="23"/>
      <c r="M1693" s="26" t="s">
        <v>6236</v>
      </c>
      <c r="N1693" s="23"/>
      <c r="O1693" s="34">
        <v>1</v>
      </c>
      <c r="P1693" s="34" t="s">
        <v>17</v>
      </c>
      <c r="Q1693" s="23"/>
      <c r="R1693" s="35">
        <v>0.3</v>
      </c>
      <c r="S1693" s="36" t="s">
        <v>18</v>
      </c>
      <c r="T1693" s="23"/>
      <c r="U1693" s="42">
        <v>0</v>
      </c>
      <c r="V1693" s="34" t="s">
        <v>17</v>
      </c>
      <c r="W1693" s="23"/>
      <c r="X1693" s="53">
        <f>SUMIF('[1]2022Fiyat Listesi-SAP'!A:A,I:I,'[1]2022Fiyat Listesi-SAP'!C:C)</f>
        <v>69.100000000000009</v>
      </c>
      <c r="Y1693" s="60" t="str">
        <f>VLOOKUP(I1693,'[1]2022Fiyat Listesi-SAP'!A69:D2165,4,FALSE)</f>
        <v>USD</v>
      </c>
      <c r="Z1693" s="23"/>
      <c r="AA1693" s="33">
        <f t="shared" si="26"/>
        <v>0</v>
      </c>
      <c r="AB1693" s="60" t="s">
        <v>20</v>
      </c>
      <c r="AD1693" s="43"/>
    </row>
    <row r="1694" spans="3:30" s="25" customFormat="1" x14ac:dyDescent="0.3">
      <c r="C1694" s="22">
        <v>6110</v>
      </c>
      <c r="D1694" s="23"/>
      <c r="E1694" s="24">
        <v>820320000019</v>
      </c>
      <c r="G1694" s="22" t="s">
        <v>6237</v>
      </c>
      <c r="H1694" s="23"/>
      <c r="I1694" s="26" t="s">
        <v>6238</v>
      </c>
      <c r="J1694" s="23"/>
      <c r="K1694" s="26" t="s">
        <v>6239</v>
      </c>
      <c r="L1694" s="23"/>
      <c r="M1694" s="26" t="s">
        <v>6240</v>
      </c>
      <c r="N1694" s="23"/>
      <c r="O1694" s="34">
        <v>1</v>
      </c>
      <c r="P1694" s="34" t="s">
        <v>17</v>
      </c>
      <c r="Q1694" s="23"/>
      <c r="R1694" s="35">
        <v>0.32</v>
      </c>
      <c r="S1694" s="36" t="s">
        <v>18</v>
      </c>
      <c r="T1694" s="23"/>
      <c r="U1694" s="42">
        <v>0</v>
      </c>
      <c r="V1694" s="34" t="s">
        <v>17</v>
      </c>
      <c r="W1694" s="23"/>
      <c r="X1694" s="53">
        <f>SUMIF('[1]2022Fiyat Listesi-SAP'!A:A,I:I,'[1]2022Fiyat Listesi-SAP'!C:C)</f>
        <v>44.2</v>
      </c>
      <c r="Y1694" s="60" t="str">
        <f>VLOOKUP(I1694,'[1]2022Fiyat Listesi-SAP'!A70:D2166,4,FALSE)</f>
        <v>USD</v>
      </c>
      <c r="Z1694" s="23"/>
      <c r="AA1694" s="33">
        <f t="shared" si="26"/>
        <v>0</v>
      </c>
      <c r="AB1694" s="60" t="s">
        <v>20</v>
      </c>
      <c r="AD1694" s="43"/>
    </row>
    <row r="1695" spans="3:30" s="25" customFormat="1" x14ac:dyDescent="0.3">
      <c r="C1695" s="22">
        <v>6110</v>
      </c>
      <c r="D1695" s="23"/>
      <c r="E1695" s="24">
        <v>846789009000</v>
      </c>
      <c r="G1695" s="22" t="s">
        <v>6241</v>
      </c>
      <c r="H1695" s="23"/>
      <c r="I1695" s="26" t="s">
        <v>6242</v>
      </c>
      <c r="J1695" s="23"/>
      <c r="K1695" s="26" t="s">
        <v>6243</v>
      </c>
      <c r="L1695" s="23"/>
      <c r="M1695" s="26" t="s">
        <v>6244</v>
      </c>
      <c r="N1695" s="23"/>
      <c r="O1695" s="34">
        <v>1</v>
      </c>
      <c r="P1695" s="34" t="s">
        <v>17</v>
      </c>
      <c r="Q1695" s="23"/>
      <c r="R1695" s="35">
        <v>0.32</v>
      </c>
      <c r="S1695" s="36" t="s">
        <v>18</v>
      </c>
      <c r="T1695" s="23"/>
      <c r="U1695" s="42">
        <v>0</v>
      </c>
      <c r="V1695" s="34" t="s">
        <v>17</v>
      </c>
      <c r="W1695" s="23"/>
      <c r="X1695" s="53">
        <f>SUMIF('[1]2022Fiyat Listesi-SAP'!A:A,I:I,'[1]2022Fiyat Listesi-SAP'!C:C)</f>
        <v>186.95000000000002</v>
      </c>
      <c r="Y1695" s="60" t="str">
        <f>VLOOKUP(I1695,'[1]2022Fiyat Listesi-SAP'!A71:D2167,4,FALSE)</f>
        <v>USD</v>
      </c>
      <c r="Z1695" s="23"/>
      <c r="AA1695" s="33">
        <f t="shared" si="26"/>
        <v>0</v>
      </c>
      <c r="AB1695" s="60" t="s">
        <v>20</v>
      </c>
      <c r="AD1695" s="43"/>
    </row>
    <row r="1696" spans="3:30" s="25" customFormat="1" x14ac:dyDescent="0.3">
      <c r="C1696" s="22">
        <v>2480</v>
      </c>
      <c r="D1696" s="23"/>
      <c r="E1696" s="24">
        <v>820340000019</v>
      </c>
      <c r="G1696" s="22" t="s">
        <v>6245</v>
      </c>
      <c r="H1696" s="23"/>
      <c r="I1696" s="26" t="s">
        <v>6246</v>
      </c>
      <c r="J1696" s="23"/>
      <c r="K1696" s="26" t="s">
        <v>6247</v>
      </c>
      <c r="L1696" s="23"/>
      <c r="M1696" s="26" t="s">
        <v>6248</v>
      </c>
      <c r="N1696" s="23"/>
      <c r="O1696" s="34">
        <v>1</v>
      </c>
      <c r="P1696" s="34" t="s">
        <v>17</v>
      </c>
      <c r="Q1696" s="23"/>
      <c r="R1696" s="35">
        <v>0.2</v>
      </c>
      <c r="S1696" s="36" t="s">
        <v>18</v>
      </c>
      <c r="T1696" s="23"/>
      <c r="U1696" s="42">
        <v>0</v>
      </c>
      <c r="V1696" s="34" t="s">
        <v>17</v>
      </c>
      <c r="W1696" s="23"/>
      <c r="X1696" s="53">
        <f>SUMIF('[1]2022Fiyat Listesi-SAP'!A:A,I:I,'[1]2022Fiyat Listesi-SAP'!C:C)</f>
        <v>34.5</v>
      </c>
      <c r="Y1696" s="60" t="str">
        <f>VLOOKUP(I1696,'[1]2022Fiyat Listesi-SAP'!A72:D2168,4,FALSE)</f>
        <v>USD</v>
      </c>
      <c r="Z1696" s="23"/>
      <c r="AA1696" s="33">
        <f t="shared" si="26"/>
        <v>0</v>
      </c>
      <c r="AB1696" s="60" t="s">
        <v>20</v>
      </c>
      <c r="AD1696" s="43"/>
    </row>
    <row r="1697" spans="3:30" s="25" customFormat="1" x14ac:dyDescent="0.3">
      <c r="C1697" s="22">
        <v>2480</v>
      </c>
      <c r="D1697" s="23"/>
      <c r="E1697" s="24">
        <v>846789009000</v>
      </c>
      <c r="G1697" s="22" t="s">
        <v>6249</v>
      </c>
      <c r="H1697" s="23"/>
      <c r="I1697" s="26" t="s">
        <v>6250</v>
      </c>
      <c r="J1697" s="23"/>
      <c r="K1697" s="26" t="s">
        <v>6251</v>
      </c>
      <c r="L1697" s="23"/>
      <c r="M1697" s="26" t="s">
        <v>6252</v>
      </c>
      <c r="N1697" s="23"/>
      <c r="O1697" s="34">
        <v>1</v>
      </c>
      <c r="P1697" s="34" t="s">
        <v>17</v>
      </c>
      <c r="Q1697" s="23"/>
      <c r="R1697" s="35">
        <v>0.115</v>
      </c>
      <c r="S1697" s="36" t="s">
        <v>18</v>
      </c>
      <c r="T1697" s="23"/>
      <c r="U1697" s="42">
        <v>0</v>
      </c>
      <c r="V1697" s="34" t="s">
        <v>17</v>
      </c>
      <c r="W1697" s="23"/>
      <c r="X1697" s="53">
        <f>SUMIF('[1]2022Fiyat Listesi-SAP'!A:A,I:I,'[1]2022Fiyat Listesi-SAP'!C:C)</f>
        <v>28.35</v>
      </c>
      <c r="Y1697" s="60" t="str">
        <f>VLOOKUP(I1697,'[1]2022Fiyat Listesi-SAP'!A73:D2169,4,FALSE)</f>
        <v>USD</v>
      </c>
      <c r="Z1697" s="23"/>
      <c r="AA1697" s="33">
        <f t="shared" si="26"/>
        <v>0</v>
      </c>
      <c r="AB1697" s="60" t="s">
        <v>20</v>
      </c>
      <c r="AD1697" s="43"/>
    </row>
    <row r="1698" spans="3:30" s="25" customFormat="1" x14ac:dyDescent="0.3">
      <c r="C1698" s="22">
        <v>2480</v>
      </c>
      <c r="D1698" s="23"/>
      <c r="E1698" s="24">
        <v>820340000019</v>
      </c>
      <c r="G1698" s="22" t="s">
        <v>6253</v>
      </c>
      <c r="H1698" s="23"/>
      <c r="I1698" s="26" t="s">
        <v>6254</v>
      </c>
      <c r="J1698" s="23"/>
      <c r="K1698" s="26" t="s">
        <v>6255</v>
      </c>
      <c r="L1698" s="23"/>
      <c r="M1698" s="26" t="s">
        <v>6256</v>
      </c>
      <c r="N1698" s="23"/>
      <c r="O1698" s="34">
        <v>1</v>
      </c>
      <c r="P1698" s="34" t="s">
        <v>17</v>
      </c>
      <c r="Q1698" s="23"/>
      <c r="R1698" s="35">
        <v>0.34</v>
      </c>
      <c r="S1698" s="36" t="s">
        <v>18</v>
      </c>
      <c r="T1698" s="23"/>
      <c r="U1698" s="42">
        <v>0</v>
      </c>
      <c r="V1698" s="34" t="s">
        <v>17</v>
      </c>
      <c r="W1698" s="23"/>
      <c r="X1698" s="53">
        <f>SUMIF('[1]2022Fiyat Listesi-SAP'!A:A,I:I,'[1]2022Fiyat Listesi-SAP'!C:C)</f>
        <v>53.25</v>
      </c>
      <c r="Y1698" s="60" t="str">
        <f>VLOOKUP(I1698,'[1]2022Fiyat Listesi-SAP'!A74:D2170,4,FALSE)</f>
        <v>USD</v>
      </c>
      <c r="Z1698" s="23"/>
      <c r="AA1698" s="33">
        <f t="shared" si="26"/>
        <v>0</v>
      </c>
      <c r="AB1698" s="60" t="s">
        <v>20</v>
      </c>
      <c r="AD1698" s="43"/>
    </row>
    <row r="1699" spans="3:30" s="25" customFormat="1" x14ac:dyDescent="0.3">
      <c r="C1699" s="22">
        <v>6110</v>
      </c>
      <c r="D1699" s="23"/>
      <c r="E1699" s="24">
        <v>846890009019</v>
      </c>
      <c r="G1699" s="22" t="s">
        <v>6257</v>
      </c>
      <c r="H1699" s="23"/>
      <c r="I1699" s="26" t="s">
        <v>6258</v>
      </c>
      <c r="J1699" s="23"/>
      <c r="K1699" s="26" t="s">
        <v>6259</v>
      </c>
      <c r="L1699" s="23"/>
      <c r="M1699" s="26" t="s">
        <v>6260</v>
      </c>
      <c r="N1699" s="23"/>
      <c r="O1699" s="34">
        <v>1</v>
      </c>
      <c r="P1699" s="34" t="s">
        <v>17</v>
      </c>
      <c r="Q1699" s="23"/>
      <c r="R1699" s="35">
        <v>4.5999999999999996</v>
      </c>
      <c r="S1699" s="36" t="s">
        <v>18</v>
      </c>
      <c r="T1699" s="23"/>
      <c r="U1699" s="42">
        <v>0</v>
      </c>
      <c r="V1699" s="34" t="s">
        <v>17</v>
      </c>
      <c r="W1699" s="23"/>
      <c r="X1699" s="53">
        <f>SUMIF('[1]2022Fiyat Listesi-SAP'!A:A,I:I,'[1]2022Fiyat Listesi-SAP'!C:C)</f>
        <v>521.69749999999999</v>
      </c>
      <c r="Y1699" s="60" t="str">
        <f>VLOOKUP(I1699,'[1]2022Fiyat Listesi-SAP'!A75:D2171,4,FALSE)</f>
        <v>USD</v>
      </c>
      <c r="Z1699" s="23"/>
      <c r="AA1699" s="33">
        <f t="shared" si="26"/>
        <v>0</v>
      </c>
      <c r="AB1699" s="60" t="s">
        <v>20</v>
      </c>
      <c r="AD1699" s="43"/>
    </row>
    <row r="1700" spans="3:30" s="25" customFormat="1" x14ac:dyDescent="0.3">
      <c r="C1700" s="22">
        <v>6121</v>
      </c>
      <c r="D1700" s="23"/>
      <c r="E1700" s="24">
        <v>820320000019</v>
      </c>
      <c r="G1700" s="22" t="s">
        <v>6261</v>
      </c>
      <c r="H1700" s="23"/>
      <c r="I1700" s="26" t="s">
        <v>6262</v>
      </c>
      <c r="J1700" s="23"/>
      <c r="K1700" s="26" t="s">
        <v>6263</v>
      </c>
      <c r="L1700" s="23"/>
      <c r="M1700" s="26"/>
      <c r="N1700" s="23"/>
      <c r="O1700" s="34">
        <v>1</v>
      </c>
      <c r="P1700" s="34" t="s">
        <v>17</v>
      </c>
      <c r="Q1700" s="23"/>
      <c r="R1700" s="35">
        <v>0</v>
      </c>
      <c r="S1700" s="36" t="s">
        <v>18</v>
      </c>
      <c r="T1700" s="23"/>
      <c r="U1700" s="42">
        <v>0</v>
      </c>
      <c r="V1700" s="34" t="s">
        <v>17</v>
      </c>
      <c r="W1700" s="23"/>
      <c r="X1700" s="53">
        <f>SUMIF('[1]2022Fiyat Listesi-SAP'!A:A,I:I,'[1]2022Fiyat Listesi-SAP'!C:C)</f>
        <v>24.400000000000002</v>
      </c>
      <c r="Y1700" s="60" t="str">
        <f>VLOOKUP(I1700,'[1]2022Fiyat Listesi-SAP'!A76:D2172,4,FALSE)</f>
        <v>USD</v>
      </c>
      <c r="Z1700" s="23"/>
      <c r="AA1700" s="33">
        <f t="shared" si="26"/>
        <v>0</v>
      </c>
      <c r="AB1700" s="60" t="s">
        <v>20</v>
      </c>
      <c r="AD1700" s="43"/>
    </row>
    <row r="1701" spans="3:30" s="25" customFormat="1" x14ac:dyDescent="0.3">
      <c r="C1701" s="22">
        <v>6121</v>
      </c>
      <c r="D1701" s="23"/>
      <c r="E1701" s="24">
        <v>820320000019</v>
      </c>
      <c r="G1701" s="22" t="s">
        <v>6264</v>
      </c>
      <c r="H1701" s="23"/>
      <c r="I1701" s="26" t="s">
        <v>6265</v>
      </c>
      <c r="J1701" s="23"/>
      <c r="K1701" s="26" t="s">
        <v>6266</v>
      </c>
      <c r="L1701" s="23"/>
      <c r="M1701" s="26"/>
      <c r="N1701" s="23"/>
      <c r="O1701" s="34">
        <v>1</v>
      </c>
      <c r="P1701" s="34" t="s">
        <v>17</v>
      </c>
      <c r="Q1701" s="23"/>
      <c r="R1701" s="35">
        <v>0</v>
      </c>
      <c r="S1701" s="36" t="s">
        <v>18</v>
      </c>
      <c r="T1701" s="23"/>
      <c r="U1701" s="42">
        <v>0</v>
      </c>
      <c r="V1701" s="34" t="s">
        <v>17</v>
      </c>
      <c r="W1701" s="23"/>
      <c r="X1701" s="53">
        <f>SUMIF('[1]2022Fiyat Listesi-SAP'!A:A,I:I,'[1]2022Fiyat Listesi-SAP'!C:C)</f>
        <v>24.400000000000002</v>
      </c>
      <c r="Y1701" s="60" t="str">
        <f>VLOOKUP(I1701,'[1]2022Fiyat Listesi-SAP'!A77:D2173,4,FALSE)</f>
        <v>USD</v>
      </c>
      <c r="Z1701" s="23"/>
      <c r="AA1701" s="33">
        <f t="shared" si="26"/>
        <v>0</v>
      </c>
      <c r="AB1701" s="60" t="s">
        <v>20</v>
      </c>
      <c r="AD1701" s="43"/>
    </row>
    <row r="1702" spans="3:30" s="25" customFormat="1" x14ac:dyDescent="0.3">
      <c r="C1702" s="22">
        <v>6121</v>
      </c>
      <c r="D1702" s="23"/>
      <c r="E1702" s="24">
        <v>820320000019</v>
      </c>
      <c r="G1702" s="22" t="s">
        <v>6267</v>
      </c>
      <c r="H1702" s="23"/>
      <c r="I1702" s="26" t="s">
        <v>6268</v>
      </c>
      <c r="J1702" s="23"/>
      <c r="K1702" s="26" t="s">
        <v>6269</v>
      </c>
      <c r="L1702" s="23"/>
      <c r="M1702" s="26"/>
      <c r="N1702" s="23"/>
      <c r="O1702" s="34">
        <v>1</v>
      </c>
      <c r="P1702" s="34" t="s">
        <v>17</v>
      </c>
      <c r="Q1702" s="23"/>
      <c r="R1702" s="35">
        <v>0</v>
      </c>
      <c r="S1702" s="36" t="s">
        <v>18</v>
      </c>
      <c r="T1702" s="23"/>
      <c r="U1702" s="42">
        <v>0</v>
      </c>
      <c r="V1702" s="34" t="s">
        <v>17</v>
      </c>
      <c r="W1702" s="23"/>
      <c r="X1702" s="53">
        <f>SUMIF('[1]2022Fiyat Listesi-SAP'!A:A,I:I,'[1]2022Fiyat Listesi-SAP'!C:C)</f>
        <v>24.400000000000002</v>
      </c>
      <c r="Y1702" s="60" t="str">
        <f>VLOOKUP(I1702,'[1]2022Fiyat Listesi-SAP'!A78:D2174,4,FALSE)</f>
        <v>USD</v>
      </c>
      <c r="Z1702" s="23"/>
      <c r="AA1702" s="33">
        <f t="shared" si="26"/>
        <v>0</v>
      </c>
      <c r="AB1702" s="60" t="s">
        <v>20</v>
      </c>
      <c r="AD1702" s="43"/>
    </row>
    <row r="1703" spans="3:30" s="25" customFormat="1" x14ac:dyDescent="0.3">
      <c r="C1703" s="22">
        <v>6121</v>
      </c>
      <c r="D1703" s="23"/>
      <c r="E1703" s="24">
        <v>820320000019</v>
      </c>
      <c r="G1703" s="22" t="s">
        <v>6270</v>
      </c>
      <c r="H1703" s="23"/>
      <c r="I1703" s="26" t="s">
        <v>6271</v>
      </c>
      <c r="J1703" s="23"/>
      <c r="K1703" s="26" t="s">
        <v>6272</v>
      </c>
      <c r="L1703" s="23"/>
      <c r="M1703" s="26"/>
      <c r="N1703" s="23"/>
      <c r="O1703" s="34">
        <v>1</v>
      </c>
      <c r="P1703" s="34" t="s">
        <v>17</v>
      </c>
      <c r="Q1703" s="23"/>
      <c r="R1703" s="35">
        <v>0</v>
      </c>
      <c r="S1703" s="36" t="s">
        <v>18</v>
      </c>
      <c r="T1703" s="23"/>
      <c r="U1703" s="42">
        <v>0</v>
      </c>
      <c r="V1703" s="34" t="s">
        <v>17</v>
      </c>
      <c r="W1703" s="23"/>
      <c r="X1703" s="53">
        <f>SUMIF('[1]2022Fiyat Listesi-SAP'!A:A,I:I,'[1]2022Fiyat Listesi-SAP'!C:C)</f>
        <v>24.400000000000002</v>
      </c>
      <c r="Y1703" s="60" t="str">
        <f>VLOOKUP(I1703,'[1]2022Fiyat Listesi-SAP'!A79:D2175,4,FALSE)</f>
        <v>USD</v>
      </c>
      <c r="Z1703" s="23"/>
      <c r="AA1703" s="33">
        <f t="shared" si="26"/>
        <v>0</v>
      </c>
      <c r="AB1703" s="60" t="s">
        <v>20</v>
      </c>
      <c r="AD1703" s="43"/>
    </row>
    <row r="1704" spans="3:30" s="25" customFormat="1" x14ac:dyDescent="0.3">
      <c r="C1704" s="22">
        <v>6110</v>
      </c>
      <c r="D1704" s="23"/>
      <c r="E1704" s="24">
        <v>846890009019</v>
      </c>
      <c r="G1704" s="22" t="s">
        <v>6273</v>
      </c>
      <c r="H1704" s="23"/>
      <c r="I1704" s="26" t="s">
        <v>6274</v>
      </c>
      <c r="J1704" s="23"/>
      <c r="K1704" s="26" t="s">
        <v>6275</v>
      </c>
      <c r="L1704" s="23"/>
      <c r="M1704" s="26" t="s">
        <v>6276</v>
      </c>
      <c r="N1704" s="23"/>
      <c r="O1704" s="34">
        <v>1</v>
      </c>
      <c r="P1704" s="34" t="s">
        <v>17</v>
      </c>
      <c r="Q1704" s="23"/>
      <c r="R1704" s="35">
        <v>7.4</v>
      </c>
      <c r="S1704" s="36" t="s">
        <v>18</v>
      </c>
      <c r="T1704" s="23"/>
      <c r="U1704" s="42">
        <v>0</v>
      </c>
      <c r="V1704" s="34" t="s">
        <v>17</v>
      </c>
      <c r="W1704" s="23"/>
      <c r="X1704" s="53">
        <f>SUMIF('[1]2022Fiyat Listesi-SAP'!A:A,I:I,'[1]2022Fiyat Listesi-SAP'!C:C)</f>
        <v>840.99500000000012</v>
      </c>
      <c r="Y1704" s="60" t="str">
        <f>VLOOKUP(I1704,'[1]2022Fiyat Listesi-SAP'!A80:D2176,4,FALSE)</f>
        <v>USD</v>
      </c>
      <c r="Z1704" s="23"/>
      <c r="AA1704" s="33">
        <f t="shared" si="26"/>
        <v>0</v>
      </c>
      <c r="AB1704" s="60" t="s">
        <v>20</v>
      </c>
      <c r="AD1704" s="43"/>
    </row>
    <row r="1705" spans="3:30" s="25" customFormat="1" x14ac:dyDescent="0.3">
      <c r="C1705" s="22">
        <v>6121</v>
      </c>
      <c r="D1705" s="23"/>
      <c r="E1705" s="24">
        <v>820320000019</v>
      </c>
      <c r="G1705" s="22" t="s">
        <v>6277</v>
      </c>
      <c r="H1705" s="23"/>
      <c r="I1705" s="26" t="s">
        <v>6278</v>
      </c>
      <c r="J1705" s="23"/>
      <c r="K1705" s="26" t="s">
        <v>6279</v>
      </c>
      <c r="L1705" s="23"/>
      <c r="M1705" s="26"/>
      <c r="N1705" s="23"/>
      <c r="O1705" s="34">
        <v>1</v>
      </c>
      <c r="P1705" s="34" t="s">
        <v>17</v>
      </c>
      <c r="Q1705" s="23"/>
      <c r="R1705" s="35">
        <v>0</v>
      </c>
      <c r="S1705" s="36" t="s">
        <v>18</v>
      </c>
      <c r="T1705" s="23"/>
      <c r="U1705" s="42">
        <v>0</v>
      </c>
      <c r="V1705" s="34" t="s">
        <v>17</v>
      </c>
      <c r="W1705" s="23"/>
      <c r="X1705" s="53">
        <f>SUMIF('[1]2022Fiyat Listesi-SAP'!A:A,I:I,'[1]2022Fiyat Listesi-SAP'!C:C)</f>
        <v>41.300000000000004</v>
      </c>
      <c r="Y1705" s="60" t="str">
        <f>VLOOKUP(I1705,'[1]2022Fiyat Listesi-SAP'!A81:D2177,4,FALSE)</f>
        <v>USD</v>
      </c>
      <c r="Z1705" s="23"/>
      <c r="AA1705" s="33">
        <f t="shared" si="26"/>
        <v>0</v>
      </c>
      <c r="AB1705" s="60" t="s">
        <v>20</v>
      </c>
      <c r="AD1705" s="43"/>
    </row>
    <row r="1706" spans="3:30" s="25" customFormat="1" x14ac:dyDescent="0.3">
      <c r="C1706" s="22">
        <v>6121</v>
      </c>
      <c r="D1706" s="23"/>
      <c r="E1706" s="24">
        <v>820320000019</v>
      </c>
      <c r="G1706" s="22" t="s">
        <v>6280</v>
      </c>
      <c r="H1706" s="23"/>
      <c r="I1706" s="26" t="s">
        <v>6281</v>
      </c>
      <c r="J1706" s="23"/>
      <c r="K1706" s="26" t="s">
        <v>6282</v>
      </c>
      <c r="L1706" s="23"/>
      <c r="M1706" s="26"/>
      <c r="N1706" s="23"/>
      <c r="O1706" s="34">
        <v>1</v>
      </c>
      <c r="P1706" s="34" t="s">
        <v>17</v>
      </c>
      <c r="Q1706" s="23"/>
      <c r="R1706" s="35">
        <v>0</v>
      </c>
      <c r="S1706" s="36" t="s">
        <v>18</v>
      </c>
      <c r="T1706" s="23"/>
      <c r="U1706" s="42">
        <v>0</v>
      </c>
      <c r="V1706" s="34" t="s">
        <v>17</v>
      </c>
      <c r="W1706" s="23"/>
      <c r="X1706" s="53">
        <f>SUMIF('[1]2022Fiyat Listesi-SAP'!A:A,I:I,'[1]2022Fiyat Listesi-SAP'!C:C)</f>
        <v>41.300000000000004</v>
      </c>
      <c r="Y1706" s="60" t="str">
        <f>VLOOKUP(I1706,'[1]2022Fiyat Listesi-SAP'!A82:D2178,4,FALSE)</f>
        <v>USD</v>
      </c>
      <c r="Z1706" s="23"/>
      <c r="AA1706" s="33">
        <f t="shared" si="26"/>
        <v>0</v>
      </c>
      <c r="AB1706" s="60" t="s">
        <v>20</v>
      </c>
      <c r="AD1706" s="43"/>
    </row>
    <row r="1707" spans="3:30" s="25" customFormat="1" x14ac:dyDescent="0.3">
      <c r="C1707" s="22">
        <v>6121</v>
      </c>
      <c r="D1707" s="23"/>
      <c r="E1707" s="24">
        <v>820320000019</v>
      </c>
      <c r="G1707" s="22" t="s">
        <v>6283</v>
      </c>
      <c r="H1707" s="23"/>
      <c r="I1707" s="26" t="s">
        <v>6284</v>
      </c>
      <c r="J1707" s="23"/>
      <c r="K1707" s="26" t="s">
        <v>6285</v>
      </c>
      <c r="L1707" s="23"/>
      <c r="M1707" s="26"/>
      <c r="N1707" s="23"/>
      <c r="O1707" s="34">
        <v>1</v>
      </c>
      <c r="P1707" s="34" t="s">
        <v>17</v>
      </c>
      <c r="Q1707" s="23"/>
      <c r="R1707" s="35">
        <v>0</v>
      </c>
      <c r="S1707" s="36" t="s">
        <v>18</v>
      </c>
      <c r="T1707" s="23"/>
      <c r="U1707" s="36"/>
      <c r="V1707" s="34" t="s">
        <v>17</v>
      </c>
      <c r="W1707" s="23"/>
      <c r="X1707" s="53">
        <f>SUMIF('[1]2022Fiyat Listesi-SAP'!A:A,I:I,'[1]2022Fiyat Listesi-SAP'!C:C)</f>
        <v>41.300000000000004</v>
      </c>
      <c r="Y1707" s="60" t="str">
        <f>VLOOKUP(I1707,'[1]2022Fiyat Listesi-SAP'!A83:D2179,4,FALSE)</f>
        <v>USD</v>
      </c>
      <c r="Z1707" s="23"/>
      <c r="AA1707" s="33">
        <f t="shared" si="26"/>
        <v>0</v>
      </c>
      <c r="AB1707" s="60" t="s">
        <v>20</v>
      </c>
      <c r="AD1707" s="43"/>
    </row>
    <row r="1708" spans="3:30" s="25" customFormat="1" x14ac:dyDescent="0.3">
      <c r="C1708" s="22">
        <v>6121</v>
      </c>
      <c r="D1708" s="23"/>
      <c r="E1708" s="24">
        <v>820320000019</v>
      </c>
      <c r="G1708" s="22" t="s">
        <v>6286</v>
      </c>
      <c r="H1708" s="23"/>
      <c r="I1708" s="26" t="s">
        <v>6287</v>
      </c>
      <c r="J1708" s="23"/>
      <c r="K1708" s="26" t="s">
        <v>6288</v>
      </c>
      <c r="L1708" s="23"/>
      <c r="M1708" s="26"/>
      <c r="N1708" s="23"/>
      <c r="O1708" s="34">
        <v>1</v>
      </c>
      <c r="P1708" s="34" t="s">
        <v>17</v>
      </c>
      <c r="Q1708" s="23"/>
      <c r="R1708" s="35">
        <v>0</v>
      </c>
      <c r="S1708" s="36" t="s">
        <v>18</v>
      </c>
      <c r="T1708" s="23"/>
      <c r="U1708" s="36"/>
      <c r="V1708" s="34" t="s">
        <v>17</v>
      </c>
      <c r="W1708" s="23"/>
      <c r="X1708" s="53">
        <f>SUMIF('[1]2022Fiyat Listesi-SAP'!A:A,I:I,'[1]2022Fiyat Listesi-SAP'!C:C)</f>
        <v>41.300000000000004</v>
      </c>
      <c r="Y1708" s="60" t="str">
        <f>VLOOKUP(I1708,'[1]2022Fiyat Listesi-SAP'!A84:D2180,4,FALSE)</f>
        <v>USD</v>
      </c>
      <c r="Z1708" s="23"/>
      <c r="AA1708" s="33">
        <f t="shared" si="26"/>
        <v>0</v>
      </c>
      <c r="AB1708" s="60" t="s">
        <v>20</v>
      </c>
      <c r="AD1708" s="43"/>
    </row>
    <row r="1709" spans="3:30" s="25" customFormat="1" x14ac:dyDescent="0.3">
      <c r="C1709" s="22">
        <v>6121</v>
      </c>
      <c r="D1709" s="23"/>
      <c r="E1709" s="24">
        <v>820320000019</v>
      </c>
      <c r="G1709" s="22" t="s">
        <v>6289</v>
      </c>
      <c r="H1709" s="23"/>
      <c r="I1709" s="26" t="s">
        <v>6290</v>
      </c>
      <c r="J1709" s="23"/>
      <c r="K1709" s="26" t="s">
        <v>6291</v>
      </c>
      <c r="L1709" s="23"/>
      <c r="M1709" s="26"/>
      <c r="N1709" s="23"/>
      <c r="O1709" s="34">
        <v>1</v>
      </c>
      <c r="P1709" s="34" t="s">
        <v>17</v>
      </c>
      <c r="Q1709" s="23"/>
      <c r="R1709" s="35">
        <v>0</v>
      </c>
      <c r="S1709" s="36" t="s">
        <v>18</v>
      </c>
      <c r="T1709" s="23"/>
      <c r="U1709" s="36"/>
      <c r="V1709" s="34" t="s">
        <v>17</v>
      </c>
      <c r="W1709" s="23"/>
      <c r="X1709" s="53">
        <f>SUMIF('[1]2022Fiyat Listesi-SAP'!A:A,I:I,'[1]2022Fiyat Listesi-SAP'!C:C)</f>
        <v>41.300000000000004</v>
      </c>
      <c r="Y1709" s="60" t="str">
        <f>VLOOKUP(I1709,'[1]2022Fiyat Listesi-SAP'!A85:D2181,4,FALSE)</f>
        <v>USD</v>
      </c>
      <c r="Z1709" s="23"/>
      <c r="AA1709" s="33">
        <f t="shared" si="26"/>
        <v>0</v>
      </c>
      <c r="AB1709" s="60" t="s">
        <v>20</v>
      </c>
      <c r="AD1709" s="43"/>
    </row>
    <row r="1710" spans="3:30" s="25" customFormat="1" x14ac:dyDescent="0.3">
      <c r="C1710" s="22">
        <v>6121</v>
      </c>
      <c r="D1710" s="23"/>
      <c r="E1710" s="24">
        <v>820320000019</v>
      </c>
      <c r="G1710" s="22" t="s">
        <v>6292</v>
      </c>
      <c r="H1710" s="23"/>
      <c r="I1710" s="26" t="s">
        <v>6293</v>
      </c>
      <c r="J1710" s="23"/>
      <c r="K1710" s="26" t="s">
        <v>6294</v>
      </c>
      <c r="L1710" s="23"/>
      <c r="M1710" s="26"/>
      <c r="N1710" s="23"/>
      <c r="O1710" s="34">
        <v>1</v>
      </c>
      <c r="P1710" s="34" t="s">
        <v>17</v>
      </c>
      <c r="Q1710" s="23"/>
      <c r="R1710" s="35">
        <v>0</v>
      </c>
      <c r="S1710" s="36" t="s">
        <v>18</v>
      </c>
      <c r="T1710" s="23"/>
      <c r="U1710" s="36"/>
      <c r="V1710" s="34" t="s">
        <v>17</v>
      </c>
      <c r="W1710" s="23"/>
      <c r="X1710" s="53">
        <f>SUMIF('[1]2022Fiyat Listesi-SAP'!A:A,I:I,'[1]2022Fiyat Listesi-SAP'!C:C)</f>
        <v>41.300000000000004</v>
      </c>
      <c r="Y1710" s="60" t="str">
        <f>VLOOKUP(I1710,'[1]2022Fiyat Listesi-SAP'!A86:D2182,4,FALSE)</f>
        <v>USD</v>
      </c>
      <c r="Z1710" s="23"/>
      <c r="AA1710" s="33">
        <f t="shared" si="26"/>
        <v>0</v>
      </c>
      <c r="AB1710" s="60" t="s">
        <v>20</v>
      </c>
      <c r="AD1710" s="43"/>
    </row>
    <row r="1711" spans="3:30" s="25" customFormat="1" x14ac:dyDescent="0.3">
      <c r="C1711" s="22">
        <v>6110</v>
      </c>
      <c r="D1711" s="23"/>
      <c r="E1711" s="24">
        <v>846890009019</v>
      </c>
      <c r="G1711" s="22" t="s">
        <v>6295</v>
      </c>
      <c r="H1711" s="23"/>
      <c r="I1711" s="26" t="s">
        <v>6296</v>
      </c>
      <c r="J1711" s="23"/>
      <c r="K1711" s="26" t="s">
        <v>6297</v>
      </c>
      <c r="L1711" s="23"/>
      <c r="M1711" s="26" t="s">
        <v>6298</v>
      </c>
      <c r="N1711" s="23"/>
      <c r="O1711" s="34">
        <v>1</v>
      </c>
      <c r="P1711" s="34" t="s">
        <v>17</v>
      </c>
      <c r="Q1711" s="23"/>
      <c r="R1711" s="35">
        <v>1.1000000000000001</v>
      </c>
      <c r="S1711" s="36" t="s">
        <v>18</v>
      </c>
      <c r="T1711" s="23"/>
      <c r="U1711" s="36"/>
      <c r="V1711" s="34" t="s">
        <v>17</v>
      </c>
      <c r="W1711" s="23"/>
      <c r="X1711" s="53">
        <f>SUMIF('[1]2022Fiyat Listesi-SAP'!A:A,I:I,'[1]2022Fiyat Listesi-SAP'!C:C)</f>
        <v>124.60250000000001</v>
      </c>
      <c r="Y1711" s="60" t="str">
        <f>VLOOKUP(I1711,'[1]2022Fiyat Listesi-SAP'!A87:D2183,4,FALSE)</f>
        <v>USD</v>
      </c>
      <c r="Z1711" s="23"/>
      <c r="AA1711" s="33">
        <f t="shared" si="26"/>
        <v>0</v>
      </c>
      <c r="AB1711" s="60" t="s">
        <v>20</v>
      </c>
      <c r="AD1711" s="43"/>
    </row>
    <row r="1712" spans="3:30" s="25" customFormat="1" x14ac:dyDescent="0.3">
      <c r="C1712" s="22">
        <v>6121</v>
      </c>
      <c r="D1712" s="23"/>
      <c r="E1712" s="24">
        <v>820320000019</v>
      </c>
      <c r="G1712" s="22" t="s">
        <v>6299</v>
      </c>
      <c r="I1712" s="36" t="s">
        <v>6300</v>
      </c>
      <c r="K1712" s="26" t="s">
        <v>6301</v>
      </c>
      <c r="M1712" s="26"/>
      <c r="O1712" s="34">
        <v>1</v>
      </c>
      <c r="P1712" s="34" t="s">
        <v>17</v>
      </c>
      <c r="R1712" s="35">
        <v>0</v>
      </c>
      <c r="S1712" s="36" t="s">
        <v>18</v>
      </c>
      <c r="U1712" s="36"/>
      <c r="V1712" s="34" t="s">
        <v>17</v>
      </c>
      <c r="X1712" s="53">
        <f>SUMIF('[1]2022Fiyat Listesi-SAP'!A:A,I:I,'[1]2022Fiyat Listesi-SAP'!C:C)</f>
        <v>5.4</v>
      </c>
      <c r="Y1712" s="60" t="str">
        <f>VLOOKUP(I1712,'[1]2022Fiyat Listesi-SAP'!A88:D2184,4,FALSE)</f>
        <v>USD</v>
      </c>
      <c r="AA1712" s="33">
        <f t="shared" si="26"/>
        <v>0</v>
      </c>
      <c r="AB1712" s="60" t="s">
        <v>20</v>
      </c>
      <c r="AD1712" s="43"/>
    </row>
    <row r="1713" spans="3:30" s="25" customFormat="1" x14ac:dyDescent="0.3">
      <c r="C1713" s="22">
        <v>6110</v>
      </c>
      <c r="D1713" s="23"/>
      <c r="E1713" s="24">
        <v>846890009019</v>
      </c>
      <c r="G1713" s="22" t="s">
        <v>6302</v>
      </c>
      <c r="H1713" s="23"/>
      <c r="I1713" s="26" t="s">
        <v>6303</v>
      </c>
      <c r="J1713" s="23"/>
      <c r="K1713" s="26" t="s">
        <v>6304</v>
      </c>
      <c r="L1713" s="23"/>
      <c r="M1713" s="26" t="s">
        <v>6305</v>
      </c>
      <c r="N1713" s="23"/>
      <c r="O1713" s="34">
        <v>1</v>
      </c>
      <c r="P1713" s="34" t="s">
        <v>17</v>
      </c>
      <c r="Q1713" s="23"/>
      <c r="R1713" s="35">
        <v>1.1000000000000001</v>
      </c>
      <c r="S1713" s="36" t="s">
        <v>18</v>
      </c>
      <c r="T1713" s="23"/>
      <c r="U1713" s="36"/>
      <c r="V1713" s="34" t="s">
        <v>17</v>
      </c>
      <c r="W1713" s="23"/>
      <c r="X1713" s="53">
        <f>SUMIF('[1]2022Fiyat Listesi-SAP'!A:A,I:I,'[1]2022Fiyat Listesi-SAP'!C:C)</f>
        <v>124.60250000000001</v>
      </c>
      <c r="Y1713" s="60" t="str">
        <f>VLOOKUP(I1713,'[1]2022Fiyat Listesi-SAP'!A89:D2185,4,FALSE)</f>
        <v>USD</v>
      </c>
      <c r="Z1713" s="23"/>
      <c r="AA1713" s="33">
        <f t="shared" si="26"/>
        <v>0</v>
      </c>
      <c r="AB1713" s="60" t="s">
        <v>20</v>
      </c>
      <c r="AD1713" s="43"/>
    </row>
    <row r="1714" spans="3:30" s="25" customFormat="1" x14ac:dyDescent="0.3">
      <c r="C1714" s="22">
        <v>6121</v>
      </c>
      <c r="D1714" s="23"/>
      <c r="E1714" s="24">
        <v>820320000019</v>
      </c>
      <c r="G1714" s="22" t="s">
        <v>6306</v>
      </c>
      <c r="I1714" s="36" t="s">
        <v>6307</v>
      </c>
      <c r="K1714" s="26" t="s">
        <v>6308</v>
      </c>
      <c r="M1714" s="26"/>
      <c r="O1714" s="34">
        <v>1</v>
      </c>
      <c r="P1714" s="34" t="s">
        <v>17</v>
      </c>
      <c r="R1714" s="35">
        <v>0</v>
      </c>
      <c r="S1714" s="36" t="s">
        <v>18</v>
      </c>
      <c r="U1714" s="36"/>
      <c r="V1714" s="34" t="s">
        <v>17</v>
      </c>
      <c r="X1714" s="53">
        <f>SUMIF('[1]2022Fiyat Listesi-SAP'!A:A,I:I,'[1]2022Fiyat Listesi-SAP'!C:C)</f>
        <v>5.4</v>
      </c>
      <c r="Y1714" s="60" t="str">
        <f>VLOOKUP(I1714,'[1]2022Fiyat Listesi-SAP'!A90:D2186,4,FALSE)</f>
        <v>USD</v>
      </c>
      <c r="AA1714" s="33">
        <f t="shared" si="26"/>
        <v>0</v>
      </c>
      <c r="AB1714" s="60" t="s">
        <v>20</v>
      </c>
      <c r="AD1714" s="43"/>
    </row>
    <row r="1715" spans="3:30" s="25" customFormat="1" x14ac:dyDescent="0.3">
      <c r="C1715" s="22">
        <v>6110</v>
      </c>
      <c r="D1715" s="23"/>
      <c r="E1715" s="24">
        <v>846890009019</v>
      </c>
      <c r="G1715" s="22" t="s">
        <v>6309</v>
      </c>
      <c r="H1715" s="23"/>
      <c r="I1715" s="26" t="s">
        <v>6310</v>
      </c>
      <c r="J1715" s="23"/>
      <c r="K1715" s="26" t="s">
        <v>6311</v>
      </c>
      <c r="L1715" s="23"/>
      <c r="M1715" s="26" t="s">
        <v>6312</v>
      </c>
      <c r="N1715" s="23"/>
      <c r="O1715" s="34">
        <v>1</v>
      </c>
      <c r="P1715" s="34" t="s">
        <v>17</v>
      </c>
      <c r="Q1715" s="23"/>
      <c r="R1715" s="35">
        <v>2.1</v>
      </c>
      <c r="S1715" s="36" t="s">
        <v>18</v>
      </c>
      <c r="T1715" s="23"/>
      <c r="U1715" s="36"/>
      <c r="V1715" s="34" t="s">
        <v>17</v>
      </c>
      <c r="W1715" s="23"/>
      <c r="X1715" s="53">
        <f>SUMIF('[1]2022Fiyat Listesi-SAP'!A:A,I:I,'[1]2022Fiyat Listesi-SAP'!C:C)</f>
        <v>124.60250000000001</v>
      </c>
      <c r="Y1715" s="60" t="str">
        <f>VLOOKUP(I1715,'[1]2022Fiyat Listesi-SAP'!A91:D2187,4,FALSE)</f>
        <v>USD</v>
      </c>
      <c r="Z1715" s="23"/>
      <c r="AA1715" s="33">
        <f t="shared" si="26"/>
        <v>0</v>
      </c>
      <c r="AB1715" s="60" t="s">
        <v>20</v>
      </c>
      <c r="AD1715" s="43"/>
    </row>
    <row r="1716" spans="3:30" s="25" customFormat="1" x14ac:dyDescent="0.3">
      <c r="C1716" s="22">
        <v>6121</v>
      </c>
      <c r="D1716" s="23"/>
      <c r="E1716" s="24">
        <v>820320000019</v>
      </c>
      <c r="G1716" s="22" t="s">
        <v>6313</v>
      </c>
      <c r="I1716" s="36" t="s">
        <v>6314</v>
      </c>
      <c r="K1716" s="26" t="s">
        <v>6315</v>
      </c>
      <c r="M1716" s="26" t="s">
        <v>6316</v>
      </c>
      <c r="O1716" s="34">
        <v>1</v>
      </c>
      <c r="P1716" s="34" t="s">
        <v>17</v>
      </c>
      <c r="R1716" s="35">
        <v>0</v>
      </c>
      <c r="S1716" s="36" t="s">
        <v>18</v>
      </c>
      <c r="U1716" s="36"/>
      <c r="V1716" s="34" t="s">
        <v>17</v>
      </c>
      <c r="X1716" s="53">
        <f>SUMIF('[1]2022Fiyat Listesi-SAP'!A:A,I:I,'[1]2022Fiyat Listesi-SAP'!C:C)</f>
        <v>5.4</v>
      </c>
      <c r="Y1716" s="60" t="str">
        <f>VLOOKUP(I1716,'[1]2022Fiyat Listesi-SAP'!A91:D2188,4,FALSE)</f>
        <v>USD</v>
      </c>
      <c r="AA1716" s="33">
        <f t="shared" si="26"/>
        <v>0</v>
      </c>
      <c r="AB1716" s="60" t="s">
        <v>20</v>
      </c>
      <c r="AD1716" s="43"/>
    </row>
    <row r="1717" spans="3:30" s="25" customFormat="1" x14ac:dyDescent="0.3">
      <c r="C1717" s="22">
        <v>6110</v>
      </c>
      <c r="D1717" s="23"/>
      <c r="E1717" s="24">
        <v>846890009019</v>
      </c>
      <c r="G1717" s="22" t="s">
        <v>6317</v>
      </c>
      <c r="H1717" s="23"/>
      <c r="I1717" s="26" t="s">
        <v>6318</v>
      </c>
      <c r="J1717" s="23"/>
      <c r="K1717" s="26" t="s">
        <v>6319</v>
      </c>
      <c r="L1717" s="23"/>
      <c r="M1717" s="26" t="s">
        <v>6320</v>
      </c>
      <c r="N1717" s="23"/>
      <c r="O1717" s="34">
        <v>1</v>
      </c>
      <c r="P1717" s="34" t="s">
        <v>17</v>
      </c>
      <c r="Q1717" s="23"/>
      <c r="R1717" s="35">
        <v>2.9</v>
      </c>
      <c r="S1717" s="36" t="s">
        <v>18</v>
      </c>
      <c r="T1717" s="23"/>
      <c r="U1717" s="36"/>
      <c r="V1717" s="34" t="s">
        <v>17</v>
      </c>
      <c r="W1717" s="23"/>
      <c r="X1717" s="53">
        <f>SUMIF('[1]2022Fiyat Listesi-SAP'!A:A,I:I,'[1]2022Fiyat Listesi-SAP'!C:C)</f>
        <v>194.69500000000002</v>
      </c>
      <c r="Y1717" s="60" t="str">
        <f>VLOOKUP(I1717,'[1]2022Fiyat Listesi-SAP'!A92:D2189,4,FALSE)</f>
        <v>USD</v>
      </c>
      <c r="Z1717" s="23"/>
      <c r="AA1717" s="33">
        <f t="shared" si="26"/>
        <v>0</v>
      </c>
      <c r="AB1717" s="60" t="s">
        <v>20</v>
      </c>
      <c r="AD1717" s="43"/>
    </row>
    <row r="1718" spans="3:30" s="25" customFormat="1" x14ac:dyDescent="0.3">
      <c r="C1718" s="22">
        <v>6121</v>
      </c>
      <c r="D1718" s="23"/>
      <c r="E1718" s="24">
        <v>820320000019</v>
      </c>
      <c r="G1718" s="22" t="s">
        <v>6321</v>
      </c>
      <c r="I1718" s="36" t="s">
        <v>6322</v>
      </c>
      <c r="K1718" s="26" t="s">
        <v>6323</v>
      </c>
      <c r="M1718" s="26"/>
      <c r="O1718" s="34">
        <v>1</v>
      </c>
      <c r="P1718" s="34" t="s">
        <v>17</v>
      </c>
      <c r="R1718" s="35">
        <v>0</v>
      </c>
      <c r="S1718" s="36" t="s">
        <v>18</v>
      </c>
      <c r="U1718" s="36"/>
      <c r="V1718" s="34" t="s">
        <v>17</v>
      </c>
      <c r="X1718" s="53">
        <f>SUMIF('[1]2022Fiyat Listesi-SAP'!A:A,I:I,'[1]2022Fiyat Listesi-SAP'!C:C)</f>
        <v>8.15</v>
      </c>
      <c r="Y1718" s="60" t="str">
        <f>VLOOKUP(I1718,'[1]2022Fiyat Listesi-SAP'!A93:D2190,4,FALSE)</f>
        <v>USD</v>
      </c>
      <c r="AA1718" s="33">
        <f t="shared" si="26"/>
        <v>0</v>
      </c>
      <c r="AB1718" s="60" t="s">
        <v>20</v>
      </c>
      <c r="AD1718" s="43"/>
    </row>
    <row r="1719" spans="3:30" s="25" customFormat="1" x14ac:dyDescent="0.3">
      <c r="C1719" s="22">
        <v>6110</v>
      </c>
      <c r="D1719" s="23"/>
      <c r="E1719" s="24">
        <v>846890009019</v>
      </c>
      <c r="G1719" s="22" t="s">
        <v>6324</v>
      </c>
      <c r="H1719" s="23"/>
      <c r="I1719" s="26" t="s">
        <v>6325</v>
      </c>
      <c r="J1719" s="23"/>
      <c r="K1719" s="26" t="s">
        <v>6326</v>
      </c>
      <c r="L1719" s="23"/>
      <c r="M1719" s="26" t="s">
        <v>6327</v>
      </c>
      <c r="N1719" s="23"/>
      <c r="O1719" s="34">
        <v>1</v>
      </c>
      <c r="P1719" s="34" t="s">
        <v>17</v>
      </c>
      <c r="Q1719" s="23"/>
      <c r="R1719" s="35">
        <v>2.9</v>
      </c>
      <c r="S1719" s="36" t="s">
        <v>18</v>
      </c>
      <c r="T1719" s="23"/>
      <c r="U1719" s="36"/>
      <c r="V1719" s="34" t="s">
        <v>17</v>
      </c>
      <c r="W1719" s="23"/>
      <c r="X1719" s="53">
        <f>SUMIF('[1]2022Fiyat Listesi-SAP'!A:A,I:I,'[1]2022Fiyat Listesi-SAP'!C:C)</f>
        <v>194.69500000000002</v>
      </c>
      <c r="Y1719" s="60" t="str">
        <f>VLOOKUP(I1719,'[1]2022Fiyat Listesi-SAP'!A94:D2191,4,FALSE)</f>
        <v>USD</v>
      </c>
      <c r="Z1719" s="23"/>
      <c r="AA1719" s="33">
        <f t="shared" si="26"/>
        <v>0</v>
      </c>
      <c r="AB1719" s="60" t="s">
        <v>20</v>
      </c>
      <c r="AD1719" s="43"/>
    </row>
    <row r="1720" spans="3:30" s="25" customFormat="1" x14ac:dyDescent="0.3">
      <c r="C1720" s="22">
        <v>6121</v>
      </c>
      <c r="D1720" s="23"/>
      <c r="E1720" s="24">
        <v>820320000019</v>
      </c>
      <c r="G1720" s="22" t="s">
        <v>6328</v>
      </c>
      <c r="I1720" s="36" t="s">
        <v>6329</v>
      </c>
      <c r="K1720" s="26" t="s">
        <v>6330</v>
      </c>
      <c r="M1720" s="26"/>
      <c r="O1720" s="34">
        <v>1</v>
      </c>
      <c r="P1720" s="34" t="s">
        <v>17</v>
      </c>
      <c r="R1720" s="35">
        <v>0</v>
      </c>
      <c r="S1720" s="36" t="s">
        <v>18</v>
      </c>
      <c r="U1720" s="36"/>
      <c r="V1720" s="34" t="s">
        <v>17</v>
      </c>
      <c r="X1720" s="53">
        <f>SUMIF('[1]2022Fiyat Listesi-SAP'!A:A,I:I,'[1]2022Fiyat Listesi-SAP'!C:C)</f>
        <v>8.15</v>
      </c>
      <c r="Y1720" s="60" t="str">
        <f>VLOOKUP(I1720,'[1]2022Fiyat Listesi-SAP'!A95:D2192,4,FALSE)</f>
        <v>USD</v>
      </c>
      <c r="AA1720" s="33">
        <f t="shared" si="26"/>
        <v>0</v>
      </c>
      <c r="AB1720" s="60" t="s">
        <v>20</v>
      </c>
      <c r="AD1720" s="43"/>
    </row>
    <row r="1721" spans="3:30" s="25" customFormat="1" x14ac:dyDescent="0.3">
      <c r="C1721" s="22">
        <v>6110</v>
      </c>
      <c r="D1721" s="23"/>
      <c r="E1721" s="24">
        <v>846890009019</v>
      </c>
      <c r="G1721" s="22" t="s">
        <v>6331</v>
      </c>
      <c r="H1721" s="23"/>
      <c r="I1721" s="26" t="s">
        <v>6332</v>
      </c>
      <c r="J1721" s="23"/>
      <c r="K1721" s="26" t="s">
        <v>6333</v>
      </c>
      <c r="L1721" s="23"/>
      <c r="M1721" s="26" t="s">
        <v>6334</v>
      </c>
      <c r="N1721" s="23"/>
      <c r="O1721" s="34">
        <v>1</v>
      </c>
      <c r="P1721" s="34" t="s">
        <v>17</v>
      </c>
      <c r="Q1721" s="23"/>
      <c r="R1721" s="35">
        <v>2.9</v>
      </c>
      <c r="S1721" s="36" t="s">
        <v>18</v>
      </c>
      <c r="T1721" s="23"/>
      <c r="U1721" s="36"/>
      <c r="V1721" s="34" t="s">
        <v>17</v>
      </c>
      <c r="W1721" s="23"/>
      <c r="X1721" s="53">
        <f>SUMIF('[1]2022Fiyat Listesi-SAP'!A:A,I:I,'[1]2022Fiyat Listesi-SAP'!C:C)</f>
        <v>194.69500000000002</v>
      </c>
      <c r="Y1721" s="60" t="str">
        <f>VLOOKUP(I1721,'[1]2022Fiyat Listesi-SAP'!A96:D2193,4,FALSE)</f>
        <v>USD</v>
      </c>
      <c r="Z1721" s="23"/>
      <c r="AA1721" s="33">
        <f t="shared" si="26"/>
        <v>0</v>
      </c>
      <c r="AB1721" s="60" t="s">
        <v>20</v>
      </c>
      <c r="AD1721" s="43"/>
    </row>
    <row r="1722" spans="3:30" s="25" customFormat="1" x14ac:dyDescent="0.3">
      <c r="C1722" s="22">
        <v>6121</v>
      </c>
      <c r="D1722" s="23"/>
      <c r="E1722" s="24">
        <v>820320000019</v>
      </c>
      <c r="G1722" s="22" t="s">
        <v>6335</v>
      </c>
      <c r="I1722" s="36" t="s">
        <v>6336</v>
      </c>
      <c r="K1722" s="26" t="s">
        <v>6337</v>
      </c>
      <c r="M1722" s="26"/>
      <c r="O1722" s="34">
        <v>1</v>
      </c>
      <c r="P1722" s="34" t="s">
        <v>17</v>
      </c>
      <c r="R1722" s="35">
        <v>0</v>
      </c>
      <c r="S1722" s="36" t="s">
        <v>18</v>
      </c>
      <c r="U1722" s="36"/>
      <c r="V1722" s="34" t="s">
        <v>17</v>
      </c>
      <c r="X1722" s="53">
        <f>SUMIF('[1]2022Fiyat Listesi-SAP'!A:A,I:I,'[1]2022Fiyat Listesi-SAP'!C:C)</f>
        <v>8.15</v>
      </c>
      <c r="Y1722" s="60" t="str">
        <f>VLOOKUP(I1722,'[1]2022Fiyat Listesi-SAP'!A97:D2194,4,FALSE)</f>
        <v>USD</v>
      </c>
      <c r="AA1722" s="33">
        <f t="shared" si="26"/>
        <v>0</v>
      </c>
      <c r="AB1722" s="60" t="s">
        <v>20</v>
      </c>
      <c r="AD1722" s="43"/>
    </row>
    <row r="1723" spans="3:30" s="25" customFormat="1" x14ac:dyDescent="0.3">
      <c r="C1723" s="22">
        <v>6110</v>
      </c>
      <c r="D1723" s="23"/>
      <c r="E1723" s="24">
        <v>846890009019</v>
      </c>
      <c r="G1723" s="22" t="s">
        <v>6338</v>
      </c>
      <c r="H1723" s="23"/>
      <c r="I1723" s="26" t="s">
        <v>6339</v>
      </c>
      <c r="J1723" s="23"/>
      <c r="K1723" s="26" t="s">
        <v>6340</v>
      </c>
      <c r="L1723" s="23"/>
      <c r="M1723" s="26" t="s">
        <v>6341</v>
      </c>
      <c r="N1723" s="23"/>
      <c r="O1723" s="34">
        <v>1</v>
      </c>
      <c r="P1723" s="34" t="s">
        <v>17</v>
      </c>
      <c r="Q1723" s="23"/>
      <c r="R1723" s="35">
        <v>2.9</v>
      </c>
      <c r="S1723" s="36" t="s">
        <v>18</v>
      </c>
      <c r="T1723" s="23"/>
      <c r="U1723" s="36"/>
      <c r="V1723" s="34" t="s">
        <v>17</v>
      </c>
      <c r="W1723" s="23"/>
      <c r="X1723" s="53">
        <f>SUMIF('[1]2022Fiyat Listesi-SAP'!A:A,I:I,'[1]2022Fiyat Listesi-SAP'!C:C)</f>
        <v>194.69500000000002</v>
      </c>
      <c r="Y1723" s="60" t="str">
        <f>VLOOKUP(I1723,'[1]2022Fiyat Listesi-SAP'!A98:D2195,4,FALSE)</f>
        <v>USD</v>
      </c>
      <c r="Z1723" s="23"/>
      <c r="AA1723" s="33">
        <f t="shared" si="26"/>
        <v>0</v>
      </c>
      <c r="AB1723" s="60" t="s">
        <v>20</v>
      </c>
      <c r="AD1723" s="43"/>
    </row>
    <row r="1724" spans="3:30" s="25" customFormat="1" x14ac:dyDescent="0.3">
      <c r="C1724" s="22">
        <v>6121</v>
      </c>
      <c r="D1724" s="23"/>
      <c r="E1724" s="24">
        <v>820320000019</v>
      </c>
      <c r="G1724" s="22" t="s">
        <v>6342</v>
      </c>
      <c r="I1724" s="36" t="s">
        <v>6343</v>
      </c>
      <c r="K1724" s="26" t="s">
        <v>6344</v>
      </c>
      <c r="M1724" s="26"/>
      <c r="O1724" s="34">
        <v>1</v>
      </c>
      <c r="P1724" s="34" t="s">
        <v>17</v>
      </c>
      <c r="R1724" s="35">
        <v>0</v>
      </c>
      <c r="S1724" s="36" t="s">
        <v>18</v>
      </c>
      <c r="U1724" s="36"/>
      <c r="V1724" s="34" t="s">
        <v>17</v>
      </c>
      <c r="X1724" s="53">
        <f>SUMIF('[1]2022Fiyat Listesi-SAP'!A:A,I:I,'[1]2022Fiyat Listesi-SAP'!C:C)</f>
        <v>8.15</v>
      </c>
      <c r="Y1724" s="60" t="str">
        <f>VLOOKUP(I1724,'[1]2022Fiyat Listesi-SAP'!A99:D2196,4,FALSE)</f>
        <v>USD</v>
      </c>
      <c r="AA1724" s="33">
        <f t="shared" si="26"/>
        <v>0</v>
      </c>
      <c r="AB1724" s="60" t="s">
        <v>20</v>
      </c>
      <c r="AD1724" s="43"/>
    </row>
    <row r="1725" spans="3:30" s="25" customFormat="1" x14ac:dyDescent="0.3">
      <c r="C1725" s="22">
        <v>6110</v>
      </c>
      <c r="D1725" s="23"/>
      <c r="E1725" s="24">
        <v>846890009019</v>
      </c>
      <c r="G1725" s="22" t="s">
        <v>6345</v>
      </c>
      <c r="H1725" s="23"/>
      <c r="I1725" s="26" t="s">
        <v>6346</v>
      </c>
      <c r="J1725" s="23"/>
      <c r="K1725" s="26" t="s">
        <v>6347</v>
      </c>
      <c r="L1725" s="23"/>
      <c r="M1725" s="26" t="s">
        <v>6348</v>
      </c>
      <c r="N1725" s="23"/>
      <c r="O1725" s="34">
        <v>1</v>
      </c>
      <c r="P1725" s="34" t="s">
        <v>17</v>
      </c>
      <c r="Q1725" s="23"/>
      <c r="R1725" s="35">
        <v>2.9</v>
      </c>
      <c r="S1725" s="36" t="s">
        <v>18</v>
      </c>
      <c r="T1725" s="23"/>
      <c r="U1725" s="36"/>
      <c r="V1725" s="34" t="s">
        <v>17</v>
      </c>
      <c r="W1725" s="23"/>
      <c r="X1725" s="53">
        <f>SUMIF('[1]2022Fiyat Listesi-SAP'!A:A,I:I,'[1]2022Fiyat Listesi-SAP'!C:C)</f>
        <v>194.69500000000002</v>
      </c>
      <c r="Y1725" s="60" t="str">
        <f>VLOOKUP(I1725,'[1]2022Fiyat Listesi-SAP'!A100:D2197,4,FALSE)</f>
        <v>USD</v>
      </c>
      <c r="Z1725" s="23"/>
      <c r="AA1725" s="33">
        <f t="shared" si="26"/>
        <v>0</v>
      </c>
      <c r="AB1725" s="60" t="s">
        <v>20</v>
      </c>
      <c r="AD1725" s="43"/>
    </row>
    <row r="1726" spans="3:30" s="25" customFormat="1" x14ac:dyDescent="0.3">
      <c r="C1726" s="22">
        <v>6110</v>
      </c>
      <c r="D1726" s="23"/>
      <c r="E1726" s="24">
        <v>846890009019</v>
      </c>
      <c r="G1726" s="22" t="s">
        <v>6349</v>
      </c>
      <c r="H1726" s="23"/>
      <c r="I1726" s="26" t="s">
        <v>6350</v>
      </c>
      <c r="J1726" s="23"/>
      <c r="K1726" s="26" t="s">
        <v>6351</v>
      </c>
      <c r="L1726" s="23"/>
      <c r="M1726" s="26" t="s">
        <v>6352</v>
      </c>
      <c r="N1726" s="23"/>
      <c r="O1726" s="34">
        <v>1</v>
      </c>
      <c r="P1726" s="34" t="s">
        <v>17</v>
      </c>
      <c r="Q1726" s="23"/>
      <c r="R1726" s="35">
        <v>2.9</v>
      </c>
      <c r="S1726" s="36" t="s">
        <v>18</v>
      </c>
      <c r="T1726" s="23"/>
      <c r="U1726" s="36"/>
      <c r="V1726" s="34" t="s">
        <v>17</v>
      </c>
      <c r="W1726" s="23"/>
      <c r="X1726" s="53">
        <f>SUMIF('[1]2022Fiyat Listesi-SAP'!A:A,I:I,'[1]2022Fiyat Listesi-SAP'!C:C)</f>
        <v>194.69500000000002</v>
      </c>
      <c r="Y1726" s="60" t="str">
        <f>VLOOKUP(I1726,'[1]2022Fiyat Listesi-SAP'!A101:D2198,4,FALSE)</f>
        <v>USD</v>
      </c>
      <c r="Z1726" s="23"/>
      <c r="AA1726" s="33">
        <f t="shared" si="26"/>
        <v>0</v>
      </c>
      <c r="AB1726" s="60" t="s">
        <v>20</v>
      </c>
      <c r="AD1726" s="43"/>
    </row>
    <row r="1727" spans="3:30" s="25" customFormat="1" x14ac:dyDescent="0.3">
      <c r="C1727" s="22">
        <v>6201</v>
      </c>
      <c r="D1727" s="23"/>
      <c r="E1727" s="24">
        <v>846789009000</v>
      </c>
      <c r="G1727" s="22" t="s">
        <v>6353</v>
      </c>
      <c r="H1727" s="23"/>
      <c r="I1727" s="26" t="s">
        <v>6354</v>
      </c>
      <c r="J1727" s="23"/>
      <c r="K1727" s="26" t="s">
        <v>6355</v>
      </c>
      <c r="L1727" s="23"/>
      <c r="M1727" s="26" t="s">
        <v>6356</v>
      </c>
      <c r="N1727" s="23"/>
      <c r="O1727" s="34">
        <v>1</v>
      </c>
      <c r="P1727" s="34" t="s">
        <v>17</v>
      </c>
      <c r="Q1727" s="23"/>
      <c r="R1727" s="35">
        <v>2</v>
      </c>
      <c r="S1727" s="36" t="s">
        <v>18</v>
      </c>
      <c r="T1727" s="23"/>
      <c r="U1727" s="36"/>
      <c r="V1727" s="34" t="s">
        <v>17</v>
      </c>
      <c r="W1727" s="23"/>
      <c r="X1727" s="53">
        <f>SUMIF('[1]2022Fiyat Listesi-SAP'!A:A,I:I,'[1]2022Fiyat Listesi-SAP'!C:C)</f>
        <v>163</v>
      </c>
      <c r="Y1727" s="60" t="str">
        <f>VLOOKUP(I1727,'[1]2022Fiyat Listesi-SAP'!A102:D2199,4,FALSE)</f>
        <v>USD</v>
      </c>
      <c r="Z1727" s="23"/>
      <c r="AA1727" s="33">
        <f t="shared" si="26"/>
        <v>0</v>
      </c>
      <c r="AB1727" s="60" t="s">
        <v>20</v>
      </c>
      <c r="AD1727" s="43"/>
    </row>
    <row r="1728" spans="3:30" s="61" customFormat="1" x14ac:dyDescent="0.3">
      <c r="C1728" s="22"/>
      <c r="D1728" s="23"/>
      <c r="E1728" s="24"/>
      <c r="G1728" s="22"/>
      <c r="H1728" s="62"/>
      <c r="I1728" s="63" t="s">
        <v>6357</v>
      </c>
      <c r="J1728" s="62"/>
      <c r="K1728" s="64" t="s">
        <v>6358</v>
      </c>
      <c r="L1728" s="62"/>
      <c r="M1728" s="64" t="s">
        <v>6359</v>
      </c>
      <c r="N1728" s="62"/>
      <c r="O1728" s="65">
        <v>1</v>
      </c>
      <c r="P1728" s="65" t="s">
        <v>17</v>
      </c>
      <c r="Q1728" s="62"/>
      <c r="R1728" s="66"/>
      <c r="S1728" s="67" t="s">
        <v>18</v>
      </c>
      <c r="T1728" s="62"/>
      <c r="U1728" s="67"/>
      <c r="V1728" s="65" t="s">
        <v>17</v>
      </c>
      <c r="W1728" s="62"/>
      <c r="X1728" s="68">
        <f>SUMIF('[1]2022Fiyat Listesi-SAP'!A:A,I:I,'[1]2022Fiyat Listesi-SAP'!C:C)</f>
        <v>595</v>
      </c>
      <c r="Y1728" s="69" t="str">
        <f>VLOOKUP(I1728,'[1]2022Fiyat Listesi-SAP'!A103:D2200,4,FALSE)</f>
        <v>EUR</v>
      </c>
      <c r="Z1728" s="62"/>
      <c r="AA1728" s="70">
        <f t="shared" si="26"/>
        <v>0</v>
      </c>
      <c r="AB1728" s="69" t="s">
        <v>20</v>
      </c>
      <c r="AD1728" s="71"/>
    </row>
    <row r="1729" spans="3:30" s="25" customFormat="1" x14ac:dyDescent="0.3">
      <c r="C1729" s="22">
        <v>6150</v>
      </c>
      <c r="D1729" s="23"/>
      <c r="E1729" s="24">
        <v>846789009000</v>
      </c>
      <c r="G1729" s="22" t="s">
        <v>6360</v>
      </c>
      <c r="H1729" s="23"/>
      <c r="I1729" s="26" t="s">
        <v>6361</v>
      </c>
      <c r="J1729" s="23"/>
      <c r="K1729" s="26" t="s">
        <v>6362</v>
      </c>
      <c r="L1729" s="23"/>
      <c r="M1729" s="26" t="s">
        <v>6363</v>
      </c>
      <c r="N1729" s="23"/>
      <c r="O1729" s="34">
        <v>1</v>
      </c>
      <c r="P1729" s="34" t="s">
        <v>17</v>
      </c>
      <c r="Q1729" s="23"/>
      <c r="R1729" s="35">
        <v>0</v>
      </c>
      <c r="S1729" s="36" t="s">
        <v>18</v>
      </c>
      <c r="T1729" s="23"/>
      <c r="U1729" s="36"/>
      <c r="V1729" s="34" t="s">
        <v>17</v>
      </c>
      <c r="W1729" s="23"/>
      <c r="X1729" s="53">
        <f>SUMIF('[1]2022Fiyat Listesi-SAP'!A:A,I:I,'[1]2022Fiyat Listesi-SAP'!C:C)</f>
        <v>84.65</v>
      </c>
      <c r="Y1729" s="60" t="str">
        <f>VLOOKUP(I1729,'[1]2022Fiyat Listesi-SAP'!A103:D2200,4,FALSE)</f>
        <v>USD</v>
      </c>
      <c r="Z1729" s="23"/>
      <c r="AA1729" s="33">
        <f t="shared" si="26"/>
        <v>0</v>
      </c>
      <c r="AB1729" s="60" t="s">
        <v>20</v>
      </c>
      <c r="AD1729" s="43"/>
    </row>
    <row r="1730" spans="3:30" s="25" customFormat="1" x14ac:dyDescent="0.3">
      <c r="C1730" s="22">
        <v>6201</v>
      </c>
      <c r="D1730" s="23"/>
      <c r="E1730" s="24">
        <v>846789009000</v>
      </c>
      <c r="G1730" s="22" t="s">
        <v>6364</v>
      </c>
      <c r="H1730" s="23"/>
      <c r="I1730" s="26" t="s">
        <v>6365</v>
      </c>
      <c r="J1730" s="23"/>
      <c r="K1730" s="26" t="s">
        <v>6366</v>
      </c>
      <c r="L1730" s="23"/>
      <c r="M1730" s="26" t="s">
        <v>6367</v>
      </c>
      <c r="N1730" s="23"/>
      <c r="O1730" s="34">
        <v>1</v>
      </c>
      <c r="P1730" s="34" t="s">
        <v>17</v>
      </c>
      <c r="Q1730" s="23"/>
      <c r="R1730" s="35">
        <v>2.93</v>
      </c>
      <c r="S1730" s="36" t="s">
        <v>18</v>
      </c>
      <c r="T1730" s="23"/>
      <c r="U1730" s="36"/>
      <c r="V1730" s="34" t="s">
        <v>17</v>
      </c>
      <c r="W1730" s="23"/>
      <c r="X1730" s="53">
        <f>SUMIF('[1]2022Fiyat Listesi-SAP'!A:A,I:I,'[1]2022Fiyat Listesi-SAP'!C:C)</f>
        <v>224</v>
      </c>
      <c r="Y1730" s="60" t="str">
        <f>VLOOKUP(I1730,'[1]2022Fiyat Listesi-SAP'!A104:D2201,4,FALSE)</f>
        <v>USD</v>
      </c>
      <c r="Z1730" s="23"/>
      <c r="AA1730" s="33">
        <f t="shared" si="26"/>
        <v>0</v>
      </c>
      <c r="AB1730" s="60" t="s">
        <v>20</v>
      </c>
      <c r="AD1730" s="43"/>
    </row>
    <row r="1731" spans="3:30" s="61" customFormat="1" x14ac:dyDescent="0.3">
      <c r="C1731" s="22"/>
      <c r="D1731" s="23"/>
      <c r="E1731" s="24"/>
      <c r="G1731" s="22"/>
      <c r="H1731" s="62"/>
      <c r="I1731" s="63" t="s">
        <v>6368</v>
      </c>
      <c r="J1731" s="62"/>
      <c r="K1731" s="64" t="s">
        <v>6369</v>
      </c>
      <c r="L1731" s="62"/>
      <c r="M1731" s="64" t="s">
        <v>6370</v>
      </c>
      <c r="N1731" s="62"/>
      <c r="O1731" s="65">
        <v>1</v>
      </c>
      <c r="P1731" s="65" t="s">
        <v>17</v>
      </c>
      <c r="Q1731" s="62"/>
      <c r="R1731" s="66"/>
      <c r="S1731" s="67" t="s">
        <v>18</v>
      </c>
      <c r="T1731" s="62"/>
      <c r="U1731" s="67"/>
      <c r="V1731" s="65" t="s">
        <v>17</v>
      </c>
      <c r="W1731" s="62"/>
      <c r="X1731" s="68">
        <f>SUMIF('[1]2022Fiyat Listesi-SAP'!A:A,I:I,'[1]2022Fiyat Listesi-SAP'!C:C)</f>
        <v>710</v>
      </c>
      <c r="Y1731" s="69" t="str">
        <f>VLOOKUP(I1731,'[1]2022Fiyat Listesi-SAP'!A105:D2202,4,FALSE)</f>
        <v>EUR</v>
      </c>
      <c r="Z1731" s="62"/>
      <c r="AA1731" s="70">
        <f t="shared" si="26"/>
        <v>0</v>
      </c>
      <c r="AB1731" s="69" t="s">
        <v>20</v>
      </c>
      <c r="AD1731" s="71"/>
    </row>
    <row r="1732" spans="3:30" s="25" customFormat="1" x14ac:dyDescent="0.3">
      <c r="C1732" s="22">
        <v>6150</v>
      </c>
      <c r="D1732" s="23"/>
      <c r="E1732" s="24">
        <v>846789009000</v>
      </c>
      <c r="G1732" s="22" t="s">
        <v>6371</v>
      </c>
      <c r="H1732" s="23"/>
      <c r="I1732" s="26" t="s">
        <v>6372</v>
      </c>
      <c r="J1732" s="23"/>
      <c r="K1732" s="26" t="s">
        <v>6373</v>
      </c>
      <c r="L1732" s="23"/>
      <c r="M1732" s="26" t="s">
        <v>6374</v>
      </c>
      <c r="N1732" s="23"/>
      <c r="O1732" s="34">
        <v>1</v>
      </c>
      <c r="P1732" s="34" t="s">
        <v>17</v>
      </c>
      <c r="Q1732" s="23"/>
      <c r="R1732" s="35">
        <v>0</v>
      </c>
      <c r="S1732" s="36" t="s">
        <v>18</v>
      </c>
      <c r="T1732" s="23"/>
      <c r="U1732" s="36"/>
      <c r="V1732" s="34" t="s">
        <v>17</v>
      </c>
      <c r="W1732" s="23"/>
      <c r="X1732" s="53">
        <f>SUMIF('[1]2022Fiyat Listesi-SAP'!A:A,I:I,'[1]2022Fiyat Listesi-SAP'!C:C)</f>
        <v>101.55000000000001</v>
      </c>
      <c r="Y1732" s="60" t="str">
        <f>VLOOKUP(I1732,'[1]2022Fiyat Listesi-SAP'!A105:D2202,4,FALSE)</f>
        <v>USD</v>
      </c>
      <c r="Z1732" s="23"/>
      <c r="AA1732" s="33">
        <f t="shared" si="26"/>
        <v>0</v>
      </c>
      <c r="AB1732" s="60" t="s">
        <v>20</v>
      </c>
      <c r="AD1732" s="43"/>
    </row>
    <row r="1733" spans="3:30" s="25" customFormat="1" x14ac:dyDescent="0.3">
      <c r="C1733" s="22">
        <v>6201</v>
      </c>
      <c r="D1733" s="23"/>
      <c r="E1733" s="24">
        <v>846789009000</v>
      </c>
      <c r="G1733" s="22" t="s">
        <v>6375</v>
      </c>
      <c r="H1733" s="23"/>
      <c r="I1733" s="26" t="s">
        <v>6376</v>
      </c>
      <c r="J1733" s="23"/>
      <c r="K1733" s="26" t="s">
        <v>6377</v>
      </c>
      <c r="L1733" s="23"/>
      <c r="M1733" s="26" t="s">
        <v>6378</v>
      </c>
      <c r="N1733" s="23"/>
      <c r="O1733" s="34">
        <v>1</v>
      </c>
      <c r="P1733" s="34" t="s">
        <v>17</v>
      </c>
      <c r="Q1733" s="23"/>
      <c r="R1733" s="35">
        <v>0.38</v>
      </c>
      <c r="S1733" s="36" t="s">
        <v>18</v>
      </c>
      <c r="T1733" s="23"/>
      <c r="U1733" s="36"/>
      <c r="V1733" s="34" t="s">
        <v>17</v>
      </c>
      <c r="W1733" s="23"/>
      <c r="X1733" s="53">
        <f>SUMIF('[1]2022Fiyat Listesi-SAP'!A:A,I:I,'[1]2022Fiyat Listesi-SAP'!C:C)</f>
        <v>47.6</v>
      </c>
      <c r="Y1733" s="60" t="str">
        <f>VLOOKUP(I1733,'[1]2022Fiyat Listesi-SAP'!A106:D2203,4,FALSE)</f>
        <v>USD</v>
      </c>
      <c r="Z1733" s="23"/>
      <c r="AA1733" s="33">
        <f t="shared" si="26"/>
        <v>0</v>
      </c>
      <c r="AB1733" s="60" t="s">
        <v>20</v>
      </c>
      <c r="AD1733" s="43"/>
    </row>
    <row r="1734" spans="3:30" s="25" customFormat="1" x14ac:dyDescent="0.3">
      <c r="C1734" s="22">
        <v>6201</v>
      </c>
      <c r="D1734" s="23"/>
      <c r="E1734" s="24">
        <v>846789009000</v>
      </c>
      <c r="G1734" s="22" t="s">
        <v>6379</v>
      </c>
      <c r="H1734" s="23"/>
      <c r="I1734" s="26" t="s">
        <v>6380</v>
      </c>
      <c r="J1734" s="23"/>
      <c r="K1734" s="26" t="s">
        <v>6381</v>
      </c>
      <c r="L1734" s="23"/>
      <c r="M1734" s="26" t="s">
        <v>6382</v>
      </c>
      <c r="N1734" s="23"/>
      <c r="O1734" s="34">
        <v>1</v>
      </c>
      <c r="P1734" s="34" t="s">
        <v>17</v>
      </c>
      <c r="Q1734" s="23"/>
      <c r="R1734" s="35">
        <v>0.75</v>
      </c>
      <c r="S1734" s="36" t="s">
        <v>18</v>
      </c>
      <c r="T1734" s="23"/>
      <c r="U1734" s="36"/>
      <c r="V1734" s="34" t="s">
        <v>17</v>
      </c>
      <c r="W1734" s="23"/>
      <c r="X1734" s="53">
        <f>SUMIF('[1]2022Fiyat Listesi-SAP'!A:A,I:I,'[1]2022Fiyat Listesi-SAP'!C:C)</f>
        <v>78.2</v>
      </c>
      <c r="Y1734" s="60" t="str">
        <f>VLOOKUP(I1734,'[1]2022Fiyat Listesi-SAP'!A107:D2204,4,FALSE)</f>
        <v>USD</v>
      </c>
      <c r="Z1734" s="23"/>
      <c r="AA1734" s="33">
        <f t="shared" si="26"/>
        <v>0</v>
      </c>
      <c r="AB1734" s="60" t="s">
        <v>20</v>
      </c>
      <c r="AD1734" s="43"/>
    </row>
    <row r="1735" spans="3:30" s="25" customFormat="1" x14ac:dyDescent="0.3">
      <c r="C1735" s="22">
        <v>6150</v>
      </c>
      <c r="D1735" s="23"/>
      <c r="E1735" s="24">
        <v>846789009000</v>
      </c>
      <c r="G1735" s="22" t="s">
        <v>6383</v>
      </c>
      <c r="H1735" s="23"/>
      <c r="I1735" s="26" t="s">
        <v>6384</v>
      </c>
      <c r="J1735" s="23"/>
      <c r="K1735" s="26" t="s">
        <v>6385</v>
      </c>
      <c r="L1735" s="23"/>
      <c r="M1735" s="26" t="s">
        <v>6386</v>
      </c>
      <c r="N1735" s="23"/>
      <c r="O1735" s="34">
        <v>1</v>
      </c>
      <c r="P1735" s="34" t="s">
        <v>17</v>
      </c>
      <c r="Q1735" s="23"/>
      <c r="R1735" s="35">
        <v>0</v>
      </c>
      <c r="S1735" s="36" t="s">
        <v>18</v>
      </c>
      <c r="T1735" s="23"/>
      <c r="U1735" s="36"/>
      <c r="V1735" s="34" t="s">
        <v>17</v>
      </c>
      <c r="W1735" s="23"/>
      <c r="X1735" s="53">
        <f>SUMIF('[1]2022Fiyat Listesi-SAP'!A:A,I:I,'[1]2022Fiyat Listesi-SAP'!C:C)</f>
        <v>50.800000000000004</v>
      </c>
      <c r="Y1735" s="60" t="str">
        <f>VLOOKUP(I1735,'[1]2022Fiyat Listesi-SAP'!A108:D2205,4,FALSE)</f>
        <v>USD</v>
      </c>
      <c r="Z1735" s="23"/>
      <c r="AA1735" s="33">
        <f t="shared" si="26"/>
        <v>0</v>
      </c>
      <c r="AB1735" s="60" t="s">
        <v>20</v>
      </c>
      <c r="AD1735" s="43"/>
    </row>
    <row r="1736" spans="3:30" s="25" customFormat="1" x14ac:dyDescent="0.3">
      <c r="C1736" s="22">
        <v>6201</v>
      </c>
      <c r="D1736" s="23"/>
      <c r="E1736" s="24">
        <v>846789009000</v>
      </c>
      <c r="G1736" s="22" t="s">
        <v>6387</v>
      </c>
      <c r="H1736" s="23"/>
      <c r="I1736" s="26" t="s">
        <v>6388</v>
      </c>
      <c r="J1736" s="23"/>
      <c r="K1736" s="26" t="s">
        <v>6389</v>
      </c>
      <c r="L1736" s="23"/>
      <c r="M1736" s="26" t="s">
        <v>6390</v>
      </c>
      <c r="N1736" s="23"/>
      <c r="O1736" s="34">
        <v>1</v>
      </c>
      <c r="P1736" s="34" t="s">
        <v>17</v>
      </c>
      <c r="Q1736" s="23"/>
      <c r="R1736" s="35">
        <v>2</v>
      </c>
      <c r="S1736" s="36" t="s">
        <v>18</v>
      </c>
      <c r="T1736" s="23"/>
      <c r="U1736" s="36"/>
      <c r="V1736" s="34" t="s">
        <v>17</v>
      </c>
      <c r="W1736" s="23"/>
      <c r="X1736" s="53">
        <f>SUMIF('[1]2022Fiyat Listesi-SAP'!A:A,I:I,'[1]2022Fiyat Listesi-SAP'!C:C)</f>
        <v>109.25</v>
      </c>
      <c r="Y1736" s="60" t="str">
        <f>VLOOKUP(I1736,'[1]2022Fiyat Listesi-SAP'!A109:D2206,4,FALSE)</f>
        <v>USD</v>
      </c>
      <c r="Z1736" s="23"/>
      <c r="AA1736" s="33">
        <f t="shared" si="26"/>
        <v>0</v>
      </c>
      <c r="AB1736" s="60" t="s">
        <v>20</v>
      </c>
      <c r="AD1736" s="43"/>
    </row>
    <row r="1737" spans="3:30" s="25" customFormat="1" x14ac:dyDescent="0.3">
      <c r="C1737" s="22">
        <v>6150</v>
      </c>
      <c r="D1737" s="23"/>
      <c r="E1737" s="24">
        <v>846789009000</v>
      </c>
      <c r="G1737" s="22" t="s">
        <v>6391</v>
      </c>
      <c r="H1737" s="23"/>
      <c r="I1737" s="26" t="s">
        <v>6392</v>
      </c>
      <c r="J1737" s="23"/>
      <c r="K1737" s="26" t="s">
        <v>6393</v>
      </c>
      <c r="L1737" s="23"/>
      <c r="M1737" s="26" t="s">
        <v>6394</v>
      </c>
      <c r="N1737" s="23"/>
      <c r="O1737" s="34">
        <v>1</v>
      </c>
      <c r="P1737" s="34" t="s">
        <v>17</v>
      </c>
      <c r="Q1737" s="23"/>
      <c r="R1737" s="35">
        <v>0</v>
      </c>
      <c r="S1737" s="36" t="s">
        <v>18</v>
      </c>
      <c r="T1737" s="23"/>
      <c r="U1737" s="36"/>
      <c r="V1737" s="34" t="s">
        <v>17</v>
      </c>
      <c r="W1737" s="23"/>
      <c r="X1737" s="53">
        <f>SUMIF('[1]2022Fiyat Listesi-SAP'!A:A,I:I,'[1]2022Fiyat Listesi-SAP'!C:C)</f>
        <v>72.25</v>
      </c>
      <c r="Y1737" s="60" t="str">
        <f>VLOOKUP(I1737,'[1]2022Fiyat Listesi-SAP'!A110:D2207,4,FALSE)</f>
        <v>USD</v>
      </c>
      <c r="Z1737" s="23"/>
      <c r="AA1737" s="33">
        <f t="shared" si="26"/>
        <v>0</v>
      </c>
      <c r="AB1737" s="60" t="s">
        <v>20</v>
      </c>
      <c r="AD1737" s="43"/>
    </row>
    <row r="1738" spans="3:30" s="25" customFormat="1" x14ac:dyDescent="0.3">
      <c r="C1738" s="22">
        <v>6201</v>
      </c>
      <c r="D1738" s="23"/>
      <c r="E1738" s="24">
        <v>846789009000</v>
      </c>
      <c r="G1738" s="22" t="s">
        <v>6395</v>
      </c>
      <c r="H1738" s="23"/>
      <c r="I1738" s="26" t="s">
        <v>6396</v>
      </c>
      <c r="J1738" s="23"/>
      <c r="K1738" s="26" t="s">
        <v>6397</v>
      </c>
      <c r="L1738" s="23"/>
      <c r="M1738" s="26" t="s">
        <v>6398</v>
      </c>
      <c r="N1738" s="23"/>
      <c r="O1738" s="34">
        <v>1</v>
      </c>
      <c r="P1738" s="34" t="s">
        <v>17</v>
      </c>
      <c r="Q1738" s="23"/>
      <c r="R1738" s="49" t="s">
        <v>19</v>
      </c>
      <c r="S1738" s="36" t="s">
        <v>18</v>
      </c>
      <c r="T1738" s="23"/>
      <c r="U1738" s="49" t="s">
        <v>19</v>
      </c>
      <c r="V1738" s="34" t="s">
        <v>17</v>
      </c>
      <c r="W1738" s="23"/>
      <c r="X1738" s="53">
        <f>SUMIF('[1]2022Fiyat Listesi-SAP'!A:A,I:I,'[1]2022Fiyat Listesi-SAP'!C:C)</f>
        <v>133</v>
      </c>
      <c r="Y1738" s="60" t="str">
        <f>VLOOKUP(I1738,'[1]2022Fiyat Listesi-SAP'!A111:D2208,4,FALSE)</f>
        <v>USD</v>
      </c>
      <c r="Z1738" s="23"/>
      <c r="AA1738" s="33">
        <f t="shared" si="26"/>
        <v>0</v>
      </c>
      <c r="AB1738" s="38" t="s">
        <v>20</v>
      </c>
      <c r="AD1738" s="43"/>
    </row>
    <row r="1739" spans="3:30" s="25" customFormat="1" x14ac:dyDescent="0.3">
      <c r="C1739" s="22">
        <v>6201</v>
      </c>
      <c r="D1739" s="23"/>
      <c r="E1739" s="24">
        <v>820330000000</v>
      </c>
      <c r="G1739" s="22" t="s">
        <v>6399</v>
      </c>
      <c r="H1739" s="23"/>
      <c r="I1739" s="26" t="s">
        <v>6400</v>
      </c>
      <c r="J1739" s="23"/>
      <c r="K1739" s="26" t="s">
        <v>6401</v>
      </c>
      <c r="L1739" s="23"/>
      <c r="M1739" s="26" t="s">
        <v>6402</v>
      </c>
      <c r="N1739" s="23"/>
      <c r="O1739" s="34">
        <v>1</v>
      </c>
      <c r="P1739" s="34" t="s">
        <v>17</v>
      </c>
      <c r="Q1739" s="23"/>
      <c r="R1739" s="35">
        <v>0.7</v>
      </c>
      <c r="S1739" s="36" t="s">
        <v>18</v>
      </c>
      <c r="T1739" s="23"/>
      <c r="U1739" s="36"/>
      <c r="V1739" s="34" t="s">
        <v>17</v>
      </c>
      <c r="W1739" s="23"/>
      <c r="X1739" s="53">
        <f>SUMIF('[1]2022Fiyat Listesi-SAP'!A:A,I:I,'[1]2022Fiyat Listesi-SAP'!C:C)</f>
        <v>554.80000000000007</v>
      </c>
      <c r="Y1739" s="60" t="str">
        <f>VLOOKUP(I1739,'[1]2022Fiyat Listesi-SAP'!A112:D2209,4,FALSE)</f>
        <v>USD</v>
      </c>
      <c r="Z1739" s="23"/>
      <c r="AA1739" s="33">
        <f t="shared" si="26"/>
        <v>0</v>
      </c>
      <c r="AB1739" s="60" t="s">
        <v>20</v>
      </c>
      <c r="AD1739" s="43"/>
    </row>
    <row r="1740" spans="3:30" s="25" customFormat="1" x14ac:dyDescent="0.3">
      <c r="C1740" s="22">
        <v>6201</v>
      </c>
      <c r="D1740" s="23"/>
      <c r="E1740" s="24">
        <v>846789009000</v>
      </c>
      <c r="G1740" s="22" t="s">
        <v>6403</v>
      </c>
      <c r="H1740" s="23"/>
      <c r="I1740" s="26" t="s">
        <v>6404</v>
      </c>
      <c r="J1740" s="23"/>
      <c r="K1740" s="26" t="s">
        <v>6405</v>
      </c>
      <c r="L1740" s="23"/>
      <c r="M1740" s="26" t="s">
        <v>6406</v>
      </c>
      <c r="N1740" s="23"/>
      <c r="O1740" s="34">
        <v>1</v>
      </c>
      <c r="P1740" s="34" t="s">
        <v>17</v>
      </c>
      <c r="Q1740" s="23"/>
      <c r="R1740" s="35">
        <v>0.85</v>
      </c>
      <c r="S1740" s="36" t="s">
        <v>18</v>
      </c>
      <c r="T1740" s="23"/>
      <c r="U1740" s="36"/>
      <c r="V1740" s="34" t="s">
        <v>17</v>
      </c>
      <c r="W1740" s="23"/>
      <c r="X1740" s="53">
        <f>SUMIF('[1]2022Fiyat Listesi-SAP'!A:A,I:I,'[1]2022Fiyat Listesi-SAP'!C:C)</f>
        <v>648.25</v>
      </c>
      <c r="Y1740" s="60" t="str">
        <f>VLOOKUP(I1740,'[1]2022Fiyat Listesi-SAP'!A113:D2210,4,FALSE)</f>
        <v>USD</v>
      </c>
      <c r="Z1740" s="23"/>
      <c r="AA1740" s="33">
        <f t="shared" si="26"/>
        <v>0</v>
      </c>
      <c r="AB1740" s="60" t="s">
        <v>20</v>
      </c>
      <c r="AD1740" s="43"/>
    </row>
    <row r="1741" spans="3:30" s="25" customFormat="1" x14ac:dyDescent="0.3">
      <c r="C1741" s="22">
        <v>6201</v>
      </c>
      <c r="D1741" s="23"/>
      <c r="E1741" s="24">
        <v>846789009000</v>
      </c>
      <c r="G1741" s="22" t="s">
        <v>6407</v>
      </c>
      <c r="H1741" s="23"/>
      <c r="I1741" s="26" t="s">
        <v>6408</v>
      </c>
      <c r="J1741" s="23"/>
      <c r="K1741" s="26" t="s">
        <v>6409</v>
      </c>
      <c r="L1741" s="23"/>
      <c r="M1741" s="26" t="s">
        <v>6410</v>
      </c>
      <c r="N1741" s="23"/>
      <c r="O1741" s="34">
        <v>1</v>
      </c>
      <c r="P1741" s="34" t="s">
        <v>17</v>
      </c>
      <c r="Q1741" s="23"/>
      <c r="R1741" s="35">
        <v>0.82</v>
      </c>
      <c r="S1741" s="36" t="s">
        <v>18</v>
      </c>
      <c r="T1741" s="23"/>
      <c r="U1741" s="36"/>
      <c r="V1741" s="34" t="s">
        <v>17</v>
      </c>
      <c r="W1741" s="23"/>
      <c r="X1741" s="53">
        <f>SUMIF('[1]2022Fiyat Listesi-SAP'!A:A,I:I,'[1]2022Fiyat Listesi-SAP'!C:C)</f>
        <v>1022</v>
      </c>
      <c r="Y1741" s="60" t="str">
        <f>VLOOKUP(I1741,'[1]2022Fiyat Listesi-SAP'!A115:D2212,4,FALSE)</f>
        <v>USD</v>
      </c>
      <c r="Z1741" s="23"/>
      <c r="AA1741" s="33">
        <f t="shared" ref="AA1741:AA1805" si="27">ROUNDUP((X1741*$AC$9),3)</f>
        <v>0</v>
      </c>
      <c r="AB1741" s="60" t="s">
        <v>20</v>
      </c>
      <c r="AD1741" s="43"/>
    </row>
    <row r="1742" spans="3:30" s="25" customFormat="1" x14ac:dyDescent="0.3">
      <c r="C1742" s="22">
        <v>6201</v>
      </c>
      <c r="D1742" s="23"/>
      <c r="E1742" s="24">
        <v>846789009000</v>
      </c>
      <c r="G1742" s="22" t="s">
        <v>6411</v>
      </c>
      <c r="H1742" s="23"/>
      <c r="I1742" s="26" t="s">
        <v>6412</v>
      </c>
      <c r="J1742" s="23"/>
      <c r="K1742" s="26" t="s">
        <v>6413</v>
      </c>
      <c r="L1742" s="23"/>
      <c r="M1742" s="26" t="s">
        <v>6414</v>
      </c>
      <c r="N1742" s="23"/>
      <c r="O1742" s="34">
        <v>1</v>
      </c>
      <c r="P1742" s="34" t="s">
        <v>17</v>
      </c>
      <c r="Q1742" s="23"/>
      <c r="R1742" s="35">
        <v>7.5</v>
      </c>
      <c r="S1742" s="36" t="s">
        <v>18</v>
      </c>
      <c r="T1742" s="23"/>
      <c r="U1742" s="36"/>
      <c r="V1742" s="34" t="s">
        <v>17</v>
      </c>
      <c r="W1742" s="23"/>
      <c r="X1742" s="53">
        <f>SUMIF('[1]2022Fiyat Listesi-SAP'!A:A,I:I,'[1]2022Fiyat Listesi-SAP'!C:C)</f>
        <v>1417.2</v>
      </c>
      <c r="Y1742" s="60" t="str">
        <f>VLOOKUP(I1742,'[1]2022Fiyat Listesi-SAP'!A116:D2213,4,FALSE)</f>
        <v>USD</v>
      </c>
      <c r="Z1742" s="23"/>
      <c r="AA1742" s="33">
        <f t="shared" si="27"/>
        <v>0</v>
      </c>
      <c r="AB1742" s="60" t="s">
        <v>20</v>
      </c>
      <c r="AD1742" s="43"/>
    </row>
    <row r="1743" spans="3:30" s="25" customFormat="1" x14ac:dyDescent="0.3">
      <c r="C1743" s="22">
        <v>6201</v>
      </c>
      <c r="D1743" s="23"/>
      <c r="E1743" s="24">
        <v>846789009000</v>
      </c>
      <c r="G1743" s="22" t="s">
        <v>6415</v>
      </c>
      <c r="H1743" s="23"/>
      <c r="I1743" s="26" t="s">
        <v>6416</v>
      </c>
      <c r="J1743" s="23"/>
      <c r="K1743" s="26" t="s">
        <v>6417</v>
      </c>
      <c r="L1743" s="23"/>
      <c r="M1743" s="26" t="s">
        <v>6418</v>
      </c>
      <c r="N1743" s="23"/>
      <c r="O1743" s="34">
        <v>1</v>
      </c>
      <c r="P1743" s="34" t="s">
        <v>17</v>
      </c>
      <c r="Q1743" s="23"/>
      <c r="R1743" s="35">
        <v>7.5</v>
      </c>
      <c r="S1743" s="36" t="s">
        <v>18</v>
      </c>
      <c r="T1743" s="23"/>
      <c r="U1743" s="36"/>
      <c r="V1743" s="34" t="s">
        <v>17</v>
      </c>
      <c r="W1743" s="23"/>
      <c r="X1743" s="53">
        <f>SUMIF('[1]2022Fiyat Listesi-SAP'!A:A,I:I,'[1]2022Fiyat Listesi-SAP'!C:C)</f>
        <v>1114.1500000000001</v>
      </c>
      <c r="Y1743" s="60" t="str">
        <f>VLOOKUP(I1743,'[1]2022Fiyat Listesi-SAP'!A117:D2214,4,FALSE)</f>
        <v>USD</v>
      </c>
      <c r="Z1743" s="23"/>
      <c r="AA1743" s="33">
        <f t="shared" si="27"/>
        <v>0</v>
      </c>
      <c r="AB1743" s="60" t="s">
        <v>20</v>
      </c>
      <c r="AD1743" s="43"/>
    </row>
    <row r="1744" spans="3:30" s="25" customFormat="1" x14ac:dyDescent="0.3">
      <c r="C1744" s="22">
        <v>6201</v>
      </c>
      <c r="D1744" s="23"/>
      <c r="E1744" s="24">
        <v>846789009000</v>
      </c>
      <c r="G1744" s="22" t="s">
        <v>6419</v>
      </c>
      <c r="H1744" s="23"/>
      <c r="I1744" s="26" t="s">
        <v>6420</v>
      </c>
      <c r="J1744" s="23"/>
      <c r="K1744" s="26" t="s">
        <v>6421</v>
      </c>
      <c r="L1744" s="23"/>
      <c r="M1744" s="26" t="s">
        <v>6422</v>
      </c>
      <c r="N1744" s="23"/>
      <c r="O1744" s="34">
        <v>1</v>
      </c>
      <c r="P1744" s="34" t="s">
        <v>17</v>
      </c>
      <c r="Q1744" s="23"/>
      <c r="R1744" s="35">
        <v>2</v>
      </c>
      <c r="S1744" s="36" t="s">
        <v>18</v>
      </c>
      <c r="T1744" s="23"/>
      <c r="U1744" s="36"/>
      <c r="V1744" s="34" t="s">
        <v>17</v>
      </c>
      <c r="W1744" s="23"/>
      <c r="X1744" s="53">
        <f>SUMIF('[1]2022Fiyat Listesi-SAP'!A:A,I:I,'[1]2022Fiyat Listesi-SAP'!C:C)</f>
        <v>177</v>
      </c>
      <c r="Y1744" s="60" t="str">
        <f>VLOOKUP(I1744,'[1]2022Fiyat Listesi-SAP'!A118:D2215,4,FALSE)</f>
        <v>USD</v>
      </c>
      <c r="Z1744" s="23"/>
      <c r="AA1744" s="33">
        <f t="shared" si="27"/>
        <v>0</v>
      </c>
      <c r="AB1744" s="60" t="s">
        <v>20</v>
      </c>
      <c r="AD1744" s="43"/>
    </row>
    <row r="1745" spans="3:30" s="61" customFormat="1" x14ac:dyDescent="0.3">
      <c r="C1745" s="22" t="e">
        <v>#N/A</v>
      </c>
      <c r="D1745" s="23"/>
      <c r="E1745" s="24" t="e">
        <v>#N/A</v>
      </c>
      <c r="G1745" s="22"/>
      <c r="H1745" s="62"/>
      <c r="I1745" s="63" t="s">
        <v>6423</v>
      </c>
      <c r="J1745" s="62"/>
      <c r="K1745" s="64" t="s">
        <v>6424</v>
      </c>
      <c r="L1745" s="62"/>
      <c r="M1745" s="64" t="s">
        <v>6425</v>
      </c>
      <c r="N1745" s="62"/>
      <c r="O1745" s="65">
        <v>1</v>
      </c>
      <c r="P1745" s="65" t="s">
        <v>17</v>
      </c>
      <c r="Q1745" s="62"/>
      <c r="R1745" s="66"/>
      <c r="S1745" s="67" t="s">
        <v>18</v>
      </c>
      <c r="T1745" s="62"/>
      <c r="U1745" s="67"/>
      <c r="V1745" s="65" t="s">
        <v>17</v>
      </c>
      <c r="W1745" s="62"/>
      <c r="X1745" s="68">
        <f>SUMIF('[1]2022Fiyat Listesi-SAP'!A:A,I:I,'[1]2022Fiyat Listesi-SAP'!C:C)</f>
        <v>555</v>
      </c>
      <c r="Y1745" s="69" t="str">
        <f>VLOOKUP(I1745,'[1]2022Fiyat Listesi-SAP'!A119:D2216,4,FALSE)</f>
        <v>EUR</v>
      </c>
      <c r="Z1745" s="62"/>
      <c r="AA1745" s="70">
        <f t="shared" si="27"/>
        <v>0</v>
      </c>
      <c r="AB1745" s="69" t="s">
        <v>20</v>
      </c>
      <c r="AD1745" s="71"/>
    </row>
    <row r="1746" spans="3:30" s="25" customFormat="1" x14ac:dyDescent="0.3">
      <c r="C1746" s="22">
        <v>6150</v>
      </c>
      <c r="D1746" s="23"/>
      <c r="E1746" s="24">
        <v>846789009000</v>
      </c>
      <c r="G1746" s="22" t="s">
        <v>6426</v>
      </c>
      <c r="H1746" s="23"/>
      <c r="I1746" s="26" t="s">
        <v>6427</v>
      </c>
      <c r="J1746" s="23"/>
      <c r="K1746" s="26" t="s">
        <v>6428</v>
      </c>
      <c r="L1746" s="23"/>
      <c r="M1746" s="26" t="s">
        <v>6429</v>
      </c>
      <c r="N1746" s="23"/>
      <c r="O1746" s="34">
        <v>1</v>
      </c>
      <c r="P1746" s="34" t="s">
        <v>17</v>
      </c>
      <c r="Q1746" s="23"/>
      <c r="R1746" s="35">
        <v>0</v>
      </c>
      <c r="S1746" s="36" t="s">
        <v>18</v>
      </c>
      <c r="T1746" s="23"/>
      <c r="U1746" s="36"/>
      <c r="V1746" s="34" t="s">
        <v>17</v>
      </c>
      <c r="W1746" s="23"/>
      <c r="X1746" s="53">
        <f>SUMIF('[1]2022Fiyat Listesi-SAP'!A:A,I:I,'[1]2022Fiyat Listesi-SAP'!C:C)</f>
        <v>99.300000000000011</v>
      </c>
      <c r="Y1746" s="60" t="str">
        <f>VLOOKUP(I1746,'[1]2022Fiyat Listesi-SAP'!A119:D2216,4,FALSE)</f>
        <v>USD</v>
      </c>
      <c r="Z1746" s="23"/>
      <c r="AA1746" s="33">
        <f t="shared" si="27"/>
        <v>0</v>
      </c>
      <c r="AB1746" s="60" t="s">
        <v>20</v>
      </c>
      <c r="AD1746" s="43"/>
    </row>
    <row r="1747" spans="3:30" s="25" customFormat="1" x14ac:dyDescent="0.3">
      <c r="C1747" s="22">
        <v>6201</v>
      </c>
      <c r="D1747" s="23"/>
      <c r="E1747" s="24">
        <v>846789009000</v>
      </c>
      <c r="G1747" s="22" t="s">
        <v>6430</v>
      </c>
      <c r="H1747" s="23"/>
      <c r="I1747" s="26" t="s">
        <v>6431</v>
      </c>
      <c r="J1747" s="23"/>
      <c r="K1747" s="26" t="s">
        <v>6432</v>
      </c>
      <c r="L1747" s="23"/>
      <c r="M1747" s="26" t="s">
        <v>6433</v>
      </c>
      <c r="N1747" s="23"/>
      <c r="O1747" s="34">
        <v>1</v>
      </c>
      <c r="P1747" s="34" t="s">
        <v>17</v>
      </c>
      <c r="Q1747" s="23"/>
      <c r="R1747" s="35">
        <v>1.2</v>
      </c>
      <c r="S1747" s="36" t="s">
        <v>18</v>
      </c>
      <c r="T1747" s="23"/>
      <c r="U1747" s="36"/>
      <c r="V1747" s="34" t="s">
        <v>17</v>
      </c>
      <c r="W1747" s="23"/>
      <c r="X1747" s="53">
        <f>SUMIF('[1]2022Fiyat Listesi-SAP'!A:A,I:I,'[1]2022Fiyat Listesi-SAP'!C:C)</f>
        <v>1470.4</v>
      </c>
      <c r="Y1747" s="60" t="str">
        <f>VLOOKUP(I1747,'[1]2022Fiyat Listesi-SAP'!A120:D2217,4,FALSE)</f>
        <v>USD</v>
      </c>
      <c r="Z1747" s="23"/>
      <c r="AA1747" s="33">
        <f t="shared" si="27"/>
        <v>0</v>
      </c>
      <c r="AB1747" s="60" t="s">
        <v>20</v>
      </c>
      <c r="AD1747" s="43"/>
    </row>
    <row r="1748" spans="3:30" s="25" customFormat="1" x14ac:dyDescent="0.3">
      <c r="C1748" s="22">
        <v>6114</v>
      </c>
      <c r="D1748" s="23"/>
      <c r="E1748" s="24">
        <v>846789001900</v>
      </c>
      <c r="G1748" s="22" t="s">
        <v>6434</v>
      </c>
      <c r="H1748" s="23"/>
      <c r="I1748" s="26" t="s">
        <v>6435</v>
      </c>
      <c r="J1748" s="23"/>
      <c r="K1748" s="26" t="s">
        <v>6436</v>
      </c>
      <c r="L1748" s="23"/>
      <c r="M1748" s="26" t="s">
        <v>6437</v>
      </c>
      <c r="N1748" s="23"/>
      <c r="O1748" s="34">
        <v>1</v>
      </c>
      <c r="P1748" s="34" t="s">
        <v>17</v>
      </c>
      <c r="Q1748" s="23"/>
      <c r="R1748" s="35">
        <v>2.95</v>
      </c>
      <c r="S1748" s="36" t="s">
        <v>18</v>
      </c>
      <c r="T1748" s="23"/>
      <c r="U1748" s="36"/>
      <c r="V1748" s="34" t="s">
        <v>17</v>
      </c>
      <c r="W1748" s="23"/>
      <c r="X1748" s="53">
        <f>SUMIF('[1]2022Fiyat Listesi-SAP'!A:A,I:I,'[1]2022Fiyat Listesi-SAP'!C:C)</f>
        <v>857</v>
      </c>
      <c r="Y1748" s="60" t="str">
        <f>VLOOKUP(I1748,'[1]2022Fiyat Listesi-SAP'!A121:D2218,4,FALSE)</f>
        <v>USD</v>
      </c>
      <c r="Z1748" s="23"/>
      <c r="AA1748" s="33">
        <f t="shared" si="27"/>
        <v>0</v>
      </c>
      <c r="AB1748" s="60" t="s">
        <v>20</v>
      </c>
      <c r="AD1748" s="43"/>
    </row>
    <row r="1749" spans="3:30" s="25" customFormat="1" x14ac:dyDescent="0.3">
      <c r="C1749" s="22">
        <v>0</v>
      </c>
      <c r="D1749" s="23"/>
      <c r="E1749" s="24">
        <v>846789001900</v>
      </c>
      <c r="G1749" s="22"/>
      <c r="H1749" s="23"/>
      <c r="I1749" s="26" t="s">
        <v>6438</v>
      </c>
      <c r="J1749" s="23"/>
      <c r="K1749" s="26"/>
      <c r="L1749" s="23"/>
      <c r="M1749" s="26"/>
      <c r="N1749" s="23"/>
      <c r="O1749" s="34"/>
      <c r="P1749" s="34"/>
      <c r="Q1749" s="23"/>
      <c r="R1749" s="35"/>
      <c r="S1749" s="36"/>
      <c r="T1749" s="23"/>
      <c r="U1749" s="36"/>
      <c r="V1749" s="34"/>
      <c r="W1749" s="23"/>
      <c r="X1749" s="53">
        <f>SUM(X1748,X2025:X2030)</f>
        <v>1047.7999999999997</v>
      </c>
      <c r="Y1749" s="60" t="s">
        <v>1925</v>
      </c>
      <c r="Z1749" s="23"/>
      <c r="AA1749" s="33">
        <f t="shared" si="27"/>
        <v>0</v>
      </c>
      <c r="AB1749" s="60" t="s">
        <v>20</v>
      </c>
      <c r="AD1749" s="43"/>
    </row>
    <row r="1750" spans="3:30" s="25" customFormat="1" x14ac:dyDescent="0.3">
      <c r="C1750" s="22">
        <v>6114</v>
      </c>
      <c r="D1750" s="23"/>
      <c r="E1750" s="24">
        <v>846789001900</v>
      </c>
      <c r="G1750" s="22" t="s">
        <v>6439</v>
      </c>
      <c r="H1750" s="23"/>
      <c r="I1750" s="26" t="s">
        <v>6440</v>
      </c>
      <c r="J1750" s="23"/>
      <c r="K1750" s="26" t="s">
        <v>6441</v>
      </c>
      <c r="L1750" s="23"/>
      <c r="M1750" s="26" t="s">
        <v>6442</v>
      </c>
      <c r="N1750" s="23"/>
      <c r="O1750" s="34">
        <v>1</v>
      </c>
      <c r="P1750" s="34" t="s">
        <v>17</v>
      </c>
      <c r="Q1750" s="23"/>
      <c r="R1750" s="35">
        <v>2.95</v>
      </c>
      <c r="S1750" s="36" t="s">
        <v>18</v>
      </c>
      <c r="T1750" s="23"/>
      <c r="U1750" s="36"/>
      <c r="V1750" s="34" t="s">
        <v>17</v>
      </c>
      <c r="W1750" s="23"/>
      <c r="X1750" s="53">
        <f>SUMIF('[1]2022Fiyat Listesi-SAP'!A:A,I:I,'[1]2022Fiyat Listesi-SAP'!C:C)</f>
        <v>1078</v>
      </c>
      <c r="Y1750" s="60" t="str">
        <f>VLOOKUP(I1750,'[1]2022Fiyat Listesi-SAP'!A123:D2220,4,FALSE)</f>
        <v>USD</v>
      </c>
      <c r="Z1750" s="23"/>
      <c r="AA1750" s="33">
        <f t="shared" si="27"/>
        <v>0</v>
      </c>
      <c r="AB1750" s="60" t="s">
        <v>20</v>
      </c>
      <c r="AD1750" s="43"/>
    </row>
    <row r="1751" spans="3:30" s="25" customFormat="1" x14ac:dyDescent="0.3">
      <c r="C1751" s="22">
        <v>0</v>
      </c>
      <c r="D1751" s="23"/>
      <c r="E1751" s="24">
        <v>846789001900</v>
      </c>
      <c r="G1751" s="22"/>
      <c r="H1751" s="23"/>
      <c r="I1751" s="26" t="s">
        <v>6443</v>
      </c>
      <c r="J1751" s="23"/>
      <c r="K1751" s="26"/>
      <c r="L1751" s="23"/>
      <c r="M1751" s="26"/>
      <c r="N1751" s="23"/>
      <c r="O1751" s="34"/>
      <c r="P1751" s="34"/>
      <c r="Q1751" s="23"/>
      <c r="R1751" s="35"/>
      <c r="S1751" s="36"/>
      <c r="T1751" s="23"/>
      <c r="U1751" s="36"/>
      <c r="V1751" s="34"/>
      <c r="W1751" s="23"/>
      <c r="X1751" s="53">
        <f>SUM(X1750,X2013:X2024)</f>
        <v>1459.5999999999995</v>
      </c>
      <c r="Y1751" s="60" t="s">
        <v>1925</v>
      </c>
      <c r="Z1751" s="23"/>
      <c r="AA1751" s="33">
        <f t="shared" si="27"/>
        <v>0</v>
      </c>
      <c r="AB1751" s="60" t="s">
        <v>20</v>
      </c>
      <c r="AD1751" s="43"/>
    </row>
    <row r="1752" spans="3:30" s="25" customFormat="1" x14ac:dyDescent="0.3">
      <c r="C1752" s="22">
        <v>6114</v>
      </c>
      <c r="D1752" s="23"/>
      <c r="E1752" s="24">
        <v>846789001900</v>
      </c>
      <c r="G1752" s="22" t="s">
        <v>6444</v>
      </c>
      <c r="H1752" s="23"/>
      <c r="I1752" s="26" t="s">
        <v>6445</v>
      </c>
      <c r="J1752" s="23"/>
      <c r="K1752" s="26" t="s">
        <v>6446</v>
      </c>
      <c r="L1752" s="23"/>
      <c r="M1752" s="26" t="s">
        <v>6447</v>
      </c>
      <c r="N1752" s="23"/>
      <c r="O1752" s="34">
        <v>1</v>
      </c>
      <c r="P1752" s="34" t="s">
        <v>17</v>
      </c>
      <c r="Q1752" s="23"/>
      <c r="R1752" s="35">
        <v>5.36</v>
      </c>
      <c r="S1752" s="36" t="s">
        <v>18</v>
      </c>
      <c r="T1752" s="23"/>
      <c r="U1752" s="36"/>
      <c r="V1752" s="34" t="s">
        <v>17</v>
      </c>
      <c r="W1752" s="23"/>
      <c r="X1752" s="53">
        <f>SUMIF('[1]2022Fiyat Listesi-SAP'!A:A,I:I,'[1]2022Fiyat Listesi-SAP'!C:C)</f>
        <v>1396</v>
      </c>
      <c r="Y1752" s="60" t="str">
        <f>VLOOKUP(I1752,'[1]2022Fiyat Listesi-SAP'!A125:D2222,4,FALSE)</f>
        <v>USD</v>
      </c>
      <c r="Z1752" s="23"/>
      <c r="AA1752" s="33">
        <f t="shared" si="27"/>
        <v>0</v>
      </c>
      <c r="AB1752" s="60" t="s">
        <v>20</v>
      </c>
      <c r="AD1752" s="43"/>
    </row>
    <row r="1753" spans="3:30" s="25" customFormat="1" x14ac:dyDescent="0.3">
      <c r="C1753" s="22">
        <v>0</v>
      </c>
      <c r="D1753" s="23"/>
      <c r="E1753" s="24">
        <v>846789001900</v>
      </c>
      <c r="G1753" s="22">
        <v>0</v>
      </c>
      <c r="H1753" s="23"/>
      <c r="I1753" s="26" t="s">
        <v>6448</v>
      </c>
      <c r="J1753" s="23"/>
      <c r="K1753" s="26"/>
      <c r="L1753" s="23"/>
      <c r="M1753" s="26"/>
      <c r="N1753" s="23"/>
      <c r="O1753" s="34"/>
      <c r="P1753" s="34"/>
      <c r="Q1753" s="23"/>
      <c r="R1753" s="35"/>
      <c r="S1753" s="36"/>
      <c r="T1753" s="23"/>
      <c r="U1753" s="36"/>
      <c r="V1753" s="34"/>
      <c r="W1753" s="23"/>
      <c r="X1753" s="53">
        <f>SUM(X1752,X2083:X2093)</f>
        <v>1909.7000000000005</v>
      </c>
      <c r="Y1753" s="60" t="s">
        <v>1925</v>
      </c>
      <c r="Z1753" s="23"/>
      <c r="AA1753" s="33">
        <f t="shared" si="27"/>
        <v>0</v>
      </c>
      <c r="AB1753" s="60" t="s">
        <v>20</v>
      </c>
      <c r="AD1753" s="43"/>
    </row>
    <row r="1754" spans="3:30" s="25" customFormat="1" x14ac:dyDescent="0.3">
      <c r="C1754" s="22">
        <v>6114</v>
      </c>
      <c r="D1754" s="23"/>
      <c r="E1754" s="24">
        <v>846890009019</v>
      </c>
      <c r="G1754" s="22" t="s">
        <v>6449</v>
      </c>
      <c r="H1754" s="23"/>
      <c r="I1754" s="26" t="s">
        <v>6450</v>
      </c>
      <c r="J1754" s="23"/>
      <c r="K1754" s="26" t="s">
        <v>6451</v>
      </c>
      <c r="L1754" s="23"/>
      <c r="M1754" s="26" t="s">
        <v>6452</v>
      </c>
      <c r="N1754" s="23"/>
      <c r="O1754" s="34">
        <v>1</v>
      </c>
      <c r="P1754" s="34" t="s">
        <v>17</v>
      </c>
      <c r="Q1754" s="23"/>
      <c r="R1754" s="35">
        <v>5.36</v>
      </c>
      <c r="S1754" s="36" t="s">
        <v>18</v>
      </c>
      <c r="T1754" s="23"/>
      <c r="U1754" s="36"/>
      <c r="V1754" s="34" t="s">
        <v>17</v>
      </c>
      <c r="W1754" s="23"/>
      <c r="X1754" s="53">
        <f>SUMIF('[1]2022Fiyat Listesi-SAP'!A:A,I:I,'[1]2022Fiyat Listesi-SAP'!C:C)</f>
        <v>1422</v>
      </c>
      <c r="Y1754" s="60" t="str">
        <f>VLOOKUP(I1754,'[1]2022Fiyat Listesi-SAP'!A127:D2224,4,FALSE)</f>
        <v>USD</v>
      </c>
      <c r="Z1754" s="23"/>
      <c r="AA1754" s="33">
        <f t="shared" si="27"/>
        <v>0</v>
      </c>
      <c r="AB1754" s="60" t="s">
        <v>20</v>
      </c>
      <c r="AD1754" s="43"/>
    </row>
    <row r="1755" spans="3:30" s="25" customFormat="1" x14ac:dyDescent="0.3">
      <c r="C1755" s="22">
        <v>0</v>
      </c>
      <c r="D1755" s="23"/>
      <c r="E1755" s="24">
        <v>846789001900</v>
      </c>
      <c r="G1755" s="22"/>
      <c r="H1755" s="23"/>
      <c r="I1755" s="26" t="s">
        <v>6453</v>
      </c>
      <c r="J1755" s="23"/>
      <c r="K1755" s="26"/>
      <c r="L1755" s="23"/>
      <c r="M1755" s="26"/>
      <c r="N1755" s="23"/>
      <c r="O1755" s="34"/>
      <c r="P1755" s="34"/>
      <c r="Q1755" s="23"/>
      <c r="R1755" s="35"/>
      <c r="S1755" s="36"/>
      <c r="T1755" s="23"/>
      <c r="U1755" s="36"/>
      <c r="V1755" s="34"/>
      <c r="W1755" s="23"/>
      <c r="X1755" s="53">
        <f>SUM(X1754,X2070:X2081)</f>
        <v>1982.4000000000005</v>
      </c>
      <c r="Y1755" s="60" t="s">
        <v>1925</v>
      </c>
      <c r="Z1755" s="23"/>
      <c r="AA1755" s="33">
        <f t="shared" si="27"/>
        <v>0</v>
      </c>
      <c r="AB1755" s="60" t="s">
        <v>20</v>
      </c>
      <c r="AD1755" s="43"/>
    </row>
    <row r="1756" spans="3:30" s="25" customFormat="1" x14ac:dyDescent="0.3">
      <c r="C1756" s="22">
        <v>6115</v>
      </c>
      <c r="D1756" s="23"/>
      <c r="E1756" s="24">
        <v>846789001900</v>
      </c>
      <c r="G1756" s="22" t="s">
        <v>6454</v>
      </c>
      <c r="H1756" s="23"/>
      <c r="I1756" s="26" t="s">
        <v>6455</v>
      </c>
      <c r="J1756" s="23"/>
      <c r="K1756" s="26" t="s">
        <v>6456</v>
      </c>
      <c r="L1756" s="23"/>
      <c r="M1756" s="26" t="s">
        <v>6457</v>
      </c>
      <c r="N1756" s="23"/>
      <c r="O1756" s="34">
        <v>1</v>
      </c>
      <c r="P1756" s="34" t="s">
        <v>17</v>
      </c>
      <c r="Q1756" s="23"/>
      <c r="R1756" s="35">
        <v>3.9</v>
      </c>
      <c r="S1756" s="36" t="s">
        <v>18</v>
      </c>
      <c r="T1756" s="23"/>
      <c r="U1756" s="36"/>
      <c r="V1756" s="34" t="s">
        <v>17</v>
      </c>
      <c r="W1756" s="23"/>
      <c r="X1756" s="53">
        <f>SUMIF('[1]2022Fiyat Listesi-SAP'!A:A,I:I,'[1]2022Fiyat Listesi-SAP'!C:C)</f>
        <v>474</v>
      </c>
      <c r="Y1756" s="60" t="str">
        <f>VLOOKUP(I1756,'[1]2022Fiyat Listesi-SAP'!A129:D2226,4,FALSE)</f>
        <v>USD</v>
      </c>
      <c r="Z1756" s="23"/>
      <c r="AA1756" s="33">
        <f t="shared" si="27"/>
        <v>0</v>
      </c>
      <c r="AB1756" s="60" t="s">
        <v>20</v>
      </c>
      <c r="AD1756" s="43"/>
    </row>
    <row r="1757" spans="3:30" s="25" customFormat="1" x14ac:dyDescent="0.3">
      <c r="C1757" s="22">
        <v>6115</v>
      </c>
      <c r="D1757" s="23"/>
      <c r="E1757" s="24">
        <v>846789001900</v>
      </c>
      <c r="G1757" s="22" t="s">
        <v>6458</v>
      </c>
      <c r="H1757" s="23"/>
      <c r="I1757" s="26" t="s">
        <v>6459</v>
      </c>
      <c r="J1757" s="23"/>
      <c r="K1757" s="26" t="s">
        <v>6460</v>
      </c>
      <c r="L1757" s="23"/>
      <c r="M1757" s="26" t="s">
        <v>6461</v>
      </c>
      <c r="N1757" s="23"/>
      <c r="O1757" s="34">
        <v>1</v>
      </c>
      <c r="P1757" s="34" t="s">
        <v>17</v>
      </c>
      <c r="Q1757" s="23"/>
      <c r="R1757" s="35">
        <v>4.7</v>
      </c>
      <c r="S1757" s="36" t="s">
        <v>18</v>
      </c>
      <c r="T1757" s="23"/>
      <c r="U1757" s="36"/>
      <c r="V1757" s="34" t="s">
        <v>17</v>
      </c>
      <c r="W1757" s="23"/>
      <c r="X1757" s="53">
        <f>SUMIF('[1]2022Fiyat Listesi-SAP'!A:A,I:I,'[1]2022Fiyat Listesi-SAP'!C:C)</f>
        <v>546</v>
      </c>
      <c r="Y1757" s="60" t="str">
        <f>VLOOKUP(I1757,'[1]2022Fiyat Listesi-SAP'!A130:D2227,4,FALSE)</f>
        <v>USD</v>
      </c>
      <c r="Z1757" s="23"/>
      <c r="AA1757" s="33">
        <f t="shared" si="27"/>
        <v>0</v>
      </c>
      <c r="AB1757" s="60" t="s">
        <v>20</v>
      </c>
      <c r="AD1757" s="43"/>
    </row>
    <row r="1758" spans="3:30" s="25" customFormat="1" x14ac:dyDescent="0.3">
      <c r="C1758" s="22">
        <v>6115</v>
      </c>
      <c r="D1758" s="23"/>
      <c r="E1758" s="24">
        <v>846789001900</v>
      </c>
      <c r="G1758" s="22" t="s">
        <v>6462</v>
      </c>
      <c r="H1758" s="23"/>
      <c r="I1758" s="26" t="s">
        <v>6463</v>
      </c>
      <c r="J1758" s="23"/>
      <c r="K1758" s="26" t="s">
        <v>6464</v>
      </c>
      <c r="L1758" s="23"/>
      <c r="M1758" s="26" t="s">
        <v>6465</v>
      </c>
      <c r="N1758" s="23"/>
      <c r="O1758" s="34">
        <v>1</v>
      </c>
      <c r="P1758" s="34" t="s">
        <v>17</v>
      </c>
      <c r="Q1758" s="23"/>
      <c r="R1758" s="35">
        <v>7.2</v>
      </c>
      <c r="S1758" s="36" t="s">
        <v>18</v>
      </c>
      <c r="T1758" s="23"/>
      <c r="U1758" s="36"/>
      <c r="V1758" s="34" t="s">
        <v>17</v>
      </c>
      <c r="W1758" s="23"/>
      <c r="X1758" s="53">
        <f>SUMIF('[1]2022Fiyat Listesi-SAP'!A:A,I:I,'[1]2022Fiyat Listesi-SAP'!C:C)</f>
        <v>857</v>
      </c>
      <c r="Y1758" s="60" t="str">
        <f>VLOOKUP(I1758,'[1]2022Fiyat Listesi-SAP'!A131:D2228,4,FALSE)</f>
        <v>USD</v>
      </c>
      <c r="Z1758" s="23"/>
      <c r="AA1758" s="33">
        <f t="shared" si="27"/>
        <v>0</v>
      </c>
      <c r="AB1758" s="60" t="s">
        <v>20</v>
      </c>
      <c r="AD1758" s="43"/>
    </row>
    <row r="1759" spans="3:30" s="25" customFormat="1" x14ac:dyDescent="0.3">
      <c r="C1759" s="22">
        <v>6115</v>
      </c>
      <c r="D1759" s="23"/>
      <c r="E1759" s="24">
        <v>846789001900</v>
      </c>
      <c r="G1759" s="22"/>
      <c r="H1759" s="23"/>
      <c r="I1759" s="26" t="s">
        <v>6466</v>
      </c>
      <c r="J1759" s="23"/>
      <c r="K1759" s="26" t="s">
        <v>6467</v>
      </c>
      <c r="L1759" s="23"/>
      <c r="M1759" s="26" t="s">
        <v>6468</v>
      </c>
      <c r="N1759" s="23"/>
      <c r="O1759" s="34">
        <v>1</v>
      </c>
      <c r="P1759" s="34" t="s">
        <v>17</v>
      </c>
      <c r="Q1759" s="23"/>
      <c r="R1759" s="35">
        <v>12</v>
      </c>
      <c r="S1759" s="36" t="s">
        <v>18</v>
      </c>
      <c r="T1759" s="23"/>
      <c r="U1759" s="36"/>
      <c r="V1759" s="34" t="s">
        <v>17</v>
      </c>
      <c r="W1759" s="23"/>
      <c r="X1759" s="53">
        <f>SUMIF([1]MTR!B:B,I:I,[1]MTR!F:F)</f>
        <v>5448.34</v>
      </c>
      <c r="Y1759" s="32" t="s">
        <v>1925</v>
      </c>
      <c r="Z1759" s="23"/>
      <c r="AA1759" s="33">
        <f t="shared" si="27"/>
        <v>0</v>
      </c>
      <c r="AB1759" s="60" t="s">
        <v>20</v>
      </c>
      <c r="AD1759" s="43"/>
    </row>
    <row r="1760" spans="3:30" s="25" customFormat="1" x14ac:dyDescent="0.3">
      <c r="C1760" s="22">
        <v>6115</v>
      </c>
      <c r="D1760" s="23"/>
      <c r="E1760" s="24">
        <v>846789001900</v>
      </c>
      <c r="G1760" s="22" t="s">
        <v>6469</v>
      </c>
      <c r="H1760" s="23"/>
      <c r="I1760" s="26" t="s">
        <v>6470</v>
      </c>
      <c r="J1760" s="23"/>
      <c r="K1760" s="26" t="s">
        <v>6471</v>
      </c>
      <c r="L1760" s="23"/>
      <c r="M1760" s="26" t="s">
        <v>6472</v>
      </c>
      <c r="N1760" s="23"/>
      <c r="O1760" s="34">
        <v>1</v>
      </c>
      <c r="P1760" s="34" t="s">
        <v>17</v>
      </c>
      <c r="Q1760" s="23"/>
      <c r="R1760" s="35">
        <v>7.2</v>
      </c>
      <c r="S1760" s="36" t="s">
        <v>18</v>
      </c>
      <c r="T1760" s="23"/>
      <c r="U1760" s="36"/>
      <c r="V1760" s="34" t="s">
        <v>17</v>
      </c>
      <c r="W1760" s="23"/>
      <c r="X1760" s="53">
        <f>SUMIF('[1]2022Fiyat Listesi-SAP'!A:A,I:I,'[1]2022Fiyat Listesi-SAP'!C:C)</f>
        <v>1714</v>
      </c>
      <c r="Y1760" s="60" t="str">
        <f>VLOOKUP(I1760,'[1]2022Fiyat Listesi-SAP'!A133:D2230,4,FALSE)</f>
        <v>USD</v>
      </c>
      <c r="Z1760" s="23"/>
      <c r="AA1760" s="33">
        <f t="shared" si="27"/>
        <v>0</v>
      </c>
      <c r="AB1760" s="60" t="s">
        <v>20</v>
      </c>
      <c r="AD1760" s="43"/>
    </row>
    <row r="1761" spans="3:30" s="25" customFormat="1" x14ac:dyDescent="0.3">
      <c r="C1761" s="22">
        <v>6115</v>
      </c>
      <c r="D1761" s="23"/>
      <c r="E1761" s="24">
        <v>846789001900</v>
      </c>
      <c r="G1761" s="22" t="s">
        <v>6473</v>
      </c>
      <c r="H1761" s="23"/>
      <c r="I1761" s="26" t="s">
        <v>6474</v>
      </c>
      <c r="J1761" s="23"/>
      <c r="K1761" s="26" t="s">
        <v>6475</v>
      </c>
      <c r="L1761" s="23"/>
      <c r="M1761" s="26" t="s">
        <v>6476</v>
      </c>
      <c r="N1761" s="23"/>
      <c r="O1761" s="34">
        <v>1</v>
      </c>
      <c r="P1761" s="34" t="s">
        <v>17</v>
      </c>
      <c r="Q1761" s="23"/>
      <c r="R1761" s="35">
        <v>62</v>
      </c>
      <c r="S1761" s="36" t="s">
        <v>18</v>
      </c>
      <c r="T1761" s="23"/>
      <c r="U1761" s="36"/>
      <c r="V1761" s="34" t="s">
        <v>17</v>
      </c>
      <c r="W1761" s="23"/>
      <c r="X1761" s="53">
        <f>SUMIF('[1]2022Fiyat Listesi-SAP'!A:A,I:I,'[1]2022Fiyat Listesi-SAP'!C:C)</f>
        <v>8735</v>
      </c>
      <c r="Y1761" s="60" t="str">
        <f>VLOOKUP(I1761,'[1]2022Fiyat Listesi-SAP'!A134:D2231,4,FALSE)</f>
        <v>USD</v>
      </c>
      <c r="Z1761" s="23"/>
      <c r="AA1761" s="33">
        <f t="shared" si="27"/>
        <v>0</v>
      </c>
      <c r="AB1761" s="60" t="s">
        <v>20</v>
      </c>
      <c r="AD1761" s="43"/>
    </row>
    <row r="1762" spans="3:30" s="25" customFormat="1" x14ac:dyDescent="0.3">
      <c r="C1762" s="22">
        <v>6402</v>
      </c>
      <c r="D1762" s="23"/>
      <c r="E1762" s="24">
        <v>841320009000</v>
      </c>
      <c r="G1762" s="22" t="s">
        <v>6477</v>
      </c>
      <c r="H1762" s="23"/>
      <c r="I1762" s="26" t="s">
        <v>6478</v>
      </c>
      <c r="J1762" s="23"/>
      <c r="K1762" s="26" t="s">
        <v>6479</v>
      </c>
      <c r="L1762" s="23"/>
      <c r="M1762" s="26" t="s">
        <v>6480</v>
      </c>
      <c r="N1762" s="23"/>
      <c r="O1762" s="34">
        <v>1</v>
      </c>
      <c r="P1762" s="34" t="s">
        <v>17</v>
      </c>
      <c r="Q1762" s="23"/>
      <c r="R1762" s="35">
        <v>20</v>
      </c>
      <c r="S1762" s="36" t="s">
        <v>18</v>
      </c>
      <c r="T1762" s="23"/>
      <c r="U1762" s="36"/>
      <c r="V1762" s="34" t="s">
        <v>17</v>
      </c>
      <c r="W1762" s="23"/>
      <c r="X1762" s="53">
        <f>SUMIF('[1]2022Fiyat Listesi-SAP'!A:A,I:I,'[1]2022Fiyat Listesi-SAP'!C:C)</f>
        <v>6167.1050000000005</v>
      </c>
      <c r="Y1762" s="60" t="str">
        <f>VLOOKUP(I1762,'[1]2022Fiyat Listesi-SAP'!A135:D2232,4,FALSE)</f>
        <v>USD</v>
      </c>
      <c r="Z1762" s="23"/>
      <c r="AA1762" s="33">
        <f t="shared" si="27"/>
        <v>0</v>
      </c>
      <c r="AB1762" s="60" t="s">
        <v>20</v>
      </c>
      <c r="AD1762" s="43"/>
    </row>
    <row r="1763" spans="3:30" s="25" customFormat="1" x14ac:dyDescent="0.3">
      <c r="C1763" s="22">
        <v>6402</v>
      </c>
      <c r="D1763" s="23"/>
      <c r="E1763" s="24">
        <v>841320009000</v>
      </c>
      <c r="G1763" s="22" t="s">
        <v>6481</v>
      </c>
      <c r="H1763" s="23"/>
      <c r="I1763" s="26" t="s">
        <v>6482</v>
      </c>
      <c r="J1763" s="23"/>
      <c r="K1763" s="26" t="s">
        <v>6483</v>
      </c>
      <c r="L1763" s="23"/>
      <c r="M1763" s="26" t="s">
        <v>6484</v>
      </c>
      <c r="N1763" s="23"/>
      <c r="O1763" s="34">
        <v>1</v>
      </c>
      <c r="P1763" s="34" t="s">
        <v>17</v>
      </c>
      <c r="Q1763" s="23"/>
      <c r="R1763" s="35">
        <v>25</v>
      </c>
      <c r="S1763" s="36" t="s">
        <v>18</v>
      </c>
      <c r="T1763" s="23"/>
      <c r="U1763" s="36"/>
      <c r="V1763" s="34" t="s">
        <v>17</v>
      </c>
      <c r="W1763" s="23"/>
      <c r="X1763" s="53">
        <f>SUMIF('[1]2022Fiyat Listesi-SAP'!A:A,I:I,'[1]2022Fiyat Listesi-SAP'!C:C)</f>
        <v>8222.8450000000012</v>
      </c>
      <c r="Y1763" s="60" t="str">
        <f>VLOOKUP(I1763,'[1]2022Fiyat Listesi-SAP'!A136:D2233,4,FALSE)</f>
        <v>USD</v>
      </c>
      <c r="Z1763" s="23"/>
      <c r="AA1763" s="33">
        <f t="shared" si="27"/>
        <v>0</v>
      </c>
      <c r="AB1763" s="60" t="s">
        <v>20</v>
      </c>
      <c r="AD1763" s="43"/>
    </row>
    <row r="1764" spans="3:30" s="25" customFormat="1" x14ac:dyDescent="0.3">
      <c r="C1764" s="22">
        <v>6401</v>
      </c>
      <c r="D1764" s="23"/>
      <c r="E1764" s="24">
        <v>841320009000</v>
      </c>
      <c r="G1764" s="22" t="s">
        <v>6485</v>
      </c>
      <c r="H1764" s="23"/>
      <c r="I1764" s="26" t="s">
        <v>6486</v>
      </c>
      <c r="J1764" s="23"/>
      <c r="K1764" s="26" t="s">
        <v>6487</v>
      </c>
      <c r="L1764" s="23"/>
      <c r="M1764" s="26" t="s">
        <v>6488</v>
      </c>
      <c r="N1764" s="23"/>
      <c r="O1764" s="34">
        <v>1</v>
      </c>
      <c r="P1764" s="34" t="s">
        <v>17</v>
      </c>
      <c r="Q1764" s="23"/>
      <c r="R1764" s="35">
        <v>0</v>
      </c>
      <c r="S1764" s="36" t="s">
        <v>18</v>
      </c>
      <c r="T1764" s="23"/>
      <c r="U1764" s="36"/>
      <c r="V1764" s="34" t="s">
        <v>17</v>
      </c>
      <c r="W1764" s="23"/>
      <c r="X1764" s="53">
        <f>SUMIF('[1]2022Fiyat Listesi-SAP'!A:A,I:I,'[1]2022Fiyat Listesi-SAP'!C:C)</f>
        <v>806.90000000000009</v>
      </c>
      <c r="Y1764" s="60" t="str">
        <f>VLOOKUP(I1764,'[1]2022Fiyat Listesi-SAP'!A137:D2234,4,FALSE)</f>
        <v>USD</v>
      </c>
      <c r="Z1764" s="23"/>
      <c r="AA1764" s="33">
        <f t="shared" si="27"/>
        <v>0</v>
      </c>
      <c r="AB1764" s="60" t="s">
        <v>20</v>
      </c>
      <c r="AD1764" s="43"/>
    </row>
    <row r="1765" spans="3:30" s="25" customFormat="1" x14ac:dyDescent="0.3">
      <c r="C1765" s="22">
        <v>6401</v>
      </c>
      <c r="D1765" s="23"/>
      <c r="E1765" s="24">
        <v>841320009000</v>
      </c>
      <c r="G1765" s="22" t="s">
        <v>6489</v>
      </c>
      <c r="H1765" s="23"/>
      <c r="I1765" s="26" t="s">
        <v>6490</v>
      </c>
      <c r="J1765" s="23"/>
      <c r="K1765" s="26" t="s">
        <v>6491</v>
      </c>
      <c r="L1765" s="23"/>
      <c r="M1765" s="26" t="s">
        <v>6488</v>
      </c>
      <c r="N1765" s="23"/>
      <c r="O1765" s="34">
        <v>1</v>
      </c>
      <c r="P1765" s="34" t="s">
        <v>17</v>
      </c>
      <c r="Q1765" s="23"/>
      <c r="R1765" s="35">
        <v>0</v>
      </c>
      <c r="S1765" s="36" t="s">
        <v>18</v>
      </c>
      <c r="T1765" s="23"/>
      <c r="U1765" s="36"/>
      <c r="V1765" s="34" t="s">
        <v>17</v>
      </c>
      <c r="W1765" s="23"/>
      <c r="X1765" s="53">
        <f>SUMIF('[1]2022Fiyat Listesi-SAP'!A:A,I:I,'[1]2022Fiyat Listesi-SAP'!C:C)</f>
        <v>887.6</v>
      </c>
      <c r="Y1765" s="60" t="str">
        <f>VLOOKUP(I1765,'[1]2022Fiyat Listesi-SAP'!A138:D2235,4,FALSE)</f>
        <v>USD</v>
      </c>
      <c r="Z1765" s="23"/>
      <c r="AA1765" s="33">
        <f t="shared" si="27"/>
        <v>0</v>
      </c>
      <c r="AB1765" s="60" t="s">
        <v>20</v>
      </c>
      <c r="AD1765" s="43"/>
    </row>
    <row r="1766" spans="3:30" s="25" customFormat="1" x14ac:dyDescent="0.3">
      <c r="C1766" s="22">
        <v>6401</v>
      </c>
      <c r="D1766" s="23"/>
      <c r="E1766" s="24">
        <v>841320009000</v>
      </c>
      <c r="G1766" s="22" t="s">
        <v>6492</v>
      </c>
      <c r="H1766" s="23"/>
      <c r="I1766" s="26" t="s">
        <v>6493</v>
      </c>
      <c r="J1766" s="23"/>
      <c r="K1766" s="26" t="s">
        <v>6494</v>
      </c>
      <c r="L1766" s="23"/>
      <c r="M1766" s="26" t="s">
        <v>6495</v>
      </c>
      <c r="N1766" s="23"/>
      <c r="O1766" s="34">
        <v>1</v>
      </c>
      <c r="P1766" s="34" t="s">
        <v>17</v>
      </c>
      <c r="Q1766" s="23"/>
      <c r="R1766" s="35">
        <v>0</v>
      </c>
      <c r="S1766" s="36" t="s">
        <v>18</v>
      </c>
      <c r="T1766" s="23"/>
      <c r="U1766" s="36"/>
      <c r="V1766" s="34" t="s">
        <v>17</v>
      </c>
      <c r="W1766" s="23"/>
      <c r="X1766" s="53">
        <f>SUMIF('[1]2022Fiyat Listesi-SAP'!A:A,I:I,'[1]2022Fiyat Listesi-SAP'!C:C)</f>
        <v>1129.6500000000001</v>
      </c>
      <c r="Y1766" s="60" t="str">
        <f>VLOOKUP(I1766,'[1]2022Fiyat Listesi-SAP'!A139:D2236,4,FALSE)</f>
        <v>USD</v>
      </c>
      <c r="Z1766" s="23"/>
      <c r="AA1766" s="33">
        <f t="shared" si="27"/>
        <v>0</v>
      </c>
      <c r="AB1766" s="60" t="s">
        <v>20</v>
      </c>
      <c r="AD1766" s="43"/>
    </row>
    <row r="1767" spans="3:30" s="25" customFormat="1" x14ac:dyDescent="0.3">
      <c r="C1767" s="22">
        <v>6405</v>
      </c>
      <c r="D1767" s="23"/>
      <c r="E1767" s="24">
        <v>400942009000</v>
      </c>
      <c r="G1767" s="22" t="s">
        <v>6496</v>
      </c>
      <c r="H1767" s="23"/>
      <c r="I1767" s="36" t="s">
        <v>6497</v>
      </c>
      <c r="J1767" s="23"/>
      <c r="K1767" s="26" t="s">
        <v>6498</v>
      </c>
      <c r="L1767" s="23"/>
      <c r="M1767" s="26" t="s">
        <v>6499</v>
      </c>
      <c r="N1767" s="23"/>
      <c r="O1767" s="34">
        <v>1</v>
      </c>
      <c r="P1767" s="34" t="s">
        <v>17</v>
      </c>
      <c r="Q1767" s="23"/>
      <c r="R1767" s="35">
        <v>0</v>
      </c>
      <c r="S1767" s="36" t="s">
        <v>18</v>
      </c>
      <c r="T1767" s="23"/>
      <c r="U1767" s="36"/>
      <c r="V1767" s="34" t="s">
        <v>17</v>
      </c>
      <c r="W1767" s="23"/>
      <c r="X1767" s="53">
        <f>SUMIF('[1]2022Fiyat Listesi-SAP'!A:A,I:I,'[1]2022Fiyat Listesi-SAP'!C:C)</f>
        <v>154.05000000000001</v>
      </c>
      <c r="Y1767" s="60" t="str">
        <f>VLOOKUP(I1767,'[1]2022Fiyat Listesi-SAP'!A140:D2237,4,FALSE)</f>
        <v>USD</v>
      </c>
      <c r="Z1767" s="23"/>
      <c r="AA1767" s="33">
        <f t="shared" si="27"/>
        <v>0</v>
      </c>
      <c r="AB1767" s="60" t="s">
        <v>20</v>
      </c>
      <c r="AD1767" s="43"/>
    </row>
    <row r="1768" spans="3:30" s="25" customFormat="1" x14ac:dyDescent="0.3">
      <c r="C1768" s="22">
        <v>6405</v>
      </c>
      <c r="D1768" s="23"/>
      <c r="E1768" s="24">
        <v>400942009000</v>
      </c>
      <c r="G1768" s="22" t="s">
        <v>6500</v>
      </c>
      <c r="H1768" s="23"/>
      <c r="I1768" s="26" t="s">
        <v>6501</v>
      </c>
      <c r="J1768" s="23"/>
      <c r="K1768" s="26" t="s">
        <v>6502</v>
      </c>
      <c r="L1768" s="23"/>
      <c r="M1768" s="26" t="s">
        <v>6503</v>
      </c>
      <c r="N1768" s="23"/>
      <c r="O1768" s="34">
        <v>1</v>
      </c>
      <c r="P1768" s="34" t="s">
        <v>17</v>
      </c>
      <c r="Q1768" s="23"/>
      <c r="R1768" s="35">
        <v>0</v>
      </c>
      <c r="S1768" s="36" t="s">
        <v>18</v>
      </c>
      <c r="T1768" s="23"/>
      <c r="U1768" s="36"/>
      <c r="V1768" s="34" t="s">
        <v>17</v>
      </c>
      <c r="W1768" s="23"/>
      <c r="X1768" s="53">
        <f>SUMIF('[1]2022Fiyat Listesi-SAP'!A:A,I:I,'[1]2022Fiyat Listesi-SAP'!C:C)</f>
        <v>205.4</v>
      </c>
      <c r="Y1768" s="60" t="str">
        <f>VLOOKUP(I1768,'[1]2022Fiyat Listesi-SAP'!A141:D2238,4,FALSE)</f>
        <v>USD</v>
      </c>
      <c r="Z1768" s="23"/>
      <c r="AA1768" s="33">
        <f t="shared" si="27"/>
        <v>0</v>
      </c>
      <c r="AB1768" s="60" t="s">
        <v>20</v>
      </c>
      <c r="AD1768" s="43"/>
    </row>
    <row r="1769" spans="3:30" s="25" customFormat="1" x14ac:dyDescent="0.3">
      <c r="C1769" s="22">
        <v>6405</v>
      </c>
      <c r="D1769" s="23"/>
      <c r="E1769" s="24">
        <v>400942009000</v>
      </c>
      <c r="G1769" s="22" t="s">
        <v>6504</v>
      </c>
      <c r="H1769" s="23"/>
      <c r="I1769" s="26" t="s">
        <v>6505</v>
      </c>
      <c r="J1769" s="23"/>
      <c r="K1769" s="26" t="s">
        <v>6506</v>
      </c>
      <c r="L1769" s="23"/>
      <c r="M1769" s="26" t="s">
        <v>6507</v>
      </c>
      <c r="N1769" s="23"/>
      <c r="O1769" s="34">
        <v>1</v>
      </c>
      <c r="P1769" s="34" t="s">
        <v>17</v>
      </c>
      <c r="Q1769" s="23"/>
      <c r="R1769" s="35">
        <v>0</v>
      </c>
      <c r="S1769" s="36" t="s">
        <v>18</v>
      </c>
      <c r="T1769" s="23"/>
      <c r="U1769" s="36"/>
      <c r="V1769" s="34" t="s">
        <v>17</v>
      </c>
      <c r="W1769" s="23"/>
      <c r="X1769" s="53">
        <f>SUMIF('[1]2022Fiyat Listesi-SAP'!A:A,I:I,'[1]2022Fiyat Listesi-SAP'!C:C)</f>
        <v>366.75</v>
      </c>
      <c r="Y1769" s="60" t="str">
        <f>VLOOKUP(I1769,'[1]2022Fiyat Listesi-SAP'!A142:D2239,4,FALSE)</f>
        <v>USD</v>
      </c>
      <c r="Z1769" s="23"/>
      <c r="AA1769" s="33">
        <f t="shared" si="27"/>
        <v>0</v>
      </c>
      <c r="AB1769" s="60" t="s">
        <v>20</v>
      </c>
      <c r="AD1769" s="43"/>
    </row>
    <row r="1770" spans="3:30" s="25" customFormat="1" x14ac:dyDescent="0.3">
      <c r="C1770" s="22">
        <v>6405</v>
      </c>
      <c r="D1770" s="23"/>
      <c r="E1770" s="24">
        <v>400942009000</v>
      </c>
      <c r="G1770" s="22" t="s">
        <v>6508</v>
      </c>
      <c r="H1770" s="23"/>
      <c r="I1770" s="26" t="s">
        <v>6509</v>
      </c>
      <c r="J1770" s="23"/>
      <c r="K1770" s="26" t="s">
        <v>6510</v>
      </c>
      <c r="L1770" s="23"/>
      <c r="M1770" s="26" t="s">
        <v>6511</v>
      </c>
      <c r="N1770" s="23"/>
      <c r="O1770" s="34">
        <v>1</v>
      </c>
      <c r="P1770" s="34" t="s">
        <v>17</v>
      </c>
      <c r="Q1770" s="23"/>
      <c r="R1770" s="35">
        <v>0</v>
      </c>
      <c r="S1770" s="36" t="s">
        <v>18</v>
      </c>
      <c r="T1770" s="23"/>
      <c r="U1770" s="36"/>
      <c r="V1770" s="34" t="s">
        <v>17</v>
      </c>
      <c r="W1770" s="23"/>
      <c r="X1770" s="53">
        <f>SUMIF('[1]2022Fiyat Listesi-SAP'!A:A,I:I,'[1]2022Fiyat Listesi-SAP'!C:C)</f>
        <v>586.85</v>
      </c>
      <c r="Y1770" s="60" t="str">
        <f>VLOOKUP(I1770,'[1]2022Fiyat Listesi-SAP'!A143:D2240,4,FALSE)</f>
        <v>USD</v>
      </c>
      <c r="Z1770" s="23"/>
      <c r="AA1770" s="33">
        <f t="shared" si="27"/>
        <v>0</v>
      </c>
      <c r="AB1770" s="60" t="s">
        <v>20</v>
      </c>
      <c r="AD1770" s="43"/>
    </row>
    <row r="1771" spans="3:30" s="25" customFormat="1" x14ac:dyDescent="0.3">
      <c r="C1771" s="22">
        <v>6405</v>
      </c>
      <c r="D1771" s="23"/>
      <c r="E1771" s="24">
        <v>841320009000</v>
      </c>
      <c r="G1771" s="22" t="s">
        <v>6512</v>
      </c>
      <c r="H1771" s="23"/>
      <c r="I1771" s="26" t="s">
        <v>6513</v>
      </c>
      <c r="J1771" s="23"/>
      <c r="K1771" s="26" t="s">
        <v>6514</v>
      </c>
      <c r="L1771" s="23"/>
      <c r="M1771" s="26" t="s">
        <v>6515</v>
      </c>
      <c r="N1771" s="23"/>
      <c r="O1771" s="34">
        <v>1</v>
      </c>
      <c r="P1771" s="34" t="s">
        <v>17</v>
      </c>
      <c r="Q1771" s="23"/>
      <c r="R1771" s="35">
        <v>0</v>
      </c>
      <c r="S1771" s="36" t="s">
        <v>18</v>
      </c>
      <c r="T1771" s="23"/>
      <c r="U1771" s="36"/>
      <c r="V1771" s="34" t="s">
        <v>17</v>
      </c>
      <c r="W1771" s="23"/>
      <c r="X1771" s="53">
        <f>SUMIF('[1]2022Fiyat Listesi-SAP'!A:A,I:I,'[1]2022Fiyat Listesi-SAP'!C:C)</f>
        <v>198.60000000000002</v>
      </c>
      <c r="Y1771" s="60" t="str">
        <f>VLOOKUP(I1771,'[1]2022Fiyat Listesi-SAP'!A144:D2241,4,FALSE)</f>
        <v>USD</v>
      </c>
      <c r="Z1771" s="23"/>
      <c r="AA1771" s="33">
        <f t="shared" si="27"/>
        <v>0</v>
      </c>
      <c r="AB1771" s="60" t="s">
        <v>20</v>
      </c>
      <c r="AD1771" s="43"/>
    </row>
    <row r="1772" spans="3:30" s="25" customFormat="1" x14ac:dyDescent="0.3">
      <c r="C1772" s="22">
        <v>6405</v>
      </c>
      <c r="D1772" s="23"/>
      <c r="E1772" s="24">
        <v>841320009000</v>
      </c>
      <c r="G1772" s="22" t="s">
        <v>6516</v>
      </c>
      <c r="H1772" s="23"/>
      <c r="I1772" s="26" t="s">
        <v>6517</v>
      </c>
      <c r="J1772" s="23"/>
      <c r="K1772" s="26" t="s">
        <v>6518</v>
      </c>
      <c r="L1772" s="23"/>
      <c r="M1772" s="26" t="s">
        <v>6519</v>
      </c>
      <c r="N1772" s="23"/>
      <c r="O1772" s="34">
        <v>1</v>
      </c>
      <c r="P1772" s="34" t="s">
        <v>17</v>
      </c>
      <c r="Q1772" s="23"/>
      <c r="R1772" s="35">
        <v>0</v>
      </c>
      <c r="S1772" s="36" t="s">
        <v>18</v>
      </c>
      <c r="T1772" s="23"/>
      <c r="U1772" s="36"/>
      <c r="V1772" s="34" t="s">
        <v>17</v>
      </c>
      <c r="W1772" s="23"/>
      <c r="X1772" s="53">
        <f>SUMIF('[1]2022Fiyat Listesi-SAP'!A:A,I:I,'[1]2022Fiyat Listesi-SAP'!C:C)</f>
        <v>111.7</v>
      </c>
      <c r="Y1772" s="60" t="str">
        <f>VLOOKUP(I1772,'[1]2022Fiyat Listesi-SAP'!A145:D2242,4,FALSE)</f>
        <v>USD</v>
      </c>
      <c r="Z1772" s="23"/>
      <c r="AA1772" s="33">
        <f t="shared" si="27"/>
        <v>0</v>
      </c>
      <c r="AB1772" s="60" t="s">
        <v>20</v>
      </c>
      <c r="AD1772" s="43"/>
    </row>
    <row r="1773" spans="3:30" s="25" customFormat="1" x14ac:dyDescent="0.3">
      <c r="C1773" s="22">
        <v>6204</v>
      </c>
      <c r="D1773" s="23"/>
      <c r="E1773" s="24">
        <v>846789001900</v>
      </c>
      <c r="G1773" s="22" t="s">
        <v>6520</v>
      </c>
      <c r="H1773" s="23"/>
      <c r="I1773" s="26" t="s">
        <v>6521</v>
      </c>
      <c r="J1773" s="23"/>
      <c r="K1773" s="26" t="s">
        <v>6522</v>
      </c>
      <c r="L1773" s="23"/>
      <c r="M1773" s="26" t="s">
        <v>6523</v>
      </c>
      <c r="N1773" s="23"/>
      <c r="O1773" s="34">
        <v>1</v>
      </c>
      <c r="P1773" s="34" t="s">
        <v>17</v>
      </c>
      <c r="Q1773" s="23"/>
      <c r="R1773" s="35">
        <v>6</v>
      </c>
      <c r="S1773" s="36" t="s">
        <v>18</v>
      </c>
      <c r="T1773" s="23"/>
      <c r="U1773" s="36"/>
      <c r="V1773" s="34" t="s">
        <v>17</v>
      </c>
      <c r="W1773" s="23"/>
      <c r="X1773" s="53">
        <f>SUMIF('[1]2022Fiyat Listesi-SAP'!A:A,I:I,'[1]2022Fiyat Listesi-SAP'!C:C)</f>
        <v>1441</v>
      </c>
      <c r="Y1773" s="60" t="str">
        <f>VLOOKUP(I1773,'[1]2022Fiyat Listesi-SAP'!A146:D2243,4,FALSE)</f>
        <v>USD</v>
      </c>
      <c r="Z1773" s="23"/>
      <c r="AA1773" s="33">
        <f t="shared" si="27"/>
        <v>0</v>
      </c>
      <c r="AB1773" s="60" t="s">
        <v>20</v>
      </c>
      <c r="AD1773" s="43"/>
    </row>
    <row r="1774" spans="3:30" s="25" customFormat="1" x14ac:dyDescent="0.3">
      <c r="C1774" s="22">
        <v>6204</v>
      </c>
      <c r="D1774" s="23"/>
      <c r="E1774" s="24">
        <v>846789001900</v>
      </c>
      <c r="G1774" s="22" t="s">
        <v>6524</v>
      </c>
      <c r="H1774" s="23"/>
      <c r="I1774" s="26" t="s">
        <v>6525</v>
      </c>
      <c r="J1774" s="23"/>
      <c r="K1774" s="26" t="s">
        <v>6526</v>
      </c>
      <c r="L1774" s="23"/>
      <c r="M1774" s="26" t="s">
        <v>6527</v>
      </c>
      <c r="N1774" s="23"/>
      <c r="O1774" s="34">
        <v>1</v>
      </c>
      <c r="P1774" s="34" t="s">
        <v>17</v>
      </c>
      <c r="Q1774" s="23"/>
      <c r="R1774" s="35">
        <v>6.5</v>
      </c>
      <c r="S1774" s="36" t="s">
        <v>18</v>
      </c>
      <c r="T1774" s="23"/>
      <c r="U1774" s="36"/>
      <c r="V1774" s="34" t="s">
        <v>17</v>
      </c>
      <c r="W1774" s="23"/>
      <c r="X1774" s="53">
        <f>SUMIF('[1]2022Fiyat Listesi-SAP'!A:A,I:I,'[1]2022Fiyat Listesi-SAP'!C:C)</f>
        <v>1629</v>
      </c>
      <c r="Y1774" s="60" t="str">
        <f>VLOOKUP(I1774,'[1]2022Fiyat Listesi-SAP'!A147:D2244,4,FALSE)</f>
        <v>USD</v>
      </c>
      <c r="Z1774" s="23"/>
      <c r="AA1774" s="33">
        <f t="shared" si="27"/>
        <v>0</v>
      </c>
      <c r="AB1774" s="60" t="s">
        <v>20</v>
      </c>
      <c r="AD1774" s="43"/>
    </row>
    <row r="1775" spans="3:30" s="25" customFormat="1" x14ac:dyDescent="0.3">
      <c r="C1775" s="22">
        <v>6204</v>
      </c>
      <c r="D1775" s="23"/>
      <c r="E1775" s="24">
        <v>846789001900</v>
      </c>
      <c r="G1775" s="22" t="s">
        <v>6528</v>
      </c>
      <c r="H1775" s="23"/>
      <c r="I1775" s="26" t="s">
        <v>6529</v>
      </c>
      <c r="J1775" s="23"/>
      <c r="K1775" s="26" t="s">
        <v>6530</v>
      </c>
      <c r="L1775" s="23"/>
      <c r="M1775" s="26" t="s">
        <v>6531</v>
      </c>
      <c r="N1775" s="23"/>
      <c r="O1775" s="34">
        <v>1</v>
      </c>
      <c r="P1775" s="34" t="s">
        <v>17</v>
      </c>
      <c r="Q1775" s="23"/>
      <c r="R1775" s="35">
        <v>6.75</v>
      </c>
      <c r="S1775" s="36" t="s">
        <v>18</v>
      </c>
      <c r="T1775" s="23"/>
      <c r="U1775" s="36"/>
      <c r="V1775" s="34" t="s">
        <v>17</v>
      </c>
      <c r="W1775" s="23"/>
      <c r="X1775" s="53">
        <f>SUMIF('[1]2022Fiyat Listesi-SAP'!A:A,I:I,'[1]2022Fiyat Listesi-SAP'!C:C)</f>
        <v>1798</v>
      </c>
      <c r="Y1775" s="60" t="str">
        <f>VLOOKUP(I1775,'[1]2022Fiyat Listesi-SAP'!A148:D2245,4,FALSE)</f>
        <v>USD</v>
      </c>
      <c r="Z1775" s="23"/>
      <c r="AA1775" s="33">
        <f t="shared" si="27"/>
        <v>0</v>
      </c>
      <c r="AB1775" s="60" t="s">
        <v>20</v>
      </c>
      <c r="AD1775" s="43"/>
    </row>
    <row r="1776" spans="3:30" s="25" customFormat="1" x14ac:dyDescent="0.3">
      <c r="C1776" s="22">
        <v>6205</v>
      </c>
      <c r="D1776" s="23"/>
      <c r="E1776" s="24">
        <v>846789001900</v>
      </c>
      <c r="G1776" s="22" t="s">
        <v>6532</v>
      </c>
      <c r="H1776" s="23"/>
      <c r="I1776" s="26" t="s">
        <v>6533</v>
      </c>
      <c r="J1776" s="23"/>
      <c r="K1776" s="26" t="s">
        <v>6534</v>
      </c>
      <c r="L1776" s="23"/>
      <c r="M1776" s="26" t="s">
        <v>6535</v>
      </c>
      <c r="N1776" s="23"/>
      <c r="O1776" s="34">
        <v>1</v>
      </c>
      <c r="P1776" s="34" t="s">
        <v>17</v>
      </c>
      <c r="Q1776" s="23"/>
      <c r="R1776" s="35">
        <v>4.5999999999999996</v>
      </c>
      <c r="S1776" s="36" t="s">
        <v>18</v>
      </c>
      <c r="T1776" s="23"/>
      <c r="U1776" s="36"/>
      <c r="V1776" s="34" t="s">
        <v>17</v>
      </c>
      <c r="W1776" s="23"/>
      <c r="X1776" s="53">
        <f>SUMIF('[1]2022Fiyat Listesi-SAP'!A:A,I:I,'[1]2022Fiyat Listesi-SAP'!C:C)</f>
        <v>941</v>
      </c>
      <c r="Y1776" s="60" t="str">
        <f>VLOOKUP(I1776,'[1]2022Fiyat Listesi-SAP'!A149:D2246,4,FALSE)</f>
        <v>USD</v>
      </c>
      <c r="Z1776" s="23"/>
      <c r="AA1776" s="33">
        <f t="shared" si="27"/>
        <v>0</v>
      </c>
      <c r="AB1776" s="60" t="s">
        <v>20</v>
      </c>
      <c r="AD1776" s="43"/>
    </row>
    <row r="1777" spans="3:30" s="25" customFormat="1" x14ac:dyDescent="0.3">
      <c r="C1777" s="22">
        <v>6205</v>
      </c>
      <c r="D1777" s="23"/>
      <c r="E1777" s="24">
        <v>846789001900</v>
      </c>
      <c r="G1777" s="22" t="s">
        <v>6536</v>
      </c>
      <c r="H1777" s="23"/>
      <c r="I1777" s="26" t="s">
        <v>6537</v>
      </c>
      <c r="J1777" s="23"/>
      <c r="K1777" s="26" t="s">
        <v>6538</v>
      </c>
      <c r="L1777" s="23"/>
      <c r="M1777" s="26" t="s">
        <v>6539</v>
      </c>
      <c r="N1777" s="23"/>
      <c r="O1777" s="34">
        <v>1</v>
      </c>
      <c r="P1777" s="34" t="s">
        <v>17</v>
      </c>
      <c r="Q1777" s="23"/>
      <c r="R1777" s="35">
        <v>6.9</v>
      </c>
      <c r="S1777" s="36" t="s">
        <v>18</v>
      </c>
      <c r="T1777" s="23"/>
      <c r="U1777" s="36"/>
      <c r="V1777" s="34" t="s">
        <v>17</v>
      </c>
      <c r="W1777" s="23"/>
      <c r="X1777" s="53">
        <f>SUMIF('[1]2022Fiyat Listesi-SAP'!A:A,I:I,'[1]2022Fiyat Listesi-SAP'!C:C)</f>
        <v>1019</v>
      </c>
      <c r="Y1777" s="60" t="str">
        <f>VLOOKUP(I1777,'[1]2022Fiyat Listesi-SAP'!A150:D2247,4,FALSE)</f>
        <v>USD</v>
      </c>
      <c r="Z1777" s="23"/>
      <c r="AA1777" s="33">
        <f t="shared" si="27"/>
        <v>0</v>
      </c>
      <c r="AB1777" s="60" t="s">
        <v>20</v>
      </c>
      <c r="AD1777" s="43"/>
    </row>
    <row r="1778" spans="3:30" s="25" customFormat="1" x14ac:dyDescent="0.3">
      <c r="C1778" s="22">
        <v>6205</v>
      </c>
      <c r="D1778" s="23"/>
      <c r="E1778" s="24">
        <v>846789001900</v>
      </c>
      <c r="G1778" s="22" t="s">
        <v>6540</v>
      </c>
      <c r="H1778" s="23"/>
      <c r="I1778" s="26" t="s">
        <v>6541</v>
      </c>
      <c r="J1778" s="23"/>
      <c r="K1778" s="26" t="s">
        <v>6542</v>
      </c>
      <c r="L1778" s="23"/>
      <c r="M1778" s="26" t="s">
        <v>6543</v>
      </c>
      <c r="N1778" s="23"/>
      <c r="O1778" s="34">
        <v>1</v>
      </c>
      <c r="P1778" s="34" t="s">
        <v>17</v>
      </c>
      <c r="Q1778" s="23"/>
      <c r="R1778" s="35">
        <v>7.8</v>
      </c>
      <c r="S1778" s="36" t="s">
        <v>18</v>
      </c>
      <c r="T1778" s="23"/>
      <c r="U1778" s="36"/>
      <c r="V1778" s="34" t="s">
        <v>17</v>
      </c>
      <c r="W1778" s="23"/>
      <c r="X1778" s="53">
        <f>SUMIF('[1]2022Fiyat Listesi-SAP'!A:A,I:I,'[1]2022Fiyat Listesi-SAP'!C:C)</f>
        <v>1097</v>
      </c>
      <c r="Y1778" s="60" t="str">
        <f>VLOOKUP(I1778,'[1]2022Fiyat Listesi-SAP'!A151:D2248,4,FALSE)</f>
        <v>USD</v>
      </c>
      <c r="Z1778" s="23"/>
      <c r="AA1778" s="33">
        <f t="shared" si="27"/>
        <v>0</v>
      </c>
      <c r="AB1778" s="60" t="s">
        <v>20</v>
      </c>
      <c r="AD1778" s="43"/>
    </row>
    <row r="1779" spans="3:30" s="25" customFormat="1" x14ac:dyDescent="0.3">
      <c r="C1779" s="22">
        <v>6205</v>
      </c>
      <c r="D1779" s="23"/>
      <c r="E1779" s="24">
        <v>846789001900</v>
      </c>
      <c r="G1779" s="22" t="s">
        <v>6544</v>
      </c>
      <c r="H1779" s="23"/>
      <c r="I1779" s="26" t="s">
        <v>6545</v>
      </c>
      <c r="J1779" s="23"/>
      <c r="K1779" s="26" t="s">
        <v>6546</v>
      </c>
      <c r="L1779" s="23"/>
      <c r="M1779" s="26" t="s">
        <v>6547</v>
      </c>
      <c r="N1779" s="23"/>
      <c r="O1779" s="34">
        <v>1</v>
      </c>
      <c r="P1779" s="34" t="s">
        <v>17</v>
      </c>
      <c r="Q1779" s="23"/>
      <c r="R1779" s="35">
        <v>13.3</v>
      </c>
      <c r="S1779" s="36" t="s">
        <v>18</v>
      </c>
      <c r="T1779" s="23"/>
      <c r="U1779" s="36"/>
      <c r="V1779" s="34" t="s">
        <v>17</v>
      </c>
      <c r="W1779" s="23"/>
      <c r="X1779" s="53">
        <f>SUMIF('[1]2022Fiyat Listesi-SAP'!A:A,I:I,'[1]2022Fiyat Listesi-SAP'!C:C)</f>
        <v>1311</v>
      </c>
      <c r="Y1779" s="60" t="str">
        <f>VLOOKUP(I1779,'[1]2022Fiyat Listesi-SAP'!A152:D2249,4,FALSE)</f>
        <v>USD</v>
      </c>
      <c r="Z1779" s="23"/>
      <c r="AA1779" s="33">
        <f t="shared" si="27"/>
        <v>0</v>
      </c>
      <c r="AB1779" s="60" t="s">
        <v>20</v>
      </c>
      <c r="AD1779" s="43"/>
    </row>
    <row r="1780" spans="3:30" s="25" customFormat="1" x14ac:dyDescent="0.3">
      <c r="C1780" s="22">
        <v>6114</v>
      </c>
      <c r="D1780" s="23"/>
      <c r="E1780" s="24">
        <v>846789001900</v>
      </c>
      <c r="G1780" s="22"/>
      <c r="H1780" s="23"/>
      <c r="I1780" s="26" t="s">
        <v>6548</v>
      </c>
      <c r="J1780" s="23"/>
      <c r="K1780" s="26" t="s">
        <v>6549</v>
      </c>
      <c r="L1780" s="23"/>
      <c r="M1780" s="26" t="s">
        <v>6550</v>
      </c>
      <c r="N1780" s="23"/>
      <c r="O1780" s="34">
        <v>1</v>
      </c>
      <c r="P1780" s="34" t="s">
        <v>17</v>
      </c>
      <c r="Q1780" s="23"/>
      <c r="R1780" s="35">
        <v>2.27</v>
      </c>
      <c r="S1780" s="36" t="s">
        <v>18</v>
      </c>
      <c r="T1780" s="23"/>
      <c r="U1780" s="36"/>
      <c r="V1780" s="34" t="s">
        <v>17</v>
      </c>
      <c r="W1780" s="23"/>
      <c r="X1780" s="53">
        <f>SUMIF([1]MTR!B:B,I:I,[1]MTR!F:F)</f>
        <v>3257.16</v>
      </c>
      <c r="Y1780" s="32" t="s">
        <v>1925</v>
      </c>
      <c r="Z1780" s="23"/>
      <c r="AA1780" s="33">
        <f t="shared" si="27"/>
        <v>0</v>
      </c>
      <c r="AB1780" s="60" t="s">
        <v>20</v>
      </c>
      <c r="AD1780" s="43"/>
    </row>
    <row r="1781" spans="3:30" s="25" customFormat="1" x14ac:dyDescent="0.3">
      <c r="C1781" s="22">
        <v>6121</v>
      </c>
      <c r="D1781" s="23"/>
      <c r="E1781" s="24">
        <v>846789001900</v>
      </c>
      <c r="G1781" s="22"/>
      <c r="H1781" s="23"/>
      <c r="I1781" s="26" t="s">
        <v>6551</v>
      </c>
      <c r="J1781" s="23"/>
      <c r="K1781" s="26" t="s">
        <v>6552</v>
      </c>
      <c r="L1781" s="23"/>
      <c r="M1781" s="26" t="s">
        <v>6553</v>
      </c>
      <c r="N1781" s="23"/>
      <c r="O1781" s="34">
        <v>1</v>
      </c>
      <c r="P1781" s="34" t="s">
        <v>17</v>
      </c>
      <c r="Q1781" s="23"/>
      <c r="R1781" s="42">
        <v>0</v>
      </c>
      <c r="S1781" s="36" t="s">
        <v>18</v>
      </c>
      <c r="T1781" s="23"/>
      <c r="U1781" s="36"/>
      <c r="V1781" s="34" t="s">
        <v>17</v>
      </c>
      <c r="W1781" s="23"/>
      <c r="X1781" s="53">
        <f>VLOOKUP(I:I,[1]MTR!B25:XFD416,5,FALSE)</f>
        <v>82.91</v>
      </c>
      <c r="Y1781" s="32" t="s">
        <v>1925</v>
      </c>
      <c r="Z1781" s="23"/>
      <c r="AA1781" s="33">
        <f t="shared" si="27"/>
        <v>0</v>
      </c>
      <c r="AB1781" s="60" t="s">
        <v>20</v>
      </c>
      <c r="AD1781" s="43"/>
    </row>
    <row r="1782" spans="3:30" s="25" customFormat="1" x14ac:dyDescent="0.3">
      <c r="C1782" s="22">
        <v>6121</v>
      </c>
      <c r="D1782" s="23"/>
      <c r="E1782" s="24">
        <v>846789001900</v>
      </c>
      <c r="G1782" s="22"/>
      <c r="H1782" s="23"/>
      <c r="I1782" s="26" t="s">
        <v>6554</v>
      </c>
      <c r="J1782" s="23"/>
      <c r="K1782" s="26" t="s">
        <v>6555</v>
      </c>
      <c r="L1782" s="23"/>
      <c r="M1782" s="26" t="s">
        <v>6556</v>
      </c>
      <c r="N1782" s="23"/>
      <c r="O1782" s="34">
        <v>1</v>
      </c>
      <c r="P1782" s="34" t="s">
        <v>17</v>
      </c>
      <c r="Q1782" s="23"/>
      <c r="R1782" s="42">
        <v>0</v>
      </c>
      <c r="S1782" s="36" t="s">
        <v>18</v>
      </c>
      <c r="T1782" s="23"/>
      <c r="U1782" s="36"/>
      <c r="V1782" s="34" t="s">
        <v>17</v>
      </c>
      <c r="W1782" s="23"/>
      <c r="X1782" s="53">
        <f>VLOOKUP(I:I,[1]MTR!B26:XFD417,5,FALSE)</f>
        <v>53.300000000000004</v>
      </c>
      <c r="Y1782" s="32" t="s">
        <v>1925</v>
      </c>
      <c r="Z1782" s="23"/>
      <c r="AA1782" s="33">
        <f t="shared" si="27"/>
        <v>0</v>
      </c>
      <c r="AB1782" s="60" t="s">
        <v>20</v>
      </c>
      <c r="AD1782" s="43"/>
    </row>
    <row r="1783" spans="3:30" s="25" customFormat="1" x14ac:dyDescent="0.3">
      <c r="C1783" s="22">
        <v>6305</v>
      </c>
      <c r="D1783" s="23"/>
      <c r="E1783" s="24">
        <v>846789001900</v>
      </c>
      <c r="G1783" s="22"/>
      <c r="H1783" s="23"/>
      <c r="I1783" s="26" t="s">
        <v>6557</v>
      </c>
      <c r="J1783" s="23"/>
      <c r="K1783" s="26" t="s">
        <v>6558</v>
      </c>
      <c r="L1783" s="23"/>
      <c r="M1783" s="26" t="s">
        <v>6559</v>
      </c>
      <c r="N1783" s="23"/>
      <c r="O1783" s="34">
        <v>1</v>
      </c>
      <c r="P1783" s="34" t="s">
        <v>17</v>
      </c>
      <c r="Q1783" s="23"/>
      <c r="R1783" s="42">
        <v>0</v>
      </c>
      <c r="S1783" s="36" t="s">
        <v>18</v>
      </c>
      <c r="T1783" s="23"/>
      <c r="U1783" s="36"/>
      <c r="V1783" s="34" t="s">
        <v>17</v>
      </c>
      <c r="W1783" s="23"/>
      <c r="X1783" s="53">
        <f>VLOOKUP(I:I,[1]MTR!B27:XFD420,5,FALSE)</f>
        <v>65.144999999999996</v>
      </c>
      <c r="Y1783" s="32" t="s">
        <v>1925</v>
      </c>
      <c r="Z1783" s="23"/>
      <c r="AA1783" s="33">
        <f t="shared" si="27"/>
        <v>0</v>
      </c>
      <c r="AB1783" s="60" t="s">
        <v>20</v>
      </c>
      <c r="AD1783" s="43"/>
    </row>
    <row r="1784" spans="3:30" s="25" customFormat="1" x14ac:dyDescent="0.3">
      <c r="C1784" s="22"/>
      <c r="D1784" s="23"/>
      <c r="E1784" s="24"/>
      <c r="G1784" s="22"/>
      <c r="H1784" s="23"/>
      <c r="I1784" s="26" t="s">
        <v>6560</v>
      </c>
      <c r="J1784" s="23"/>
      <c r="K1784" s="26" t="s">
        <v>6549</v>
      </c>
      <c r="L1784" s="23"/>
      <c r="M1784" s="26" t="s">
        <v>6550</v>
      </c>
      <c r="N1784" s="23"/>
      <c r="O1784" s="34">
        <v>1</v>
      </c>
      <c r="P1784" s="34" t="s">
        <v>17</v>
      </c>
      <c r="Q1784" s="23"/>
      <c r="R1784" s="35">
        <v>3.2</v>
      </c>
      <c r="S1784" s="36" t="s">
        <v>18</v>
      </c>
      <c r="T1784" s="23"/>
      <c r="U1784" s="36"/>
      <c r="V1784" s="34" t="s">
        <v>17</v>
      </c>
      <c r="W1784" s="23"/>
      <c r="X1784" s="53">
        <f>VLOOKUP(I:I,[1]MTR!B28:XFD420,5,FALSE)</f>
        <v>3908.5950000000003</v>
      </c>
      <c r="Y1784" s="32" t="s">
        <v>1925</v>
      </c>
      <c r="Z1784" s="23"/>
      <c r="AA1784" s="33">
        <f t="shared" si="27"/>
        <v>0</v>
      </c>
      <c r="AB1784" s="60" t="s">
        <v>20</v>
      </c>
      <c r="AD1784" s="43"/>
    </row>
    <row r="1785" spans="3:30" s="25" customFormat="1" x14ac:dyDescent="0.3">
      <c r="C1785" s="22"/>
      <c r="D1785" s="23"/>
      <c r="E1785" s="24"/>
      <c r="G1785" s="22"/>
      <c r="H1785" s="23"/>
      <c r="I1785" s="26" t="s">
        <v>6561</v>
      </c>
      <c r="J1785" s="23"/>
      <c r="K1785" s="26" t="s">
        <v>6549</v>
      </c>
      <c r="L1785" s="23"/>
      <c r="M1785" s="26" t="s">
        <v>6550</v>
      </c>
      <c r="N1785" s="23"/>
      <c r="O1785" s="34">
        <v>1</v>
      </c>
      <c r="P1785" s="34" t="s">
        <v>17</v>
      </c>
      <c r="Q1785" s="23"/>
      <c r="R1785" s="35">
        <v>3.7</v>
      </c>
      <c r="S1785" s="36" t="s">
        <v>18</v>
      </c>
      <c r="T1785" s="23"/>
      <c r="U1785" s="36"/>
      <c r="V1785" s="34" t="s">
        <v>17</v>
      </c>
      <c r="W1785" s="23"/>
      <c r="X1785" s="53">
        <f>VLOOKUP(I:I,[1]MTR!B29:XFD421,5,FALSE)</f>
        <v>6460.4850000000006</v>
      </c>
      <c r="Y1785" s="32" t="s">
        <v>1925</v>
      </c>
      <c r="Z1785" s="23"/>
      <c r="AA1785" s="33">
        <f t="shared" si="27"/>
        <v>0</v>
      </c>
      <c r="AB1785" s="60" t="s">
        <v>20</v>
      </c>
      <c r="AD1785" s="43"/>
    </row>
    <row r="1786" spans="3:30" s="25" customFormat="1" x14ac:dyDescent="0.3">
      <c r="C1786" s="22">
        <v>6121</v>
      </c>
      <c r="D1786" s="23"/>
      <c r="E1786" s="24">
        <v>846789009000</v>
      </c>
      <c r="G1786" s="22"/>
      <c r="H1786" s="23"/>
      <c r="I1786" s="26" t="s">
        <v>6562</v>
      </c>
      <c r="J1786" s="23"/>
      <c r="K1786" s="26">
        <v>15.2</v>
      </c>
      <c r="L1786" s="23"/>
      <c r="M1786" s="26">
        <v>15.2</v>
      </c>
      <c r="N1786" s="23"/>
      <c r="O1786" s="34">
        <v>1</v>
      </c>
      <c r="P1786" s="34" t="s">
        <v>17</v>
      </c>
      <c r="Q1786" s="23"/>
      <c r="R1786" s="42">
        <v>0</v>
      </c>
      <c r="S1786" s="36" t="s">
        <v>18</v>
      </c>
      <c r="T1786" s="23"/>
      <c r="U1786" s="36"/>
      <c r="V1786" s="34" t="s">
        <v>17</v>
      </c>
      <c r="W1786" s="23"/>
      <c r="X1786" s="53">
        <f>VLOOKUP(I:I,[1]MTR!B30:XFD422,5,FALSE)</f>
        <v>94.754999999999995</v>
      </c>
      <c r="Y1786" s="32" t="s">
        <v>1925</v>
      </c>
      <c r="Z1786" s="23"/>
      <c r="AA1786" s="33">
        <f t="shared" si="27"/>
        <v>0</v>
      </c>
      <c r="AB1786" s="60" t="s">
        <v>20</v>
      </c>
      <c r="AD1786" s="43"/>
    </row>
    <row r="1787" spans="3:30" s="25" customFormat="1" x14ac:dyDescent="0.3">
      <c r="C1787" s="22">
        <v>6121</v>
      </c>
      <c r="D1787" s="23"/>
      <c r="E1787" s="24">
        <v>846789009000</v>
      </c>
      <c r="G1787" s="22"/>
      <c r="H1787" s="23"/>
      <c r="I1787" s="26" t="s">
        <v>6563</v>
      </c>
      <c r="J1787" s="23"/>
      <c r="K1787" s="26">
        <v>16</v>
      </c>
      <c r="L1787" s="23"/>
      <c r="M1787" s="26">
        <v>16</v>
      </c>
      <c r="N1787" s="23"/>
      <c r="O1787" s="34">
        <v>1</v>
      </c>
      <c r="P1787" s="34" t="s">
        <v>17</v>
      </c>
      <c r="Q1787" s="23"/>
      <c r="R1787" s="42">
        <v>0</v>
      </c>
      <c r="S1787" s="36" t="s">
        <v>18</v>
      </c>
      <c r="T1787" s="23"/>
      <c r="U1787" s="36"/>
      <c r="V1787" s="34" t="s">
        <v>17</v>
      </c>
      <c r="W1787" s="23"/>
      <c r="X1787" s="53">
        <f>VLOOKUP(I:I,[1]MTR!B31:XFD423,5,FALSE)</f>
        <v>113.06</v>
      </c>
      <c r="Y1787" s="32" t="s">
        <v>1925</v>
      </c>
      <c r="Z1787" s="23"/>
      <c r="AA1787" s="33">
        <f t="shared" si="27"/>
        <v>0</v>
      </c>
      <c r="AB1787" s="60" t="s">
        <v>20</v>
      </c>
      <c r="AD1787" s="43"/>
    </row>
    <row r="1788" spans="3:30" s="25" customFormat="1" x14ac:dyDescent="0.3">
      <c r="C1788" s="22">
        <v>6121</v>
      </c>
      <c r="D1788" s="23"/>
      <c r="E1788" s="24">
        <v>846789009000</v>
      </c>
      <c r="G1788" s="22"/>
      <c r="H1788" s="23"/>
      <c r="I1788" s="26" t="s">
        <v>6564</v>
      </c>
      <c r="J1788" s="23"/>
      <c r="K1788" s="26">
        <v>16.2</v>
      </c>
      <c r="L1788" s="23"/>
      <c r="M1788" s="26">
        <v>16.2</v>
      </c>
      <c r="N1788" s="23"/>
      <c r="O1788" s="34">
        <v>1</v>
      </c>
      <c r="P1788" s="34" t="s">
        <v>17</v>
      </c>
      <c r="Q1788" s="23"/>
      <c r="R1788" s="42">
        <v>0</v>
      </c>
      <c r="S1788" s="36" t="s">
        <v>18</v>
      </c>
      <c r="T1788" s="23"/>
      <c r="U1788" s="36"/>
      <c r="V1788" s="34" t="s">
        <v>17</v>
      </c>
      <c r="W1788" s="23"/>
      <c r="X1788" s="53">
        <f>VLOOKUP(I:I,[1]MTR!B32:XFD424,5,FALSE)</f>
        <v>177.66499999999999</v>
      </c>
      <c r="Y1788" s="32" t="s">
        <v>1925</v>
      </c>
      <c r="Z1788" s="23"/>
      <c r="AA1788" s="33">
        <f t="shared" si="27"/>
        <v>0</v>
      </c>
      <c r="AB1788" s="60" t="s">
        <v>20</v>
      </c>
      <c r="AD1788" s="43"/>
    </row>
    <row r="1789" spans="3:30" s="25" customFormat="1" x14ac:dyDescent="0.3">
      <c r="C1789" s="22">
        <v>6121</v>
      </c>
      <c r="D1789" s="23"/>
      <c r="E1789" s="24">
        <v>846789009000</v>
      </c>
      <c r="G1789" s="22"/>
      <c r="H1789" s="23"/>
      <c r="I1789" s="26" t="s">
        <v>6565</v>
      </c>
      <c r="J1789" s="23"/>
      <c r="K1789" s="26">
        <v>16.5</v>
      </c>
      <c r="L1789" s="23"/>
      <c r="M1789" s="26">
        <v>16.5</v>
      </c>
      <c r="N1789" s="23"/>
      <c r="O1789" s="34">
        <v>1</v>
      </c>
      <c r="P1789" s="34" t="s">
        <v>17</v>
      </c>
      <c r="Q1789" s="23"/>
      <c r="R1789" s="42">
        <v>0</v>
      </c>
      <c r="S1789" s="36" t="s">
        <v>18</v>
      </c>
      <c r="T1789" s="23"/>
      <c r="U1789" s="36"/>
      <c r="V1789" s="34" t="s">
        <v>17</v>
      </c>
      <c r="W1789" s="23"/>
      <c r="X1789" s="53">
        <f>VLOOKUP(I:I,[1]MTR!B33:XFD425,5,FALSE)</f>
        <v>71.064999999999998</v>
      </c>
      <c r="Y1789" s="32" t="s">
        <v>1925</v>
      </c>
      <c r="Z1789" s="23"/>
      <c r="AA1789" s="33">
        <f t="shared" si="27"/>
        <v>0</v>
      </c>
      <c r="AB1789" s="60" t="s">
        <v>20</v>
      </c>
      <c r="AD1789" s="43"/>
    </row>
    <row r="1790" spans="3:30" s="25" customFormat="1" x14ac:dyDescent="0.3">
      <c r="C1790" s="22">
        <v>6121</v>
      </c>
      <c r="D1790" s="23"/>
      <c r="E1790" s="24">
        <v>846789009000</v>
      </c>
      <c r="G1790" s="22"/>
      <c r="H1790" s="23"/>
      <c r="I1790" s="26" t="s">
        <v>6566</v>
      </c>
      <c r="J1790" s="23"/>
      <c r="K1790" s="26">
        <v>18.600000000000001</v>
      </c>
      <c r="L1790" s="23"/>
      <c r="M1790" s="26">
        <v>18.600000000000001</v>
      </c>
      <c r="N1790" s="23"/>
      <c r="O1790" s="34">
        <v>1</v>
      </c>
      <c r="P1790" s="34" t="s">
        <v>17</v>
      </c>
      <c r="Q1790" s="23"/>
      <c r="R1790" s="42">
        <v>0</v>
      </c>
      <c r="S1790" s="36" t="s">
        <v>18</v>
      </c>
      <c r="T1790" s="23"/>
      <c r="U1790" s="36"/>
      <c r="V1790" s="34" t="s">
        <v>17</v>
      </c>
      <c r="W1790" s="23"/>
      <c r="X1790" s="53">
        <f>VLOOKUP(I:I,[1]MTR!B34:XFD426,5,FALSE)</f>
        <v>94.754999999999995</v>
      </c>
      <c r="Y1790" s="32" t="s">
        <v>1925</v>
      </c>
      <c r="Z1790" s="23"/>
      <c r="AA1790" s="33">
        <f t="shared" si="27"/>
        <v>0</v>
      </c>
      <c r="AB1790" s="60" t="s">
        <v>20</v>
      </c>
      <c r="AD1790" s="43"/>
    </row>
    <row r="1791" spans="3:30" s="25" customFormat="1" x14ac:dyDescent="0.3">
      <c r="C1791" s="22">
        <v>6121</v>
      </c>
      <c r="D1791" s="23"/>
      <c r="E1791" s="24">
        <v>846789009000</v>
      </c>
      <c r="G1791" s="22"/>
      <c r="H1791" s="23"/>
      <c r="I1791" s="26" t="s">
        <v>6567</v>
      </c>
      <c r="J1791" s="23"/>
      <c r="K1791" s="26">
        <v>19</v>
      </c>
      <c r="L1791" s="23"/>
      <c r="M1791" s="26">
        <v>19</v>
      </c>
      <c r="N1791" s="23"/>
      <c r="O1791" s="34">
        <v>1</v>
      </c>
      <c r="P1791" s="34" t="s">
        <v>17</v>
      </c>
      <c r="Q1791" s="23"/>
      <c r="R1791" s="42">
        <v>0</v>
      </c>
      <c r="S1791" s="36" t="s">
        <v>18</v>
      </c>
      <c r="T1791" s="23"/>
      <c r="U1791" s="36"/>
      <c r="V1791" s="34" t="s">
        <v>17</v>
      </c>
      <c r="W1791" s="23"/>
      <c r="X1791" s="53">
        <f>VLOOKUP(I:I,[1]MTR!B35:XFD427,5,FALSE)</f>
        <v>118.44</v>
      </c>
      <c r="Y1791" s="32" t="s">
        <v>1925</v>
      </c>
      <c r="Z1791" s="23"/>
      <c r="AA1791" s="33">
        <f t="shared" si="27"/>
        <v>0</v>
      </c>
      <c r="AB1791" s="60" t="s">
        <v>20</v>
      </c>
      <c r="AD1791" s="43"/>
    </row>
    <row r="1792" spans="3:30" s="25" customFormat="1" x14ac:dyDescent="0.3">
      <c r="C1792" s="22">
        <v>6121</v>
      </c>
      <c r="D1792" s="23"/>
      <c r="E1792" s="24">
        <v>846789009000</v>
      </c>
      <c r="G1792" s="22"/>
      <c r="H1792" s="23"/>
      <c r="I1792" s="26" t="s">
        <v>6568</v>
      </c>
      <c r="J1792" s="23"/>
      <c r="K1792" s="26">
        <v>20</v>
      </c>
      <c r="L1792" s="23"/>
      <c r="M1792" s="26">
        <v>20</v>
      </c>
      <c r="N1792" s="23"/>
      <c r="O1792" s="34">
        <v>1</v>
      </c>
      <c r="P1792" s="34" t="s">
        <v>17</v>
      </c>
      <c r="Q1792" s="23"/>
      <c r="R1792" s="42">
        <v>0</v>
      </c>
      <c r="S1792" s="36" t="s">
        <v>18</v>
      </c>
      <c r="T1792" s="23"/>
      <c r="U1792" s="36"/>
      <c r="V1792" s="34" t="s">
        <v>17</v>
      </c>
      <c r="W1792" s="23"/>
      <c r="X1792" s="53">
        <f>VLOOKUP(I:I,[1]MTR!B36:XFD428,5,FALSE)</f>
        <v>124.905</v>
      </c>
      <c r="Y1792" s="32" t="s">
        <v>1925</v>
      </c>
      <c r="Z1792" s="23"/>
      <c r="AA1792" s="33">
        <f t="shared" si="27"/>
        <v>0</v>
      </c>
      <c r="AB1792" s="60" t="s">
        <v>20</v>
      </c>
      <c r="AD1792" s="43"/>
    </row>
    <row r="1793" spans="3:30" s="25" customFormat="1" x14ac:dyDescent="0.3">
      <c r="C1793" s="22">
        <v>6121</v>
      </c>
      <c r="D1793" s="23"/>
      <c r="E1793" s="24">
        <v>846789009000</v>
      </c>
      <c r="G1793" s="22"/>
      <c r="H1793" s="23"/>
      <c r="I1793" s="26" t="s">
        <v>6569</v>
      </c>
      <c r="J1793" s="23"/>
      <c r="K1793" s="26">
        <v>20.399999999999999</v>
      </c>
      <c r="L1793" s="23"/>
      <c r="M1793" s="26">
        <v>20.399999999999999</v>
      </c>
      <c r="N1793" s="23"/>
      <c r="O1793" s="34">
        <v>1</v>
      </c>
      <c r="P1793" s="34" t="s">
        <v>17</v>
      </c>
      <c r="Q1793" s="23"/>
      <c r="R1793" s="42">
        <v>0</v>
      </c>
      <c r="S1793" s="36" t="s">
        <v>18</v>
      </c>
      <c r="T1793" s="23"/>
      <c r="U1793" s="36"/>
      <c r="V1793" s="34" t="s">
        <v>17</v>
      </c>
      <c r="W1793" s="23"/>
      <c r="X1793" s="53">
        <f>VLOOKUP(I:I,[1]MTR!B37:XFD429,5,FALSE)</f>
        <v>101.215</v>
      </c>
      <c r="Y1793" s="32" t="s">
        <v>1925</v>
      </c>
      <c r="Z1793" s="23"/>
      <c r="AA1793" s="33">
        <f t="shared" si="27"/>
        <v>0</v>
      </c>
      <c r="AB1793" s="60" t="s">
        <v>20</v>
      </c>
      <c r="AD1793" s="43"/>
    </row>
    <row r="1794" spans="3:30" s="25" customFormat="1" x14ac:dyDescent="0.3">
      <c r="C1794" s="22">
        <v>6121</v>
      </c>
      <c r="D1794" s="23"/>
      <c r="E1794" s="24">
        <v>846789009000</v>
      </c>
      <c r="G1794" s="22"/>
      <c r="H1794" s="23"/>
      <c r="I1794" s="26" t="s">
        <v>6570</v>
      </c>
      <c r="J1794" s="23"/>
      <c r="K1794" s="26">
        <v>20.5</v>
      </c>
      <c r="L1794" s="23"/>
      <c r="M1794" s="26">
        <v>20.5</v>
      </c>
      <c r="N1794" s="23"/>
      <c r="O1794" s="34">
        <v>1</v>
      </c>
      <c r="P1794" s="34" t="s">
        <v>17</v>
      </c>
      <c r="Q1794" s="23"/>
      <c r="R1794" s="42">
        <v>0</v>
      </c>
      <c r="S1794" s="36" t="s">
        <v>18</v>
      </c>
      <c r="T1794" s="23"/>
      <c r="U1794" s="36"/>
      <c r="V1794" s="34" t="s">
        <v>17</v>
      </c>
      <c r="W1794" s="23"/>
      <c r="X1794" s="53">
        <f>VLOOKUP(I:I,[1]MTR!B38:XFD430,5,FALSE)</f>
        <v>77.525000000000006</v>
      </c>
      <c r="Y1794" s="32" t="s">
        <v>1925</v>
      </c>
      <c r="Z1794" s="23"/>
      <c r="AA1794" s="33">
        <f t="shared" si="27"/>
        <v>0</v>
      </c>
      <c r="AB1794" s="60" t="s">
        <v>20</v>
      </c>
      <c r="AD1794" s="43"/>
    </row>
    <row r="1795" spans="3:30" s="25" customFormat="1" x14ac:dyDescent="0.3">
      <c r="C1795" s="22">
        <v>6121</v>
      </c>
      <c r="D1795" s="23"/>
      <c r="E1795" s="24">
        <v>846789009000</v>
      </c>
      <c r="G1795" s="22"/>
      <c r="H1795" s="23"/>
      <c r="I1795" s="26" t="s">
        <v>6571</v>
      </c>
      <c r="J1795" s="23"/>
      <c r="K1795" s="26">
        <v>22.5</v>
      </c>
      <c r="L1795" s="23"/>
      <c r="M1795" s="26">
        <v>22.5</v>
      </c>
      <c r="N1795" s="23"/>
      <c r="O1795" s="34">
        <v>1</v>
      </c>
      <c r="P1795" s="34" t="s">
        <v>17</v>
      </c>
      <c r="Q1795" s="23"/>
      <c r="R1795" s="42">
        <v>0</v>
      </c>
      <c r="S1795" s="36" t="s">
        <v>18</v>
      </c>
      <c r="T1795" s="23"/>
      <c r="U1795" s="36"/>
      <c r="V1795" s="34" t="s">
        <v>17</v>
      </c>
      <c r="W1795" s="23"/>
      <c r="X1795" s="53">
        <f>VLOOKUP(I:I,[1]MTR!B39:XFD431,5,FALSE)</f>
        <v>106.60000000000001</v>
      </c>
      <c r="Y1795" s="32" t="s">
        <v>1925</v>
      </c>
      <c r="Z1795" s="23"/>
      <c r="AA1795" s="33">
        <f t="shared" si="27"/>
        <v>0</v>
      </c>
      <c r="AB1795" s="60" t="s">
        <v>20</v>
      </c>
      <c r="AD1795" s="43"/>
    </row>
    <row r="1796" spans="3:30" s="25" customFormat="1" x14ac:dyDescent="0.3">
      <c r="C1796" s="22">
        <v>6121</v>
      </c>
      <c r="D1796" s="23"/>
      <c r="E1796" s="24">
        <v>846789009000</v>
      </c>
      <c r="G1796" s="22"/>
      <c r="H1796" s="23"/>
      <c r="I1796" s="26" t="s">
        <v>6572</v>
      </c>
      <c r="J1796" s="23"/>
      <c r="K1796" s="26">
        <v>25.5</v>
      </c>
      <c r="L1796" s="23"/>
      <c r="M1796" s="26">
        <v>25.5</v>
      </c>
      <c r="N1796" s="23"/>
      <c r="O1796" s="34">
        <v>1</v>
      </c>
      <c r="P1796" s="34" t="s">
        <v>17</v>
      </c>
      <c r="Q1796" s="23"/>
      <c r="R1796" s="42">
        <v>0</v>
      </c>
      <c r="S1796" s="36" t="s">
        <v>18</v>
      </c>
      <c r="T1796" s="23"/>
      <c r="U1796" s="36"/>
      <c r="V1796" s="34" t="s">
        <v>17</v>
      </c>
      <c r="W1796" s="23"/>
      <c r="X1796" s="53">
        <f>VLOOKUP(I:I,[1]MTR!B40:XFD432,5,FALSE)</f>
        <v>77.525000000000006</v>
      </c>
      <c r="Y1796" s="32" t="s">
        <v>1925</v>
      </c>
      <c r="Z1796" s="23"/>
      <c r="AA1796" s="33">
        <f t="shared" si="27"/>
        <v>0</v>
      </c>
      <c r="AB1796" s="60" t="s">
        <v>20</v>
      </c>
      <c r="AD1796" s="43"/>
    </row>
    <row r="1797" spans="3:30" s="25" customFormat="1" x14ac:dyDescent="0.3">
      <c r="C1797" s="22">
        <v>6121</v>
      </c>
      <c r="D1797" s="23"/>
      <c r="E1797" s="24">
        <v>846789009000</v>
      </c>
      <c r="G1797" s="22"/>
      <c r="H1797" s="23"/>
      <c r="I1797" s="26" t="s">
        <v>6573</v>
      </c>
      <c r="J1797" s="23"/>
      <c r="K1797" s="26">
        <v>28.3</v>
      </c>
      <c r="L1797" s="23"/>
      <c r="M1797" s="26">
        <v>28.3</v>
      </c>
      <c r="N1797" s="23"/>
      <c r="O1797" s="34">
        <v>1</v>
      </c>
      <c r="P1797" s="34" t="s">
        <v>17</v>
      </c>
      <c r="Q1797" s="23"/>
      <c r="R1797" s="42">
        <v>0</v>
      </c>
      <c r="S1797" s="36" t="s">
        <v>18</v>
      </c>
      <c r="T1797" s="23"/>
      <c r="U1797" s="36"/>
      <c r="V1797" s="34" t="s">
        <v>17</v>
      </c>
      <c r="W1797" s="23"/>
      <c r="X1797" s="53">
        <f>VLOOKUP(I:I,[1]MTR!B41:XFD433,5,FALSE)</f>
        <v>113.06</v>
      </c>
      <c r="Y1797" s="32" t="s">
        <v>1925</v>
      </c>
      <c r="Z1797" s="23"/>
      <c r="AA1797" s="33">
        <f t="shared" si="27"/>
        <v>0</v>
      </c>
      <c r="AB1797" s="60" t="s">
        <v>20</v>
      </c>
      <c r="AD1797" s="43"/>
    </row>
    <row r="1798" spans="3:30" s="25" customFormat="1" x14ac:dyDescent="0.3">
      <c r="C1798" s="22">
        <v>6121</v>
      </c>
      <c r="D1798" s="23"/>
      <c r="E1798" s="24">
        <v>846789009000</v>
      </c>
      <c r="G1798" s="22"/>
      <c r="H1798" s="23"/>
      <c r="I1798" s="26" t="s">
        <v>6574</v>
      </c>
      <c r="J1798" s="23"/>
      <c r="K1798" s="26">
        <v>30.5</v>
      </c>
      <c r="L1798" s="23"/>
      <c r="M1798" s="26">
        <v>30.5</v>
      </c>
      <c r="N1798" s="23"/>
      <c r="O1798" s="34">
        <v>1</v>
      </c>
      <c r="P1798" s="34" t="s">
        <v>17</v>
      </c>
      <c r="Q1798" s="23"/>
      <c r="R1798" s="42">
        <v>0</v>
      </c>
      <c r="S1798" s="36" t="s">
        <v>18</v>
      </c>
      <c r="T1798" s="23"/>
      <c r="U1798" s="36"/>
      <c r="V1798" s="34" t="s">
        <v>17</v>
      </c>
      <c r="W1798" s="23"/>
      <c r="X1798" s="53">
        <f>VLOOKUP(I:I,[1]MTR!B42:XFD434,5,FALSE)</f>
        <v>113.06</v>
      </c>
      <c r="Y1798" s="32" t="s">
        <v>1925</v>
      </c>
      <c r="Z1798" s="23"/>
      <c r="AA1798" s="33">
        <f t="shared" si="27"/>
        <v>0</v>
      </c>
      <c r="AB1798" s="60" t="s">
        <v>20</v>
      </c>
      <c r="AD1798" s="43"/>
    </row>
    <row r="1799" spans="3:30" s="25" customFormat="1" x14ac:dyDescent="0.3">
      <c r="C1799" s="22">
        <v>6121</v>
      </c>
      <c r="D1799" s="23"/>
      <c r="E1799" s="24">
        <v>846789009000</v>
      </c>
      <c r="G1799" s="22"/>
      <c r="H1799" s="23"/>
      <c r="I1799" s="26" t="s">
        <v>6575</v>
      </c>
      <c r="J1799" s="23"/>
      <c r="K1799" s="26">
        <v>32</v>
      </c>
      <c r="L1799" s="23"/>
      <c r="M1799" s="26">
        <v>32</v>
      </c>
      <c r="N1799" s="23"/>
      <c r="O1799" s="34">
        <v>1</v>
      </c>
      <c r="P1799" s="34" t="s">
        <v>17</v>
      </c>
      <c r="Q1799" s="23"/>
      <c r="R1799" s="42">
        <v>0</v>
      </c>
      <c r="S1799" s="36" t="s">
        <v>18</v>
      </c>
      <c r="T1799" s="23"/>
      <c r="U1799" s="36"/>
      <c r="V1799" s="34" t="s">
        <v>17</v>
      </c>
      <c r="W1799" s="23"/>
      <c r="X1799" s="53">
        <f>VLOOKUP(I:I,[1]MTR!B43:XFD435,5,FALSE)</f>
        <v>397.32</v>
      </c>
      <c r="Y1799" s="32" t="s">
        <v>1925</v>
      </c>
      <c r="Z1799" s="23"/>
      <c r="AA1799" s="33">
        <f t="shared" si="27"/>
        <v>0</v>
      </c>
      <c r="AB1799" s="60" t="s">
        <v>20</v>
      </c>
      <c r="AD1799" s="43"/>
    </row>
    <row r="1800" spans="3:30" s="25" customFormat="1" x14ac:dyDescent="0.3">
      <c r="C1800" s="22">
        <v>6121</v>
      </c>
      <c r="D1800" s="23"/>
      <c r="E1800" s="24">
        <v>846789009000</v>
      </c>
      <c r="G1800" s="22"/>
      <c r="H1800" s="23"/>
      <c r="I1800" s="26" t="s">
        <v>6576</v>
      </c>
      <c r="J1800" s="23"/>
      <c r="K1800" s="26">
        <v>32.5</v>
      </c>
      <c r="L1800" s="23"/>
      <c r="M1800" s="26">
        <v>32.5</v>
      </c>
      <c r="N1800" s="23"/>
      <c r="O1800" s="34">
        <v>1</v>
      </c>
      <c r="P1800" s="34" t="s">
        <v>17</v>
      </c>
      <c r="Q1800" s="23"/>
      <c r="R1800" s="42">
        <v>0</v>
      </c>
      <c r="S1800" s="36" t="s">
        <v>18</v>
      </c>
      <c r="T1800" s="23"/>
      <c r="U1800" s="36"/>
      <c r="V1800" s="34" t="s">
        <v>17</v>
      </c>
      <c r="W1800" s="23"/>
      <c r="X1800" s="53">
        <f>VLOOKUP(I:I,[1]MTR!B44:XFD436,5,FALSE)</f>
        <v>94.754999999999995</v>
      </c>
      <c r="Y1800" s="32" t="s">
        <v>1925</v>
      </c>
      <c r="Z1800" s="23"/>
      <c r="AA1800" s="33">
        <f t="shared" si="27"/>
        <v>0</v>
      </c>
      <c r="AB1800" s="60" t="s">
        <v>20</v>
      </c>
      <c r="AD1800" s="43"/>
    </row>
    <row r="1801" spans="3:30" s="25" customFormat="1" x14ac:dyDescent="0.3">
      <c r="C1801" s="22">
        <v>6121</v>
      </c>
      <c r="D1801" s="23"/>
      <c r="E1801" s="24">
        <v>846789009000</v>
      </c>
      <c r="G1801" s="22"/>
      <c r="H1801" s="23"/>
      <c r="I1801" s="26" t="s">
        <v>6577</v>
      </c>
      <c r="J1801" s="23"/>
      <c r="K1801" s="26">
        <v>33</v>
      </c>
      <c r="L1801" s="23"/>
      <c r="M1801" s="26">
        <v>33</v>
      </c>
      <c r="N1801" s="23"/>
      <c r="O1801" s="34">
        <v>1</v>
      </c>
      <c r="P1801" s="34" t="s">
        <v>17</v>
      </c>
      <c r="Q1801" s="23"/>
      <c r="R1801" s="42">
        <v>0</v>
      </c>
      <c r="S1801" s="36" t="s">
        <v>18</v>
      </c>
      <c r="T1801" s="23"/>
      <c r="U1801" s="36"/>
      <c r="V1801" s="34" t="s">
        <v>17</v>
      </c>
      <c r="W1801" s="23"/>
      <c r="X1801" s="53">
        <f>VLOOKUP(I:I,[1]MTR!B45:XFD437,5,FALSE)</f>
        <v>248.73000000000002</v>
      </c>
      <c r="Y1801" s="32" t="s">
        <v>1925</v>
      </c>
      <c r="Z1801" s="23"/>
      <c r="AA1801" s="33">
        <f t="shared" si="27"/>
        <v>0</v>
      </c>
      <c r="AB1801" s="60" t="s">
        <v>20</v>
      </c>
      <c r="AD1801" s="43"/>
    </row>
    <row r="1802" spans="3:30" s="25" customFormat="1" x14ac:dyDescent="0.3">
      <c r="C1802" s="22">
        <v>6121</v>
      </c>
      <c r="D1802" s="23"/>
      <c r="E1802" s="24">
        <v>846789009000</v>
      </c>
      <c r="G1802" s="22"/>
      <c r="H1802" s="23"/>
      <c r="I1802" s="26" t="s">
        <v>6578</v>
      </c>
      <c r="J1802" s="23"/>
      <c r="K1802" s="26">
        <v>35</v>
      </c>
      <c r="L1802" s="23"/>
      <c r="M1802" s="26">
        <v>35</v>
      </c>
      <c r="N1802" s="23"/>
      <c r="O1802" s="34">
        <v>1</v>
      </c>
      <c r="P1802" s="34" t="s">
        <v>17</v>
      </c>
      <c r="Q1802" s="23"/>
      <c r="R1802" s="42">
        <v>0</v>
      </c>
      <c r="S1802" s="36" t="s">
        <v>18</v>
      </c>
      <c r="T1802" s="23"/>
      <c r="U1802" s="36"/>
      <c r="V1802" s="34" t="s">
        <v>17</v>
      </c>
      <c r="W1802" s="23"/>
      <c r="X1802" s="53">
        <f>VLOOKUP(I:I,[1]MTR!B46:XFD438,5,FALSE)</f>
        <v>314.41000000000003</v>
      </c>
      <c r="Y1802" s="32" t="s">
        <v>1925</v>
      </c>
      <c r="Z1802" s="23"/>
      <c r="AA1802" s="33">
        <f t="shared" si="27"/>
        <v>0</v>
      </c>
      <c r="AB1802" s="60" t="s">
        <v>20</v>
      </c>
      <c r="AD1802" s="43"/>
    </row>
    <row r="1803" spans="3:30" s="25" customFormat="1" x14ac:dyDescent="0.3">
      <c r="C1803" s="22">
        <v>6121</v>
      </c>
      <c r="D1803" s="23"/>
      <c r="E1803" s="24">
        <v>846789009000</v>
      </c>
      <c r="G1803" s="22"/>
      <c r="H1803" s="23"/>
      <c r="I1803" s="26" t="s">
        <v>6579</v>
      </c>
      <c r="J1803" s="23"/>
      <c r="K1803" s="26">
        <v>37</v>
      </c>
      <c r="L1803" s="23"/>
      <c r="M1803" s="26">
        <v>37</v>
      </c>
      <c r="N1803" s="23"/>
      <c r="O1803" s="34">
        <v>1</v>
      </c>
      <c r="P1803" s="34" t="s">
        <v>17</v>
      </c>
      <c r="Q1803" s="23"/>
      <c r="R1803" s="42">
        <v>0</v>
      </c>
      <c r="S1803" s="36" t="s">
        <v>18</v>
      </c>
      <c r="T1803" s="23"/>
      <c r="U1803" s="36"/>
      <c r="V1803" s="34" t="s">
        <v>17</v>
      </c>
      <c r="W1803" s="23"/>
      <c r="X1803" s="53">
        <f>VLOOKUP(I:I,[1]MTR!B47:XFD439,5,FALSE)</f>
        <v>148.59</v>
      </c>
      <c r="Y1803" s="32" t="s">
        <v>1925</v>
      </c>
      <c r="Z1803" s="23"/>
      <c r="AA1803" s="33">
        <f t="shared" si="27"/>
        <v>0</v>
      </c>
      <c r="AB1803" s="60" t="s">
        <v>20</v>
      </c>
      <c r="AD1803" s="43"/>
    </row>
    <row r="1804" spans="3:30" s="25" customFormat="1" x14ac:dyDescent="0.3">
      <c r="C1804" s="22">
        <v>6121</v>
      </c>
      <c r="D1804" s="23"/>
      <c r="E1804" s="24">
        <v>846789009000</v>
      </c>
      <c r="G1804" s="22"/>
      <c r="H1804" s="23"/>
      <c r="I1804" s="26" t="s">
        <v>6580</v>
      </c>
      <c r="J1804" s="23"/>
      <c r="K1804" s="26">
        <v>40</v>
      </c>
      <c r="L1804" s="23"/>
      <c r="M1804" s="26">
        <v>40</v>
      </c>
      <c r="N1804" s="23"/>
      <c r="O1804" s="34">
        <v>1</v>
      </c>
      <c r="P1804" s="34" t="s">
        <v>17</v>
      </c>
      <c r="Q1804" s="23"/>
      <c r="R1804" s="42">
        <v>0</v>
      </c>
      <c r="S1804" s="36" t="s">
        <v>18</v>
      </c>
      <c r="T1804" s="23"/>
      <c r="U1804" s="36"/>
      <c r="V1804" s="34" t="s">
        <v>17</v>
      </c>
      <c r="W1804" s="23"/>
      <c r="X1804" s="53">
        <f>VLOOKUP(I:I,[1]MTR!B48:XFD440,5,FALSE)</f>
        <v>397.32</v>
      </c>
      <c r="Y1804" s="32" t="s">
        <v>1925</v>
      </c>
      <c r="Z1804" s="23"/>
      <c r="AA1804" s="33">
        <f t="shared" si="27"/>
        <v>0</v>
      </c>
      <c r="AB1804" s="60" t="s">
        <v>20</v>
      </c>
      <c r="AD1804" s="43"/>
    </row>
    <row r="1805" spans="3:30" s="25" customFormat="1" x14ac:dyDescent="0.3">
      <c r="C1805" s="22">
        <v>6121</v>
      </c>
      <c r="D1805" s="23"/>
      <c r="E1805" s="24">
        <v>846789009000</v>
      </c>
      <c r="G1805" s="22"/>
      <c r="H1805" s="23"/>
      <c r="I1805" s="26" t="s">
        <v>6581</v>
      </c>
      <c r="J1805" s="23"/>
      <c r="K1805" s="26">
        <v>40.5</v>
      </c>
      <c r="L1805" s="23"/>
      <c r="M1805" s="26">
        <v>40.5</v>
      </c>
      <c r="N1805" s="23"/>
      <c r="O1805" s="34">
        <v>1</v>
      </c>
      <c r="P1805" s="34" t="s">
        <v>17</v>
      </c>
      <c r="Q1805" s="23"/>
      <c r="R1805" s="42">
        <v>0</v>
      </c>
      <c r="S1805" s="36" t="s">
        <v>18</v>
      </c>
      <c r="T1805" s="23"/>
      <c r="U1805" s="36"/>
      <c r="V1805" s="34" t="s">
        <v>17</v>
      </c>
      <c r="W1805" s="23"/>
      <c r="X1805" s="53">
        <f>VLOOKUP(I:I,[1]MTR!B49:XFD441,5,FALSE)</f>
        <v>118.44</v>
      </c>
      <c r="Y1805" s="32" t="s">
        <v>1925</v>
      </c>
      <c r="Z1805" s="23"/>
      <c r="AA1805" s="33">
        <f t="shared" si="27"/>
        <v>0</v>
      </c>
      <c r="AB1805" s="60" t="s">
        <v>20</v>
      </c>
      <c r="AD1805" s="43"/>
    </row>
    <row r="1806" spans="3:30" s="25" customFormat="1" x14ac:dyDescent="0.3">
      <c r="C1806" s="22">
        <v>6121</v>
      </c>
      <c r="D1806" s="23"/>
      <c r="E1806" s="24">
        <v>846789009000</v>
      </c>
      <c r="G1806" s="22"/>
      <c r="H1806" s="23"/>
      <c r="I1806" s="26" t="s">
        <v>6582</v>
      </c>
      <c r="J1806" s="23"/>
      <c r="K1806" s="26">
        <v>43.2</v>
      </c>
      <c r="L1806" s="23"/>
      <c r="M1806" s="26">
        <v>43.2</v>
      </c>
      <c r="N1806" s="23"/>
      <c r="O1806" s="34">
        <v>1</v>
      </c>
      <c r="P1806" s="34" t="s">
        <v>17</v>
      </c>
      <c r="Q1806" s="23"/>
      <c r="R1806" s="42">
        <v>0</v>
      </c>
      <c r="S1806" s="36" t="s">
        <v>18</v>
      </c>
      <c r="T1806" s="23"/>
      <c r="U1806" s="36"/>
      <c r="V1806" s="34" t="s">
        <v>17</v>
      </c>
      <c r="W1806" s="23"/>
      <c r="X1806" s="53">
        <f>VLOOKUP(I:I,[1]MTR!B50:XFD442,5,FALSE)</f>
        <v>248.73000000000002</v>
      </c>
      <c r="Y1806" s="32" t="s">
        <v>1925</v>
      </c>
      <c r="Z1806" s="23"/>
      <c r="AA1806" s="33">
        <f t="shared" ref="AA1806:AA1869" si="28">ROUNDUP((X1806*$AC$9),3)</f>
        <v>0</v>
      </c>
      <c r="AB1806" s="60" t="s">
        <v>20</v>
      </c>
      <c r="AD1806" s="43"/>
    </row>
    <row r="1807" spans="3:30" s="25" customFormat="1" x14ac:dyDescent="0.3">
      <c r="C1807" s="22">
        <v>6121</v>
      </c>
      <c r="D1807" s="23"/>
      <c r="E1807" s="24">
        <v>846789009000</v>
      </c>
      <c r="G1807" s="22"/>
      <c r="H1807" s="23"/>
      <c r="I1807" s="26" t="s">
        <v>6583</v>
      </c>
      <c r="J1807" s="23"/>
      <c r="K1807" s="26">
        <v>44</v>
      </c>
      <c r="L1807" s="23"/>
      <c r="M1807" s="26">
        <v>44</v>
      </c>
      <c r="N1807" s="23"/>
      <c r="O1807" s="34">
        <v>1</v>
      </c>
      <c r="P1807" s="34" t="s">
        <v>17</v>
      </c>
      <c r="Q1807" s="23"/>
      <c r="R1807" s="42">
        <v>0</v>
      </c>
      <c r="S1807" s="36" t="s">
        <v>18</v>
      </c>
      <c r="T1807" s="23"/>
      <c r="U1807" s="36"/>
      <c r="V1807" s="34" t="s">
        <v>17</v>
      </c>
      <c r="W1807" s="23"/>
      <c r="X1807" s="53">
        <f>VLOOKUP(I:I,[1]MTR!B51:XFD443,5,FALSE)</f>
        <v>307.95</v>
      </c>
      <c r="Y1807" s="32" t="s">
        <v>1925</v>
      </c>
      <c r="Z1807" s="23"/>
      <c r="AA1807" s="33">
        <f t="shared" si="28"/>
        <v>0</v>
      </c>
      <c r="AB1807" s="60" t="s">
        <v>20</v>
      </c>
      <c r="AD1807" s="43"/>
    </row>
    <row r="1808" spans="3:30" s="25" customFormat="1" x14ac:dyDescent="0.3">
      <c r="C1808" s="22">
        <v>6121</v>
      </c>
      <c r="D1808" s="23"/>
      <c r="E1808" s="24">
        <v>846789009000</v>
      </c>
      <c r="G1808" s="22"/>
      <c r="H1808" s="23"/>
      <c r="I1808" s="26" t="s">
        <v>6584</v>
      </c>
      <c r="J1808" s="23"/>
      <c r="K1808" s="26">
        <v>47</v>
      </c>
      <c r="L1808" s="23"/>
      <c r="M1808" s="26">
        <v>47</v>
      </c>
      <c r="N1808" s="23"/>
      <c r="O1808" s="34">
        <v>1</v>
      </c>
      <c r="P1808" s="34" t="s">
        <v>17</v>
      </c>
      <c r="Q1808" s="23"/>
      <c r="R1808" s="42">
        <v>0</v>
      </c>
      <c r="S1808" s="36" t="s">
        <v>18</v>
      </c>
      <c r="T1808" s="23"/>
      <c r="U1808" s="36"/>
      <c r="V1808" s="34" t="s">
        <v>17</v>
      </c>
      <c r="W1808" s="23"/>
      <c r="X1808" s="53">
        <f>VLOOKUP(I:I,[1]MTR!B52:XFD444,5,FALSE)</f>
        <v>195.97</v>
      </c>
      <c r="Y1808" s="32" t="s">
        <v>1925</v>
      </c>
      <c r="Z1808" s="23"/>
      <c r="AA1808" s="33">
        <f t="shared" si="28"/>
        <v>0</v>
      </c>
      <c r="AB1808" s="60" t="s">
        <v>20</v>
      </c>
      <c r="AD1808" s="43"/>
    </row>
    <row r="1809" spans="3:30" s="25" customFormat="1" x14ac:dyDescent="0.3">
      <c r="C1809" s="22">
        <v>6121</v>
      </c>
      <c r="D1809" s="23"/>
      <c r="E1809" s="24">
        <v>846789009000</v>
      </c>
      <c r="G1809" s="22"/>
      <c r="H1809" s="23"/>
      <c r="I1809" s="26" t="s">
        <v>6585</v>
      </c>
      <c r="J1809" s="23"/>
      <c r="K1809" s="26">
        <v>48</v>
      </c>
      <c r="L1809" s="23"/>
      <c r="M1809" s="26">
        <v>48</v>
      </c>
      <c r="N1809" s="23"/>
      <c r="O1809" s="34">
        <v>1</v>
      </c>
      <c r="P1809" s="34" t="s">
        <v>17</v>
      </c>
      <c r="Q1809" s="23"/>
      <c r="R1809" s="42">
        <v>0</v>
      </c>
      <c r="S1809" s="36" t="s">
        <v>18</v>
      </c>
      <c r="T1809" s="23"/>
      <c r="U1809" s="36"/>
      <c r="V1809" s="34" t="s">
        <v>17</v>
      </c>
      <c r="W1809" s="23"/>
      <c r="X1809" s="53">
        <f>VLOOKUP(I:I,[1]MTR!B53:XFD445,5,FALSE)</f>
        <v>379.01499999999999</v>
      </c>
      <c r="Y1809" s="32" t="s">
        <v>1925</v>
      </c>
      <c r="Z1809" s="23"/>
      <c r="AA1809" s="33">
        <f t="shared" si="28"/>
        <v>0</v>
      </c>
      <c r="AB1809" s="60" t="s">
        <v>20</v>
      </c>
      <c r="AD1809" s="43"/>
    </row>
    <row r="1810" spans="3:30" s="25" customFormat="1" x14ac:dyDescent="0.3">
      <c r="C1810" s="22">
        <v>6121</v>
      </c>
      <c r="D1810" s="23"/>
      <c r="E1810" s="24">
        <v>846789009000</v>
      </c>
      <c r="G1810" s="22"/>
      <c r="H1810" s="23"/>
      <c r="I1810" s="26" t="s">
        <v>6586</v>
      </c>
      <c r="J1810" s="23"/>
      <c r="K1810" s="26">
        <v>50</v>
      </c>
      <c r="L1810" s="23"/>
      <c r="M1810" s="26">
        <v>50</v>
      </c>
      <c r="N1810" s="23"/>
      <c r="O1810" s="34">
        <v>1</v>
      </c>
      <c r="P1810" s="34" t="s">
        <v>17</v>
      </c>
      <c r="Q1810" s="23"/>
      <c r="R1810" s="42">
        <v>0</v>
      </c>
      <c r="S1810" s="36" t="s">
        <v>18</v>
      </c>
      <c r="T1810" s="23"/>
      <c r="U1810" s="36"/>
      <c r="V1810" s="34" t="s">
        <v>17</v>
      </c>
      <c r="W1810" s="23"/>
      <c r="X1810" s="53">
        <f>VLOOKUP(I:I,[1]MTR!B54:XFD446,5,FALSE)</f>
        <v>302.565</v>
      </c>
      <c r="Y1810" s="32" t="s">
        <v>1925</v>
      </c>
      <c r="Z1810" s="23"/>
      <c r="AA1810" s="33">
        <f t="shared" si="28"/>
        <v>0</v>
      </c>
      <c r="AB1810" s="60" t="s">
        <v>20</v>
      </c>
      <c r="AD1810" s="43"/>
    </row>
    <row r="1811" spans="3:30" s="25" customFormat="1" x14ac:dyDescent="0.3">
      <c r="C1811" s="22">
        <v>6121</v>
      </c>
      <c r="D1811" s="23"/>
      <c r="E1811" s="24">
        <v>846789009000</v>
      </c>
      <c r="G1811" s="22"/>
      <c r="H1811" s="23"/>
      <c r="I1811" s="26" t="s">
        <v>6587</v>
      </c>
      <c r="J1811" s="23"/>
      <c r="K1811" s="26">
        <v>50.5</v>
      </c>
      <c r="L1811" s="23"/>
      <c r="M1811" s="26">
        <v>50.5</v>
      </c>
      <c r="N1811" s="23"/>
      <c r="O1811" s="34">
        <v>1</v>
      </c>
      <c r="P1811" s="34" t="s">
        <v>17</v>
      </c>
      <c r="Q1811" s="23"/>
      <c r="R1811" s="42">
        <v>0</v>
      </c>
      <c r="S1811" s="36" t="s">
        <v>18</v>
      </c>
      <c r="T1811" s="23"/>
      <c r="U1811" s="36"/>
      <c r="V1811" s="34" t="s">
        <v>17</v>
      </c>
      <c r="W1811" s="23"/>
      <c r="X1811" s="53">
        <f>VLOOKUP(I:I,[1]MTR!B55:XFD447,5,FALSE)</f>
        <v>148.59</v>
      </c>
      <c r="Y1811" s="32" t="s">
        <v>1925</v>
      </c>
      <c r="Z1811" s="23"/>
      <c r="AA1811" s="33">
        <f t="shared" si="28"/>
        <v>0</v>
      </c>
      <c r="AB1811" s="60" t="s">
        <v>20</v>
      </c>
      <c r="AD1811" s="43"/>
    </row>
    <row r="1812" spans="3:30" s="25" customFormat="1" x14ac:dyDescent="0.3">
      <c r="C1812" s="22">
        <v>6121</v>
      </c>
      <c r="D1812" s="23"/>
      <c r="E1812" s="24">
        <v>846789009000</v>
      </c>
      <c r="G1812" s="22"/>
      <c r="H1812" s="23"/>
      <c r="I1812" s="26" t="s">
        <v>6588</v>
      </c>
      <c r="J1812" s="23"/>
      <c r="K1812" s="26">
        <v>54</v>
      </c>
      <c r="L1812" s="23"/>
      <c r="M1812" s="26">
        <v>54</v>
      </c>
      <c r="N1812" s="23"/>
      <c r="O1812" s="34">
        <v>1</v>
      </c>
      <c r="P1812" s="34" t="s">
        <v>17</v>
      </c>
      <c r="Q1812" s="23"/>
      <c r="R1812" s="42">
        <v>0</v>
      </c>
      <c r="S1812" s="36" t="s">
        <v>18</v>
      </c>
      <c r="T1812" s="23"/>
      <c r="U1812" s="36"/>
      <c r="V1812" s="34" t="s">
        <v>17</v>
      </c>
      <c r="W1812" s="23"/>
      <c r="X1812" s="53">
        <f>VLOOKUP(I:I,[1]MTR!B56:XFD448,5,FALSE)</f>
        <v>225.04</v>
      </c>
      <c r="Y1812" s="32" t="s">
        <v>1925</v>
      </c>
      <c r="Z1812" s="23"/>
      <c r="AA1812" s="33">
        <f t="shared" si="28"/>
        <v>0</v>
      </c>
      <c r="AB1812" s="60" t="s">
        <v>20</v>
      </c>
      <c r="AD1812" s="43"/>
    </row>
    <row r="1813" spans="3:30" s="25" customFormat="1" x14ac:dyDescent="0.3">
      <c r="C1813" s="22">
        <v>6121</v>
      </c>
      <c r="D1813" s="23"/>
      <c r="E1813" s="24">
        <v>846789009000</v>
      </c>
      <c r="G1813" s="22"/>
      <c r="H1813" s="23"/>
      <c r="I1813" s="26" t="s">
        <v>6589</v>
      </c>
      <c r="J1813" s="23"/>
      <c r="K1813" s="26">
        <v>55</v>
      </c>
      <c r="L1813" s="23"/>
      <c r="M1813" s="26">
        <v>55</v>
      </c>
      <c r="N1813" s="23"/>
      <c r="O1813" s="34">
        <v>1</v>
      </c>
      <c r="P1813" s="34" t="s">
        <v>17</v>
      </c>
      <c r="Q1813" s="23"/>
      <c r="R1813" s="42">
        <v>0</v>
      </c>
      <c r="S1813" s="36" t="s">
        <v>18</v>
      </c>
      <c r="T1813" s="23"/>
      <c r="U1813" s="36"/>
      <c r="V1813" s="34" t="s">
        <v>17</v>
      </c>
      <c r="W1813" s="23"/>
      <c r="X1813" s="53">
        <f>VLOOKUP(I:I,[1]MTR!B57:XFD449,5,FALSE)</f>
        <v>331.64</v>
      </c>
      <c r="Y1813" s="32" t="s">
        <v>1925</v>
      </c>
      <c r="Z1813" s="23"/>
      <c r="AA1813" s="33">
        <f t="shared" si="28"/>
        <v>0</v>
      </c>
      <c r="AB1813" s="60" t="s">
        <v>20</v>
      </c>
      <c r="AD1813" s="43"/>
    </row>
    <row r="1814" spans="3:30" s="25" customFormat="1" x14ac:dyDescent="0.3">
      <c r="C1814" s="22">
        <v>6121</v>
      </c>
      <c r="D1814" s="23"/>
      <c r="E1814" s="24">
        <v>846789009000</v>
      </c>
      <c r="G1814" s="22"/>
      <c r="H1814" s="23"/>
      <c r="I1814" s="26" t="s">
        <v>6590</v>
      </c>
      <c r="J1814" s="23"/>
      <c r="K1814" s="26">
        <v>59.3</v>
      </c>
      <c r="L1814" s="23"/>
      <c r="M1814" s="26">
        <v>59.3</v>
      </c>
      <c r="N1814" s="23"/>
      <c r="O1814" s="34">
        <v>1</v>
      </c>
      <c r="P1814" s="34" t="s">
        <v>17</v>
      </c>
      <c r="Q1814" s="23"/>
      <c r="R1814" s="42">
        <v>0</v>
      </c>
      <c r="S1814" s="36" t="s">
        <v>18</v>
      </c>
      <c r="T1814" s="23"/>
      <c r="U1814" s="36"/>
      <c r="V1814" s="34" t="s">
        <v>17</v>
      </c>
      <c r="W1814" s="23"/>
      <c r="X1814" s="53">
        <f>VLOOKUP(I:I,[1]MTR!B58:XFD450,5,FALSE)</f>
        <v>236.88499999999999</v>
      </c>
      <c r="Y1814" s="32" t="s">
        <v>1925</v>
      </c>
      <c r="Z1814" s="23"/>
      <c r="AA1814" s="33">
        <f t="shared" si="28"/>
        <v>0</v>
      </c>
      <c r="AB1814" s="60" t="s">
        <v>20</v>
      </c>
      <c r="AD1814" s="43"/>
    </row>
    <row r="1815" spans="3:30" s="25" customFormat="1" x14ac:dyDescent="0.3">
      <c r="C1815" s="22">
        <v>6121</v>
      </c>
      <c r="D1815" s="23"/>
      <c r="E1815" s="24">
        <v>846789009000</v>
      </c>
      <c r="G1815" s="22"/>
      <c r="H1815" s="23"/>
      <c r="I1815" s="26" t="s">
        <v>6591</v>
      </c>
      <c r="J1815" s="23"/>
      <c r="K1815" s="26">
        <v>63.5</v>
      </c>
      <c r="L1815" s="23"/>
      <c r="M1815" s="26">
        <v>63.5</v>
      </c>
      <c r="N1815" s="23"/>
      <c r="O1815" s="34">
        <v>1</v>
      </c>
      <c r="P1815" s="34" t="s">
        <v>17</v>
      </c>
      <c r="Q1815" s="23"/>
      <c r="R1815" s="42">
        <v>0</v>
      </c>
      <c r="S1815" s="36" t="s">
        <v>18</v>
      </c>
      <c r="T1815" s="23"/>
      <c r="U1815" s="36"/>
      <c r="V1815" s="34" t="s">
        <v>17</v>
      </c>
      <c r="W1815" s="23"/>
      <c r="X1815" s="53">
        <f>VLOOKUP(I:I,[1]MTR!B59:XFD451,5,FALSE)</f>
        <v>177.66499999999999</v>
      </c>
      <c r="Y1815" s="32" t="s">
        <v>1925</v>
      </c>
      <c r="Z1815" s="23"/>
      <c r="AA1815" s="33">
        <f t="shared" si="28"/>
        <v>0</v>
      </c>
      <c r="AB1815" s="60" t="s">
        <v>20</v>
      </c>
      <c r="AD1815" s="43"/>
    </row>
    <row r="1816" spans="3:30" s="25" customFormat="1" x14ac:dyDescent="0.3">
      <c r="C1816" s="22">
        <v>6121</v>
      </c>
      <c r="D1816" s="23"/>
      <c r="E1816" s="24">
        <v>846789009000</v>
      </c>
      <c r="G1816" s="22"/>
      <c r="H1816" s="23"/>
      <c r="I1816" s="26" t="s">
        <v>6592</v>
      </c>
      <c r="J1816" s="23"/>
      <c r="K1816" s="26">
        <v>65</v>
      </c>
      <c r="L1816" s="23"/>
      <c r="M1816" s="26">
        <v>65</v>
      </c>
      <c r="N1816" s="23"/>
      <c r="O1816" s="34">
        <v>1</v>
      </c>
      <c r="P1816" s="34" t="s">
        <v>17</v>
      </c>
      <c r="Q1816" s="23"/>
      <c r="R1816" s="42">
        <v>0</v>
      </c>
      <c r="S1816" s="36" t="s">
        <v>18</v>
      </c>
      <c r="T1816" s="23"/>
      <c r="U1816" s="36"/>
      <c r="V1816" s="34" t="s">
        <v>17</v>
      </c>
      <c r="W1816" s="23"/>
      <c r="X1816" s="53">
        <f>VLOOKUP(I:I,[1]MTR!B60:XFD452,5,FALSE)</f>
        <v>468.38499999999999</v>
      </c>
      <c r="Y1816" s="32" t="s">
        <v>1925</v>
      </c>
      <c r="Z1816" s="23"/>
      <c r="AA1816" s="33">
        <f t="shared" si="28"/>
        <v>0</v>
      </c>
      <c r="AB1816" s="60" t="s">
        <v>20</v>
      </c>
      <c r="AD1816" s="43"/>
    </row>
    <row r="1817" spans="3:30" s="25" customFormat="1" x14ac:dyDescent="0.3">
      <c r="C1817" s="22">
        <v>6121</v>
      </c>
      <c r="D1817" s="23"/>
      <c r="E1817" s="24">
        <v>846789009000</v>
      </c>
      <c r="G1817" s="22"/>
      <c r="H1817" s="23"/>
      <c r="I1817" s="26" t="s">
        <v>6593</v>
      </c>
      <c r="J1817" s="23"/>
      <c r="K1817" s="26">
        <v>66</v>
      </c>
      <c r="L1817" s="23"/>
      <c r="M1817" s="26">
        <v>66</v>
      </c>
      <c r="N1817" s="23"/>
      <c r="O1817" s="34">
        <v>1</v>
      </c>
      <c r="P1817" s="34" t="s">
        <v>17</v>
      </c>
      <c r="Q1817" s="23"/>
      <c r="R1817" s="42">
        <v>0</v>
      </c>
      <c r="S1817" s="36" t="s">
        <v>18</v>
      </c>
      <c r="T1817" s="23"/>
      <c r="U1817" s="36"/>
      <c r="V1817" s="34" t="s">
        <v>17</v>
      </c>
      <c r="W1817" s="23"/>
      <c r="X1817" s="53">
        <f>VLOOKUP(I:I,[1]MTR!B61:XFD453,5,FALSE)</f>
        <v>432.85</v>
      </c>
      <c r="Y1817" s="32" t="s">
        <v>1925</v>
      </c>
      <c r="Z1817" s="23"/>
      <c r="AA1817" s="33">
        <f t="shared" si="28"/>
        <v>0</v>
      </c>
      <c r="AB1817" s="60" t="s">
        <v>20</v>
      </c>
      <c r="AD1817" s="43"/>
    </row>
    <row r="1818" spans="3:30" s="25" customFormat="1" x14ac:dyDescent="0.3">
      <c r="C1818" s="22">
        <v>6121</v>
      </c>
      <c r="D1818" s="23"/>
      <c r="E1818" s="24">
        <v>846789009000</v>
      </c>
      <c r="G1818" s="22"/>
      <c r="H1818" s="23"/>
      <c r="I1818" s="26" t="s">
        <v>6594</v>
      </c>
      <c r="J1818" s="23"/>
      <c r="K1818" s="26">
        <v>70</v>
      </c>
      <c r="L1818" s="23"/>
      <c r="M1818" s="26">
        <v>70</v>
      </c>
      <c r="N1818" s="23"/>
      <c r="O1818" s="34">
        <v>1</v>
      </c>
      <c r="P1818" s="34" t="s">
        <v>17</v>
      </c>
      <c r="Q1818" s="23"/>
      <c r="R1818" s="42">
        <v>0</v>
      </c>
      <c r="S1818" s="36" t="s">
        <v>18</v>
      </c>
      <c r="T1818" s="23"/>
      <c r="U1818" s="36"/>
      <c r="V1818" s="34" t="s">
        <v>17</v>
      </c>
      <c r="W1818" s="23"/>
      <c r="X1818" s="53">
        <f>VLOOKUP(I:I,[1]MTR!B62:XFD454,5,FALSE)</f>
        <v>343.48</v>
      </c>
      <c r="Y1818" s="32" t="s">
        <v>1925</v>
      </c>
      <c r="Z1818" s="23"/>
      <c r="AA1818" s="33">
        <f t="shared" si="28"/>
        <v>0</v>
      </c>
      <c r="AB1818" s="60" t="s">
        <v>20</v>
      </c>
      <c r="AD1818" s="43"/>
    </row>
    <row r="1819" spans="3:30" s="25" customFormat="1" x14ac:dyDescent="0.3">
      <c r="C1819" s="22">
        <v>6121</v>
      </c>
      <c r="D1819" s="23"/>
      <c r="E1819" s="24">
        <v>846789009000</v>
      </c>
      <c r="G1819" s="22"/>
      <c r="H1819" s="23"/>
      <c r="I1819" s="26" t="s">
        <v>6595</v>
      </c>
      <c r="J1819" s="23"/>
      <c r="K1819" s="26">
        <v>75</v>
      </c>
      <c r="L1819" s="23"/>
      <c r="M1819" s="26">
        <v>75</v>
      </c>
      <c r="N1819" s="23"/>
      <c r="O1819" s="34">
        <v>1</v>
      </c>
      <c r="P1819" s="34" t="s">
        <v>17</v>
      </c>
      <c r="Q1819" s="23"/>
      <c r="R1819" s="42">
        <v>0</v>
      </c>
      <c r="S1819" s="36" t="s">
        <v>18</v>
      </c>
      <c r="T1819" s="23"/>
      <c r="U1819" s="36"/>
      <c r="V1819" s="34" t="s">
        <v>17</v>
      </c>
      <c r="W1819" s="23"/>
      <c r="X1819" s="53">
        <f>VLOOKUP(I:I,[1]MTR!B63:XFD455,5,FALSE)</f>
        <v>669.73500000000001</v>
      </c>
      <c r="Y1819" s="32" t="s">
        <v>1925</v>
      </c>
      <c r="Z1819" s="23"/>
      <c r="AA1819" s="33">
        <f t="shared" si="28"/>
        <v>0</v>
      </c>
      <c r="AB1819" s="60" t="s">
        <v>20</v>
      </c>
      <c r="AD1819" s="43"/>
    </row>
    <row r="1820" spans="3:30" s="25" customFormat="1" x14ac:dyDescent="0.3">
      <c r="C1820" s="22">
        <v>6121</v>
      </c>
      <c r="D1820" s="23"/>
      <c r="E1820" s="24">
        <v>846789009000</v>
      </c>
      <c r="G1820" s="22"/>
      <c r="H1820" s="23"/>
      <c r="I1820" s="26" t="s">
        <v>6596</v>
      </c>
      <c r="J1820" s="23"/>
      <c r="K1820" s="26">
        <v>80</v>
      </c>
      <c r="L1820" s="23"/>
      <c r="M1820" s="26">
        <v>80</v>
      </c>
      <c r="N1820" s="23"/>
      <c r="O1820" s="34">
        <v>1</v>
      </c>
      <c r="P1820" s="34" t="s">
        <v>17</v>
      </c>
      <c r="Q1820" s="23"/>
      <c r="R1820" s="42">
        <v>0</v>
      </c>
      <c r="S1820" s="36" t="s">
        <v>18</v>
      </c>
      <c r="T1820" s="23"/>
      <c r="U1820" s="36"/>
      <c r="V1820" s="34" t="s">
        <v>17</v>
      </c>
      <c r="W1820" s="23"/>
      <c r="X1820" s="53">
        <f>VLOOKUP(I:I,[1]MTR!B64:XFD456,5,FALSE)</f>
        <v>450.08</v>
      </c>
      <c r="Y1820" s="32" t="s">
        <v>1925</v>
      </c>
      <c r="Z1820" s="23"/>
      <c r="AA1820" s="33">
        <f t="shared" si="28"/>
        <v>0</v>
      </c>
      <c r="AB1820" s="60" t="s">
        <v>20</v>
      </c>
      <c r="AD1820" s="43"/>
    </row>
    <row r="1821" spans="3:30" s="25" customFormat="1" x14ac:dyDescent="0.3">
      <c r="C1821" s="22">
        <v>6121</v>
      </c>
      <c r="D1821" s="23"/>
      <c r="E1821" s="24">
        <v>846789009000</v>
      </c>
      <c r="G1821" s="22"/>
      <c r="H1821" s="23"/>
      <c r="I1821" s="26" t="s">
        <v>6597</v>
      </c>
      <c r="J1821" s="23"/>
      <c r="K1821" s="26">
        <v>82</v>
      </c>
      <c r="L1821" s="23"/>
      <c r="M1821" s="26">
        <v>82</v>
      </c>
      <c r="N1821" s="23"/>
      <c r="O1821" s="34">
        <v>1</v>
      </c>
      <c r="P1821" s="34" t="s">
        <v>17</v>
      </c>
      <c r="Q1821" s="23"/>
      <c r="R1821" s="42">
        <v>0</v>
      </c>
      <c r="S1821" s="36" t="s">
        <v>18</v>
      </c>
      <c r="T1821" s="23"/>
      <c r="U1821" s="36"/>
      <c r="V1821" s="34" t="s">
        <v>17</v>
      </c>
      <c r="W1821" s="23"/>
      <c r="X1821" s="53">
        <f>VLOOKUP(I:I,[1]MTR!B65:XFD457,5,FALSE)</f>
        <v>1510.675</v>
      </c>
      <c r="Y1821" s="32" t="s">
        <v>1925</v>
      </c>
      <c r="Z1821" s="23"/>
      <c r="AA1821" s="33">
        <f t="shared" si="28"/>
        <v>0</v>
      </c>
      <c r="AB1821" s="60" t="s">
        <v>20</v>
      </c>
      <c r="AD1821" s="43"/>
    </row>
    <row r="1822" spans="3:30" s="25" customFormat="1" x14ac:dyDescent="0.3">
      <c r="C1822" s="22">
        <v>6121</v>
      </c>
      <c r="D1822" s="23"/>
      <c r="E1822" s="24">
        <v>846789009000</v>
      </c>
      <c r="G1822" s="22"/>
      <c r="H1822" s="23"/>
      <c r="I1822" s="26" t="s">
        <v>6598</v>
      </c>
      <c r="J1822" s="23"/>
      <c r="K1822" s="26">
        <v>86</v>
      </c>
      <c r="L1822" s="23"/>
      <c r="M1822" s="26">
        <v>86</v>
      </c>
      <c r="N1822" s="23"/>
      <c r="O1822" s="34">
        <v>1</v>
      </c>
      <c r="P1822" s="34" t="s">
        <v>17</v>
      </c>
      <c r="Q1822" s="23"/>
      <c r="R1822" s="42">
        <v>0</v>
      </c>
      <c r="S1822" s="36" t="s">
        <v>18</v>
      </c>
      <c r="T1822" s="23"/>
      <c r="U1822" s="36"/>
      <c r="V1822" s="34" t="s">
        <v>17</v>
      </c>
      <c r="W1822" s="23"/>
      <c r="X1822" s="53">
        <f>VLOOKUP(I:I,[1]MTR!B66:XFD458,5,FALSE)</f>
        <v>1077.825</v>
      </c>
      <c r="Y1822" s="32" t="s">
        <v>1925</v>
      </c>
      <c r="Z1822" s="23"/>
      <c r="AA1822" s="33">
        <f t="shared" si="28"/>
        <v>0</v>
      </c>
      <c r="AB1822" s="60" t="s">
        <v>20</v>
      </c>
      <c r="AD1822" s="43"/>
    </row>
    <row r="1823" spans="3:30" s="25" customFormat="1" x14ac:dyDescent="0.3">
      <c r="C1823" s="22">
        <v>6121</v>
      </c>
      <c r="D1823" s="23"/>
      <c r="E1823" s="24">
        <v>846789009000</v>
      </c>
      <c r="G1823" s="22"/>
      <c r="H1823" s="23"/>
      <c r="I1823" s="26" t="s">
        <v>6599</v>
      </c>
      <c r="J1823" s="23"/>
      <c r="K1823" s="26">
        <v>90</v>
      </c>
      <c r="L1823" s="23"/>
      <c r="M1823" s="26">
        <v>90</v>
      </c>
      <c r="N1823" s="23"/>
      <c r="O1823" s="34">
        <v>1</v>
      </c>
      <c r="P1823" s="34" t="s">
        <v>17</v>
      </c>
      <c r="Q1823" s="23"/>
      <c r="R1823" s="42">
        <v>0</v>
      </c>
      <c r="S1823" s="36" t="s">
        <v>18</v>
      </c>
      <c r="T1823" s="23"/>
      <c r="U1823" s="36"/>
      <c r="V1823" s="34" t="s">
        <v>17</v>
      </c>
      <c r="W1823" s="23"/>
      <c r="X1823" s="53">
        <f>VLOOKUP(I:I,[1]MTR!B67:XFD459,5,FALSE)</f>
        <v>912.005</v>
      </c>
      <c r="Y1823" s="32" t="s">
        <v>1925</v>
      </c>
      <c r="Z1823" s="23"/>
      <c r="AA1823" s="33">
        <f t="shared" si="28"/>
        <v>0</v>
      </c>
      <c r="AB1823" s="60" t="s">
        <v>20</v>
      </c>
      <c r="AD1823" s="43"/>
    </row>
    <row r="1824" spans="3:30" s="25" customFormat="1" x14ac:dyDescent="0.3">
      <c r="C1824" s="22">
        <v>6121</v>
      </c>
      <c r="D1824" s="23"/>
      <c r="E1824" s="24">
        <v>846789009000</v>
      </c>
      <c r="G1824" s="22"/>
      <c r="H1824" s="23"/>
      <c r="I1824" s="26" t="s">
        <v>6600</v>
      </c>
      <c r="J1824" s="23"/>
      <c r="K1824" s="26">
        <v>92</v>
      </c>
      <c r="L1824" s="23"/>
      <c r="M1824" s="26">
        <v>92</v>
      </c>
      <c r="N1824" s="23"/>
      <c r="O1824" s="34">
        <v>1</v>
      </c>
      <c r="P1824" s="34" t="s">
        <v>17</v>
      </c>
      <c r="Q1824" s="23"/>
      <c r="R1824" s="42">
        <v>0</v>
      </c>
      <c r="S1824" s="36" t="s">
        <v>18</v>
      </c>
      <c r="T1824" s="23"/>
      <c r="U1824" s="36"/>
      <c r="V1824" s="34" t="s">
        <v>17</v>
      </c>
      <c r="W1824" s="23"/>
      <c r="X1824" s="53">
        <f>VLOOKUP(I:I,[1]MTR!B68:XFD460,5,FALSE)</f>
        <v>1006.76</v>
      </c>
      <c r="Y1824" s="32" t="s">
        <v>1925</v>
      </c>
      <c r="Z1824" s="23"/>
      <c r="AA1824" s="33">
        <f t="shared" si="28"/>
        <v>0</v>
      </c>
      <c r="AB1824" s="60" t="s">
        <v>20</v>
      </c>
      <c r="AD1824" s="43"/>
    </row>
    <row r="1825" spans="3:30" s="25" customFormat="1" x14ac:dyDescent="0.3">
      <c r="C1825" s="22">
        <v>6121</v>
      </c>
      <c r="D1825" s="23"/>
      <c r="E1825" s="24">
        <v>846789009000</v>
      </c>
      <c r="G1825" s="22"/>
      <c r="H1825" s="23"/>
      <c r="I1825" s="26" t="s">
        <v>6601</v>
      </c>
      <c r="J1825" s="23"/>
      <c r="K1825" s="26">
        <v>100</v>
      </c>
      <c r="L1825" s="23"/>
      <c r="M1825" s="26">
        <v>100</v>
      </c>
      <c r="N1825" s="23"/>
      <c r="O1825" s="34">
        <v>1</v>
      </c>
      <c r="P1825" s="34" t="s">
        <v>17</v>
      </c>
      <c r="Q1825" s="23"/>
      <c r="R1825" s="42">
        <v>0</v>
      </c>
      <c r="S1825" s="36" t="s">
        <v>18</v>
      </c>
      <c r="T1825" s="23"/>
      <c r="U1825" s="36"/>
      <c r="V1825" s="34" t="s">
        <v>17</v>
      </c>
      <c r="W1825" s="23"/>
      <c r="X1825" s="53">
        <f>VLOOKUP(I:I,[1]MTR!B69:XFD461,5,FALSE)</f>
        <v>1421.3050000000001</v>
      </c>
      <c r="Y1825" s="32" t="s">
        <v>1925</v>
      </c>
      <c r="Z1825" s="23"/>
      <c r="AA1825" s="33">
        <f t="shared" si="28"/>
        <v>0</v>
      </c>
      <c r="AB1825" s="60" t="s">
        <v>20</v>
      </c>
      <c r="AD1825" s="43"/>
    </row>
    <row r="1826" spans="3:30" s="25" customFormat="1" x14ac:dyDescent="0.3">
      <c r="C1826" s="22">
        <v>6121</v>
      </c>
      <c r="D1826" s="23"/>
      <c r="E1826" s="24">
        <v>846789009000</v>
      </c>
      <c r="G1826" s="22"/>
      <c r="H1826" s="23"/>
      <c r="I1826" s="26" t="s">
        <v>6602</v>
      </c>
      <c r="J1826" s="23"/>
      <c r="K1826" s="26">
        <v>15.2</v>
      </c>
      <c r="L1826" s="23"/>
      <c r="M1826" s="26">
        <v>15.2</v>
      </c>
      <c r="N1826" s="23"/>
      <c r="O1826" s="34">
        <v>1</v>
      </c>
      <c r="P1826" s="34" t="s">
        <v>17</v>
      </c>
      <c r="Q1826" s="23"/>
      <c r="R1826" s="42">
        <v>0</v>
      </c>
      <c r="S1826" s="36" t="s">
        <v>18</v>
      </c>
      <c r="T1826" s="23"/>
      <c r="U1826" s="36"/>
      <c r="V1826" s="34" t="s">
        <v>17</v>
      </c>
      <c r="W1826" s="23"/>
      <c r="X1826" s="53">
        <f>VLOOKUP(I:I,[1]MTR!B70:XFD462,5,FALSE)</f>
        <v>65.680000000000007</v>
      </c>
      <c r="Y1826" s="32" t="s">
        <v>1925</v>
      </c>
      <c r="Z1826" s="23"/>
      <c r="AA1826" s="33">
        <f t="shared" si="28"/>
        <v>0</v>
      </c>
      <c r="AB1826" s="60" t="s">
        <v>20</v>
      </c>
      <c r="AD1826" s="43"/>
    </row>
    <row r="1827" spans="3:30" s="25" customFormat="1" x14ac:dyDescent="0.3">
      <c r="C1827" s="22">
        <v>6121</v>
      </c>
      <c r="D1827" s="23"/>
      <c r="E1827" s="24">
        <v>846789009000</v>
      </c>
      <c r="G1827" s="22"/>
      <c r="H1827" s="23"/>
      <c r="I1827" s="26" t="s">
        <v>6603</v>
      </c>
      <c r="J1827" s="23"/>
      <c r="K1827" s="26">
        <v>16</v>
      </c>
      <c r="L1827" s="23"/>
      <c r="M1827" s="26">
        <v>16</v>
      </c>
      <c r="N1827" s="23"/>
      <c r="O1827" s="34">
        <v>1</v>
      </c>
      <c r="P1827" s="34" t="s">
        <v>17</v>
      </c>
      <c r="Q1827" s="23"/>
      <c r="R1827" s="42">
        <v>0</v>
      </c>
      <c r="S1827" s="36" t="s">
        <v>18</v>
      </c>
      <c r="T1827" s="23"/>
      <c r="U1827" s="36"/>
      <c r="V1827" s="34" t="s">
        <v>17</v>
      </c>
      <c r="W1827" s="23"/>
      <c r="X1827" s="53">
        <f>VLOOKUP(I:I,[1]MTR!B71:XFD463,5,FALSE)</f>
        <v>77.525000000000006</v>
      </c>
      <c r="Y1827" s="32" t="s">
        <v>1925</v>
      </c>
      <c r="Z1827" s="23"/>
      <c r="AA1827" s="33">
        <f t="shared" si="28"/>
        <v>0</v>
      </c>
      <c r="AB1827" s="60" t="s">
        <v>20</v>
      </c>
      <c r="AD1827" s="43"/>
    </row>
    <row r="1828" spans="3:30" s="25" customFormat="1" x14ac:dyDescent="0.3">
      <c r="C1828" s="22">
        <v>6121</v>
      </c>
      <c r="D1828" s="23"/>
      <c r="E1828" s="24">
        <v>846789009000</v>
      </c>
      <c r="G1828" s="22"/>
      <c r="H1828" s="23"/>
      <c r="I1828" s="26" t="s">
        <v>6604</v>
      </c>
      <c r="J1828" s="23"/>
      <c r="K1828" s="26">
        <v>16.2</v>
      </c>
      <c r="L1828" s="23"/>
      <c r="M1828" s="26">
        <v>16.2</v>
      </c>
      <c r="N1828" s="23"/>
      <c r="O1828" s="34">
        <v>1</v>
      </c>
      <c r="P1828" s="34" t="s">
        <v>17</v>
      </c>
      <c r="Q1828" s="23"/>
      <c r="R1828" s="42">
        <v>0</v>
      </c>
      <c r="S1828" s="36" t="s">
        <v>18</v>
      </c>
      <c r="T1828" s="23"/>
      <c r="U1828" s="36"/>
      <c r="V1828" s="34" t="s">
        <v>17</v>
      </c>
      <c r="W1828" s="23"/>
      <c r="X1828" s="53">
        <f>VLOOKUP(I:I,[1]MTR!B72:XFD464,5,FALSE)</f>
        <v>231.5</v>
      </c>
      <c r="Y1828" s="32" t="s">
        <v>1925</v>
      </c>
      <c r="Z1828" s="23"/>
      <c r="AA1828" s="33">
        <f t="shared" si="28"/>
        <v>0</v>
      </c>
      <c r="AB1828" s="60" t="s">
        <v>20</v>
      </c>
      <c r="AD1828" s="43"/>
    </row>
    <row r="1829" spans="3:30" s="25" customFormat="1" x14ac:dyDescent="0.3">
      <c r="C1829" s="22">
        <v>6121</v>
      </c>
      <c r="D1829" s="23"/>
      <c r="E1829" s="24">
        <v>846789009000</v>
      </c>
      <c r="G1829" s="22"/>
      <c r="H1829" s="23"/>
      <c r="I1829" s="26" t="s">
        <v>6605</v>
      </c>
      <c r="J1829" s="23"/>
      <c r="K1829" s="26">
        <v>16.5</v>
      </c>
      <c r="L1829" s="23"/>
      <c r="M1829" s="26">
        <v>16.5</v>
      </c>
      <c r="N1829" s="23"/>
      <c r="O1829" s="34">
        <v>1</v>
      </c>
      <c r="P1829" s="34" t="s">
        <v>17</v>
      </c>
      <c r="Q1829" s="23"/>
      <c r="R1829" s="42">
        <v>0</v>
      </c>
      <c r="S1829" s="36" t="s">
        <v>18</v>
      </c>
      <c r="T1829" s="23"/>
      <c r="U1829" s="36"/>
      <c r="V1829" s="34" t="s">
        <v>17</v>
      </c>
      <c r="W1829" s="23"/>
      <c r="X1829" s="53">
        <f>VLOOKUP(I:I,[1]MTR!B73:XFD465,5,FALSE)</f>
        <v>53.835000000000001</v>
      </c>
      <c r="Y1829" s="32" t="s">
        <v>1925</v>
      </c>
      <c r="Z1829" s="23"/>
      <c r="AA1829" s="33">
        <f t="shared" si="28"/>
        <v>0</v>
      </c>
      <c r="AB1829" s="60" t="s">
        <v>20</v>
      </c>
      <c r="AD1829" s="43"/>
    </row>
    <row r="1830" spans="3:30" s="25" customFormat="1" x14ac:dyDescent="0.3">
      <c r="C1830" s="22">
        <v>6121</v>
      </c>
      <c r="D1830" s="23"/>
      <c r="E1830" s="24">
        <v>846789009000</v>
      </c>
      <c r="G1830" s="22"/>
      <c r="H1830" s="23"/>
      <c r="I1830" s="26" t="s">
        <v>6606</v>
      </c>
      <c r="J1830" s="23"/>
      <c r="K1830" s="26">
        <v>18.600000000000001</v>
      </c>
      <c r="L1830" s="23"/>
      <c r="M1830" s="26">
        <v>18.600000000000001</v>
      </c>
      <c r="N1830" s="23"/>
      <c r="O1830" s="34">
        <v>1</v>
      </c>
      <c r="P1830" s="34" t="s">
        <v>17</v>
      </c>
      <c r="Q1830" s="23"/>
      <c r="R1830" s="42">
        <v>0</v>
      </c>
      <c r="S1830" s="36" t="s">
        <v>18</v>
      </c>
      <c r="T1830" s="23"/>
      <c r="U1830" s="36"/>
      <c r="V1830" s="34" t="s">
        <v>17</v>
      </c>
      <c r="W1830" s="23"/>
      <c r="X1830" s="53">
        <f>VLOOKUP(I:I,[1]MTR!B74:XFD466,5,FALSE)</f>
        <v>65.680000000000007</v>
      </c>
      <c r="Y1830" s="32" t="s">
        <v>1925</v>
      </c>
      <c r="Z1830" s="23"/>
      <c r="AA1830" s="33">
        <f t="shared" si="28"/>
        <v>0</v>
      </c>
      <c r="AB1830" s="60" t="s">
        <v>20</v>
      </c>
      <c r="AD1830" s="43"/>
    </row>
    <row r="1831" spans="3:30" s="25" customFormat="1" x14ac:dyDescent="0.3">
      <c r="C1831" s="22">
        <v>6121</v>
      </c>
      <c r="D1831" s="23"/>
      <c r="E1831" s="24">
        <v>846789009000</v>
      </c>
      <c r="G1831" s="22"/>
      <c r="H1831" s="23"/>
      <c r="I1831" s="26" t="s">
        <v>6607</v>
      </c>
      <c r="J1831" s="23"/>
      <c r="K1831" s="26">
        <v>19</v>
      </c>
      <c r="L1831" s="23"/>
      <c r="M1831" s="26">
        <v>19</v>
      </c>
      <c r="N1831" s="23"/>
      <c r="O1831" s="34">
        <v>1</v>
      </c>
      <c r="P1831" s="34" t="s">
        <v>17</v>
      </c>
      <c r="Q1831" s="23"/>
      <c r="R1831" s="42">
        <v>0</v>
      </c>
      <c r="S1831" s="36" t="s">
        <v>18</v>
      </c>
      <c r="T1831" s="23"/>
      <c r="U1831" s="36"/>
      <c r="V1831" s="34" t="s">
        <v>17</v>
      </c>
      <c r="W1831" s="23"/>
      <c r="X1831" s="53">
        <f>VLOOKUP(I:I,[1]MTR!B75:XFD467,5,FALSE)</f>
        <v>77.525000000000006</v>
      </c>
      <c r="Y1831" s="32" t="s">
        <v>1925</v>
      </c>
      <c r="Z1831" s="23"/>
      <c r="AA1831" s="33">
        <f t="shared" si="28"/>
        <v>0</v>
      </c>
      <c r="AB1831" s="60" t="s">
        <v>20</v>
      </c>
      <c r="AD1831" s="43"/>
    </row>
    <row r="1832" spans="3:30" s="25" customFormat="1" x14ac:dyDescent="0.3">
      <c r="C1832" s="22">
        <v>6121</v>
      </c>
      <c r="D1832" s="23"/>
      <c r="E1832" s="24">
        <v>846789009000</v>
      </c>
      <c r="G1832" s="22"/>
      <c r="H1832" s="23"/>
      <c r="I1832" s="26" t="s">
        <v>6608</v>
      </c>
      <c r="J1832" s="23"/>
      <c r="K1832" s="26">
        <v>20</v>
      </c>
      <c r="L1832" s="23"/>
      <c r="M1832" s="26">
        <v>20</v>
      </c>
      <c r="N1832" s="23"/>
      <c r="O1832" s="34">
        <v>1</v>
      </c>
      <c r="P1832" s="34" t="s">
        <v>17</v>
      </c>
      <c r="Q1832" s="23"/>
      <c r="R1832" s="42">
        <v>0</v>
      </c>
      <c r="S1832" s="36" t="s">
        <v>18</v>
      </c>
      <c r="T1832" s="23"/>
      <c r="U1832" s="36"/>
      <c r="V1832" s="34" t="s">
        <v>17</v>
      </c>
      <c r="W1832" s="23"/>
      <c r="X1832" s="53">
        <f>VLOOKUP(I:I,[1]MTR!B76:XFD468,5,FALSE)</f>
        <v>77.525000000000006</v>
      </c>
      <c r="Y1832" s="32" t="s">
        <v>1925</v>
      </c>
      <c r="Z1832" s="23"/>
      <c r="AA1832" s="33">
        <f t="shared" si="28"/>
        <v>0</v>
      </c>
      <c r="AB1832" s="60" t="s">
        <v>20</v>
      </c>
      <c r="AD1832" s="43"/>
    </row>
    <row r="1833" spans="3:30" s="25" customFormat="1" x14ac:dyDescent="0.3">
      <c r="C1833" s="22">
        <v>6121</v>
      </c>
      <c r="D1833" s="23"/>
      <c r="E1833" s="24">
        <v>846789009000</v>
      </c>
      <c r="G1833" s="22"/>
      <c r="H1833" s="23"/>
      <c r="I1833" s="26" t="s">
        <v>6609</v>
      </c>
      <c r="J1833" s="23"/>
      <c r="K1833" s="26">
        <v>20.399999999999999</v>
      </c>
      <c r="L1833" s="23"/>
      <c r="M1833" s="26">
        <v>20.399999999999999</v>
      </c>
      <c r="N1833" s="23"/>
      <c r="O1833" s="34">
        <v>1</v>
      </c>
      <c r="P1833" s="34" t="s">
        <v>17</v>
      </c>
      <c r="Q1833" s="23"/>
      <c r="R1833" s="42">
        <v>0</v>
      </c>
      <c r="S1833" s="36" t="s">
        <v>18</v>
      </c>
      <c r="T1833" s="23"/>
      <c r="U1833" s="36"/>
      <c r="V1833" s="34" t="s">
        <v>17</v>
      </c>
      <c r="W1833" s="23"/>
      <c r="X1833" s="53">
        <f>VLOOKUP(I:I,[1]MTR!B77:XFD474,5,FALSE)</f>
        <v>65.680000000000007</v>
      </c>
      <c r="Y1833" s="32" t="s">
        <v>1925</v>
      </c>
      <c r="Z1833" s="23"/>
      <c r="AA1833" s="33">
        <f t="shared" si="28"/>
        <v>0</v>
      </c>
      <c r="AB1833" s="60" t="s">
        <v>20</v>
      </c>
      <c r="AD1833" s="43"/>
    </row>
    <row r="1834" spans="3:30" s="25" customFormat="1" x14ac:dyDescent="0.3">
      <c r="C1834" s="22">
        <v>6121</v>
      </c>
      <c r="D1834" s="23"/>
      <c r="E1834" s="24">
        <v>846789009000</v>
      </c>
      <c r="G1834" s="22"/>
      <c r="H1834" s="23"/>
      <c r="I1834" s="26" t="s">
        <v>6610</v>
      </c>
      <c r="J1834" s="23"/>
      <c r="K1834" s="26">
        <v>20.5</v>
      </c>
      <c r="L1834" s="23"/>
      <c r="M1834" s="26">
        <v>20.5</v>
      </c>
      <c r="N1834" s="23"/>
      <c r="O1834" s="34">
        <v>1</v>
      </c>
      <c r="P1834" s="34" t="s">
        <v>17</v>
      </c>
      <c r="Q1834" s="23"/>
      <c r="R1834" s="42">
        <v>0</v>
      </c>
      <c r="S1834" s="36" t="s">
        <v>18</v>
      </c>
      <c r="T1834" s="23"/>
      <c r="U1834" s="36"/>
      <c r="V1834" s="34" t="s">
        <v>17</v>
      </c>
      <c r="W1834" s="23"/>
      <c r="X1834" s="53">
        <f>VLOOKUP(I:I,[1]MTR!B78:XFD470,5,FALSE)</f>
        <v>53.835000000000001</v>
      </c>
      <c r="Y1834" s="32" t="s">
        <v>1925</v>
      </c>
      <c r="Z1834" s="23"/>
      <c r="AA1834" s="33">
        <f t="shared" si="28"/>
        <v>0</v>
      </c>
      <c r="AB1834" s="60" t="s">
        <v>20</v>
      </c>
      <c r="AD1834" s="43"/>
    </row>
    <row r="1835" spans="3:30" s="25" customFormat="1" x14ac:dyDescent="0.3">
      <c r="C1835" s="22">
        <v>6121</v>
      </c>
      <c r="D1835" s="23"/>
      <c r="E1835" s="24">
        <v>846789009000</v>
      </c>
      <c r="G1835" s="22"/>
      <c r="H1835" s="23"/>
      <c r="I1835" s="26" t="s">
        <v>6611</v>
      </c>
      <c r="J1835" s="23"/>
      <c r="K1835" s="26">
        <v>22.5</v>
      </c>
      <c r="L1835" s="23"/>
      <c r="M1835" s="26">
        <v>22.5</v>
      </c>
      <c r="N1835" s="23"/>
      <c r="O1835" s="34">
        <v>1</v>
      </c>
      <c r="P1835" s="34" t="s">
        <v>17</v>
      </c>
      <c r="Q1835" s="23"/>
      <c r="R1835" s="42">
        <v>0</v>
      </c>
      <c r="S1835" s="36" t="s">
        <v>18</v>
      </c>
      <c r="T1835" s="23"/>
      <c r="U1835" s="36"/>
      <c r="V1835" s="34" t="s">
        <v>17</v>
      </c>
      <c r="W1835" s="23"/>
      <c r="X1835" s="53">
        <f>VLOOKUP(I:I,[1]MTR!B79:XFD471,5,FALSE)</f>
        <v>71.064999999999998</v>
      </c>
      <c r="Y1835" s="32" t="s">
        <v>1925</v>
      </c>
      <c r="Z1835" s="23"/>
      <c r="AA1835" s="33">
        <f t="shared" si="28"/>
        <v>0</v>
      </c>
      <c r="AB1835" s="60" t="s">
        <v>20</v>
      </c>
      <c r="AD1835" s="43"/>
    </row>
    <row r="1836" spans="3:30" s="25" customFormat="1" x14ac:dyDescent="0.3">
      <c r="C1836" s="22">
        <v>6121</v>
      </c>
      <c r="D1836" s="23"/>
      <c r="E1836" s="24">
        <v>846789009000</v>
      </c>
      <c r="G1836" s="22"/>
      <c r="H1836" s="23"/>
      <c r="I1836" s="26" t="s">
        <v>6612</v>
      </c>
      <c r="J1836" s="23"/>
      <c r="K1836" s="26">
        <v>25.5</v>
      </c>
      <c r="L1836" s="23"/>
      <c r="M1836" s="26">
        <v>25.5</v>
      </c>
      <c r="N1836" s="23"/>
      <c r="O1836" s="34">
        <v>1</v>
      </c>
      <c r="P1836" s="34" t="s">
        <v>17</v>
      </c>
      <c r="Q1836" s="23"/>
      <c r="R1836" s="42">
        <v>0</v>
      </c>
      <c r="S1836" s="36" t="s">
        <v>18</v>
      </c>
      <c r="T1836" s="23"/>
      <c r="U1836" s="36"/>
      <c r="V1836" s="34" t="s">
        <v>17</v>
      </c>
      <c r="W1836" s="23"/>
      <c r="X1836" s="53">
        <f>VLOOKUP(I:I,[1]MTR!B80:XFD472,5,FALSE)</f>
        <v>47.375</v>
      </c>
      <c r="Y1836" s="32" t="s">
        <v>1925</v>
      </c>
      <c r="Z1836" s="23"/>
      <c r="AA1836" s="33">
        <f t="shared" si="28"/>
        <v>0</v>
      </c>
      <c r="AB1836" s="60" t="s">
        <v>20</v>
      </c>
      <c r="AD1836" s="43"/>
    </row>
    <row r="1837" spans="3:30" s="25" customFormat="1" x14ac:dyDescent="0.3">
      <c r="C1837" s="22">
        <v>6121</v>
      </c>
      <c r="D1837" s="23"/>
      <c r="E1837" s="24">
        <v>846789009000</v>
      </c>
      <c r="G1837" s="22"/>
      <c r="H1837" s="23"/>
      <c r="I1837" s="26" t="s">
        <v>6613</v>
      </c>
      <c r="J1837" s="23"/>
      <c r="K1837" s="26">
        <v>28.3</v>
      </c>
      <c r="L1837" s="23"/>
      <c r="M1837" s="26">
        <v>28.3</v>
      </c>
      <c r="N1837" s="23"/>
      <c r="O1837" s="34">
        <v>1</v>
      </c>
      <c r="P1837" s="34" t="s">
        <v>17</v>
      </c>
      <c r="Q1837" s="23"/>
      <c r="R1837" s="42">
        <v>0</v>
      </c>
      <c r="S1837" s="36" t="s">
        <v>18</v>
      </c>
      <c r="T1837" s="23"/>
      <c r="U1837" s="36"/>
      <c r="V1837" s="34" t="s">
        <v>17</v>
      </c>
      <c r="W1837" s="23"/>
      <c r="X1837" s="53">
        <f>VLOOKUP(I:I,[1]MTR!B81:XFD473,5,FALSE)</f>
        <v>77.525000000000006</v>
      </c>
      <c r="Y1837" s="32" t="s">
        <v>1925</v>
      </c>
      <c r="Z1837" s="23"/>
      <c r="AA1837" s="33">
        <f t="shared" si="28"/>
        <v>0</v>
      </c>
      <c r="AB1837" s="60" t="s">
        <v>20</v>
      </c>
      <c r="AD1837" s="43"/>
    </row>
    <row r="1838" spans="3:30" s="25" customFormat="1" x14ac:dyDescent="0.3">
      <c r="C1838" s="22">
        <v>6121</v>
      </c>
      <c r="D1838" s="23"/>
      <c r="E1838" s="24">
        <v>846789009000</v>
      </c>
      <c r="G1838" s="22"/>
      <c r="H1838" s="23"/>
      <c r="I1838" s="26" t="s">
        <v>6614</v>
      </c>
      <c r="J1838" s="23"/>
      <c r="K1838" s="26">
        <v>30.5</v>
      </c>
      <c r="L1838" s="23"/>
      <c r="M1838" s="26">
        <v>30.5</v>
      </c>
      <c r="N1838" s="23"/>
      <c r="O1838" s="34">
        <v>1</v>
      </c>
      <c r="P1838" s="34" t="s">
        <v>17</v>
      </c>
      <c r="Q1838" s="23"/>
      <c r="R1838" s="42">
        <v>0</v>
      </c>
      <c r="S1838" s="36" t="s">
        <v>18</v>
      </c>
      <c r="T1838" s="23"/>
      <c r="U1838" s="36"/>
      <c r="V1838" s="34" t="s">
        <v>17</v>
      </c>
      <c r="W1838" s="23"/>
      <c r="X1838" s="53">
        <f>VLOOKUP(I:I,[1]MTR!B82:XFD474,5,FALSE)</f>
        <v>77.525000000000006</v>
      </c>
      <c r="Y1838" s="32" t="s">
        <v>1925</v>
      </c>
      <c r="Z1838" s="23"/>
      <c r="AA1838" s="33">
        <f t="shared" si="28"/>
        <v>0</v>
      </c>
      <c r="AB1838" s="60" t="s">
        <v>20</v>
      </c>
      <c r="AD1838" s="43"/>
    </row>
    <row r="1839" spans="3:30" s="25" customFormat="1" x14ac:dyDescent="0.3">
      <c r="C1839" s="22">
        <v>6121</v>
      </c>
      <c r="D1839" s="23"/>
      <c r="E1839" s="24">
        <v>846789009000</v>
      </c>
      <c r="G1839" s="22"/>
      <c r="H1839" s="23"/>
      <c r="I1839" s="26" t="s">
        <v>6615</v>
      </c>
      <c r="J1839" s="23"/>
      <c r="K1839" s="26">
        <v>32</v>
      </c>
      <c r="L1839" s="23"/>
      <c r="M1839" s="26">
        <v>32</v>
      </c>
      <c r="N1839" s="23"/>
      <c r="O1839" s="34">
        <v>1</v>
      </c>
      <c r="P1839" s="34" t="s">
        <v>17</v>
      </c>
      <c r="Q1839" s="23"/>
      <c r="R1839" s="42">
        <v>0</v>
      </c>
      <c r="S1839" s="36" t="s">
        <v>18</v>
      </c>
      <c r="T1839" s="23"/>
      <c r="U1839" s="36"/>
      <c r="V1839" s="34" t="s">
        <v>17</v>
      </c>
      <c r="W1839" s="23"/>
      <c r="X1839" s="53">
        <f>VLOOKUP(I:I,[1]MTR!B83:XFD474,5,FALSE)</f>
        <v>260.57499999999999</v>
      </c>
      <c r="Y1839" s="32" t="s">
        <v>1925</v>
      </c>
      <c r="Z1839" s="23"/>
      <c r="AA1839" s="33">
        <f t="shared" si="28"/>
        <v>0</v>
      </c>
      <c r="AB1839" s="60" t="s">
        <v>20</v>
      </c>
      <c r="AD1839" s="43"/>
    </row>
    <row r="1840" spans="3:30" s="25" customFormat="1" x14ac:dyDescent="0.3">
      <c r="C1840" s="22">
        <v>6121</v>
      </c>
      <c r="D1840" s="23"/>
      <c r="E1840" s="24">
        <v>846789009000</v>
      </c>
      <c r="G1840" s="22"/>
      <c r="H1840" s="23"/>
      <c r="I1840" s="26" t="s">
        <v>6616</v>
      </c>
      <c r="J1840" s="23"/>
      <c r="K1840" s="26">
        <v>32.5</v>
      </c>
      <c r="L1840" s="23"/>
      <c r="M1840" s="26">
        <v>32.5</v>
      </c>
      <c r="N1840" s="23"/>
      <c r="O1840" s="34">
        <v>1</v>
      </c>
      <c r="P1840" s="34" t="s">
        <v>17</v>
      </c>
      <c r="Q1840" s="23"/>
      <c r="R1840" s="42">
        <v>0</v>
      </c>
      <c r="S1840" s="36" t="s">
        <v>18</v>
      </c>
      <c r="T1840" s="23"/>
      <c r="U1840" s="36"/>
      <c r="V1840" s="34" t="s">
        <v>17</v>
      </c>
      <c r="W1840" s="23"/>
      <c r="X1840" s="53">
        <f>VLOOKUP(I:I,[1]MTR!B84:XFD475,5,FALSE)</f>
        <v>65.680000000000007</v>
      </c>
      <c r="Y1840" s="32" t="s">
        <v>1925</v>
      </c>
      <c r="Z1840" s="23"/>
      <c r="AA1840" s="33">
        <f t="shared" si="28"/>
        <v>0</v>
      </c>
      <c r="AB1840" s="60" t="s">
        <v>20</v>
      </c>
      <c r="AD1840" s="43"/>
    </row>
    <row r="1841" spans="3:30" s="25" customFormat="1" x14ac:dyDescent="0.3">
      <c r="C1841" s="22">
        <v>6121</v>
      </c>
      <c r="D1841" s="23"/>
      <c r="E1841" s="24">
        <v>846789009000</v>
      </c>
      <c r="G1841" s="22"/>
      <c r="H1841" s="23"/>
      <c r="I1841" s="26" t="s">
        <v>6617</v>
      </c>
      <c r="J1841" s="23"/>
      <c r="K1841" s="26">
        <v>33</v>
      </c>
      <c r="L1841" s="23"/>
      <c r="M1841" s="26">
        <v>33</v>
      </c>
      <c r="N1841" s="23"/>
      <c r="O1841" s="34">
        <v>1</v>
      </c>
      <c r="P1841" s="34" t="s">
        <v>17</v>
      </c>
      <c r="Q1841" s="23"/>
      <c r="R1841" s="42">
        <v>0</v>
      </c>
      <c r="S1841" s="36" t="s">
        <v>18</v>
      </c>
      <c r="T1841" s="23"/>
      <c r="U1841" s="36"/>
      <c r="V1841" s="34" t="s">
        <v>17</v>
      </c>
      <c r="W1841" s="23"/>
      <c r="X1841" s="53">
        <f>VLOOKUP(I:I,[1]MTR!B85:XFD476,5,FALSE)</f>
        <v>184.125</v>
      </c>
      <c r="Y1841" s="32" t="s">
        <v>1925</v>
      </c>
      <c r="Z1841" s="23"/>
      <c r="AA1841" s="33">
        <f t="shared" si="28"/>
        <v>0</v>
      </c>
      <c r="AB1841" s="60" t="s">
        <v>20</v>
      </c>
      <c r="AD1841" s="43"/>
    </row>
    <row r="1842" spans="3:30" s="25" customFormat="1" x14ac:dyDescent="0.3">
      <c r="C1842" s="22">
        <v>6121</v>
      </c>
      <c r="D1842" s="23"/>
      <c r="E1842" s="24">
        <v>846789009000</v>
      </c>
      <c r="G1842" s="22"/>
      <c r="H1842" s="23"/>
      <c r="I1842" s="26" t="s">
        <v>6618</v>
      </c>
      <c r="J1842" s="23"/>
      <c r="K1842" s="26">
        <v>35</v>
      </c>
      <c r="L1842" s="23"/>
      <c r="M1842" s="26">
        <v>35</v>
      </c>
      <c r="N1842" s="23"/>
      <c r="O1842" s="34">
        <v>1</v>
      </c>
      <c r="P1842" s="34" t="s">
        <v>17</v>
      </c>
      <c r="Q1842" s="23"/>
      <c r="R1842" s="42">
        <v>0</v>
      </c>
      <c r="S1842" s="36" t="s">
        <v>18</v>
      </c>
      <c r="T1842" s="23"/>
      <c r="U1842" s="36"/>
      <c r="V1842" s="34" t="s">
        <v>17</v>
      </c>
      <c r="W1842" s="23"/>
      <c r="X1842" s="53">
        <f>VLOOKUP(I:I,[1]MTR!B86:XFD480,5,FALSE)</f>
        <v>231.5</v>
      </c>
      <c r="Y1842" s="32" t="s">
        <v>1925</v>
      </c>
      <c r="Z1842" s="23"/>
      <c r="AA1842" s="33">
        <f t="shared" si="28"/>
        <v>0</v>
      </c>
      <c r="AB1842" s="60" t="s">
        <v>20</v>
      </c>
      <c r="AD1842" s="43"/>
    </row>
    <row r="1843" spans="3:30" s="25" customFormat="1" x14ac:dyDescent="0.3">
      <c r="C1843" s="22">
        <v>6121</v>
      </c>
      <c r="D1843" s="23"/>
      <c r="E1843" s="24">
        <v>846789009000</v>
      </c>
      <c r="G1843" s="22"/>
      <c r="H1843" s="23"/>
      <c r="I1843" s="26" t="s">
        <v>6619</v>
      </c>
      <c r="J1843" s="23"/>
      <c r="K1843" s="26">
        <v>37</v>
      </c>
      <c r="L1843" s="23"/>
      <c r="M1843" s="26">
        <v>37</v>
      </c>
      <c r="N1843" s="23"/>
      <c r="O1843" s="34">
        <v>1</v>
      </c>
      <c r="P1843" s="34" t="s">
        <v>17</v>
      </c>
      <c r="Q1843" s="23"/>
      <c r="R1843" s="42">
        <v>0</v>
      </c>
      <c r="S1843" s="36" t="s">
        <v>18</v>
      </c>
      <c r="T1843" s="23"/>
      <c r="U1843" s="36"/>
      <c r="V1843" s="34" t="s">
        <v>17</v>
      </c>
      <c r="W1843" s="23"/>
      <c r="X1843" s="53">
        <f>VLOOKUP(I:I,[1]MTR!B87:XFD481,5,FALSE)</f>
        <v>101.215</v>
      </c>
      <c r="Y1843" s="32" t="s">
        <v>1925</v>
      </c>
      <c r="Z1843" s="23"/>
      <c r="AA1843" s="33">
        <f t="shared" si="28"/>
        <v>0</v>
      </c>
      <c r="AB1843" s="60" t="s">
        <v>20</v>
      </c>
      <c r="AD1843" s="43"/>
    </row>
    <row r="1844" spans="3:30" s="25" customFormat="1" x14ac:dyDescent="0.3">
      <c r="C1844" s="22">
        <v>6121</v>
      </c>
      <c r="D1844" s="23"/>
      <c r="E1844" s="24">
        <v>846789009000</v>
      </c>
      <c r="G1844" s="22"/>
      <c r="H1844" s="23"/>
      <c r="I1844" s="26" t="s">
        <v>6620</v>
      </c>
      <c r="J1844" s="23"/>
      <c r="K1844" s="26">
        <v>40</v>
      </c>
      <c r="L1844" s="23"/>
      <c r="M1844" s="26">
        <v>40</v>
      </c>
      <c r="N1844" s="23"/>
      <c r="O1844" s="34">
        <v>1</v>
      </c>
      <c r="P1844" s="34" t="s">
        <v>17</v>
      </c>
      <c r="Q1844" s="23"/>
      <c r="R1844" s="42">
        <v>0</v>
      </c>
      <c r="S1844" s="36" t="s">
        <v>18</v>
      </c>
      <c r="T1844" s="23"/>
      <c r="U1844" s="36"/>
      <c r="V1844" s="34" t="s">
        <v>17</v>
      </c>
      <c r="W1844" s="23"/>
      <c r="X1844" s="53">
        <f>VLOOKUP(I:I,[1]MTR!B88:XFD482,5,FALSE)</f>
        <v>355.32499999999999</v>
      </c>
      <c r="Y1844" s="32" t="s">
        <v>1925</v>
      </c>
      <c r="Z1844" s="23"/>
      <c r="AA1844" s="33">
        <f t="shared" si="28"/>
        <v>0</v>
      </c>
      <c r="AB1844" s="60" t="s">
        <v>20</v>
      </c>
      <c r="AD1844" s="43"/>
    </row>
    <row r="1845" spans="3:30" s="25" customFormat="1" x14ac:dyDescent="0.3">
      <c r="C1845" s="22">
        <v>6121</v>
      </c>
      <c r="D1845" s="23"/>
      <c r="E1845" s="24">
        <v>846789009000</v>
      </c>
      <c r="G1845" s="22"/>
      <c r="H1845" s="23"/>
      <c r="I1845" s="26" t="s">
        <v>6621</v>
      </c>
      <c r="J1845" s="23"/>
      <c r="K1845" s="26">
        <v>40.5</v>
      </c>
      <c r="L1845" s="23"/>
      <c r="M1845" s="26">
        <v>40.5</v>
      </c>
      <c r="N1845" s="23"/>
      <c r="O1845" s="34">
        <v>1</v>
      </c>
      <c r="P1845" s="34" t="s">
        <v>17</v>
      </c>
      <c r="Q1845" s="23"/>
      <c r="R1845" s="42">
        <v>0</v>
      </c>
      <c r="S1845" s="36" t="s">
        <v>18</v>
      </c>
      <c r="T1845" s="23"/>
      <c r="U1845" s="36"/>
      <c r="V1845" s="34" t="s">
        <v>17</v>
      </c>
      <c r="W1845" s="23"/>
      <c r="X1845" s="53">
        <f>VLOOKUP(I:I,[1]MTR!B89:XFD483,5,FALSE)</f>
        <v>77.525000000000006</v>
      </c>
      <c r="Y1845" s="32" t="s">
        <v>1925</v>
      </c>
      <c r="Z1845" s="23"/>
      <c r="AA1845" s="33">
        <f t="shared" si="28"/>
        <v>0</v>
      </c>
      <c r="AB1845" s="60" t="s">
        <v>20</v>
      </c>
      <c r="AD1845" s="43"/>
    </row>
    <row r="1846" spans="3:30" s="25" customFormat="1" x14ac:dyDescent="0.3">
      <c r="C1846" s="22">
        <v>6121</v>
      </c>
      <c r="D1846" s="23"/>
      <c r="E1846" s="24">
        <v>846789009000</v>
      </c>
      <c r="G1846" s="22"/>
      <c r="H1846" s="23"/>
      <c r="I1846" s="26" t="s">
        <v>6622</v>
      </c>
      <c r="J1846" s="23"/>
      <c r="K1846" s="26">
        <v>43.2</v>
      </c>
      <c r="L1846" s="23"/>
      <c r="M1846" s="26">
        <v>43.2</v>
      </c>
      <c r="N1846" s="23"/>
      <c r="O1846" s="34">
        <v>1</v>
      </c>
      <c r="P1846" s="34" t="s">
        <v>17</v>
      </c>
      <c r="Q1846" s="23"/>
      <c r="R1846" s="42">
        <v>0</v>
      </c>
      <c r="S1846" s="36" t="s">
        <v>18</v>
      </c>
      <c r="T1846" s="23"/>
      <c r="U1846" s="36"/>
      <c r="V1846" s="34" t="s">
        <v>17</v>
      </c>
      <c r="W1846" s="23"/>
      <c r="X1846" s="53">
        <f>VLOOKUP(I:I,[1]MTR!B90:XFD484,5,FALSE)</f>
        <v>219.655</v>
      </c>
      <c r="Y1846" s="32" t="s">
        <v>1925</v>
      </c>
      <c r="Z1846" s="23"/>
      <c r="AA1846" s="33">
        <f t="shared" si="28"/>
        <v>0</v>
      </c>
      <c r="AB1846" s="60" t="s">
        <v>20</v>
      </c>
      <c r="AD1846" s="43"/>
    </row>
    <row r="1847" spans="3:30" s="25" customFormat="1" x14ac:dyDescent="0.3">
      <c r="C1847" s="22">
        <v>6121</v>
      </c>
      <c r="D1847" s="23"/>
      <c r="E1847" s="24">
        <v>846789009000</v>
      </c>
      <c r="G1847" s="22"/>
      <c r="H1847" s="23"/>
      <c r="I1847" s="26" t="s">
        <v>6623</v>
      </c>
      <c r="J1847" s="23"/>
      <c r="K1847" s="26">
        <v>44</v>
      </c>
      <c r="L1847" s="23"/>
      <c r="M1847" s="26">
        <v>44</v>
      </c>
      <c r="N1847" s="23"/>
      <c r="O1847" s="34">
        <v>1</v>
      </c>
      <c r="P1847" s="34" t="s">
        <v>17</v>
      </c>
      <c r="Q1847" s="23"/>
      <c r="R1847" s="42">
        <v>0</v>
      </c>
      <c r="S1847" s="36" t="s">
        <v>18</v>
      </c>
      <c r="T1847" s="23"/>
      <c r="U1847" s="36"/>
      <c r="V1847" s="34" t="s">
        <v>17</v>
      </c>
      <c r="W1847" s="23"/>
      <c r="X1847" s="53">
        <f>VLOOKUP(I:I,[1]MTR!B91:XFD485,5,FALSE)</f>
        <v>284.26</v>
      </c>
      <c r="Y1847" s="32" t="s">
        <v>1925</v>
      </c>
      <c r="Z1847" s="23"/>
      <c r="AA1847" s="33">
        <f t="shared" si="28"/>
        <v>0</v>
      </c>
      <c r="AB1847" s="60" t="s">
        <v>20</v>
      </c>
      <c r="AD1847" s="43"/>
    </row>
    <row r="1848" spans="3:30" s="25" customFormat="1" x14ac:dyDescent="0.3">
      <c r="C1848" s="22">
        <v>6121</v>
      </c>
      <c r="D1848" s="23"/>
      <c r="E1848" s="24">
        <v>846789009000</v>
      </c>
      <c r="G1848" s="22"/>
      <c r="H1848" s="23"/>
      <c r="I1848" s="26" t="s">
        <v>6624</v>
      </c>
      <c r="J1848" s="23"/>
      <c r="K1848" s="26">
        <v>47</v>
      </c>
      <c r="L1848" s="23"/>
      <c r="M1848" s="26">
        <v>47</v>
      </c>
      <c r="N1848" s="23"/>
      <c r="O1848" s="34">
        <v>1</v>
      </c>
      <c r="P1848" s="34" t="s">
        <v>17</v>
      </c>
      <c r="Q1848" s="23"/>
      <c r="R1848" s="42">
        <v>0</v>
      </c>
      <c r="S1848" s="36" t="s">
        <v>18</v>
      </c>
      <c r="T1848" s="23"/>
      <c r="U1848" s="36"/>
      <c r="V1848" s="34" t="s">
        <v>17</v>
      </c>
      <c r="W1848" s="23"/>
      <c r="X1848" s="53">
        <f>VLOOKUP(I:I,[1]MTR!B92:XFD486,5,FALSE)</f>
        <v>172.28</v>
      </c>
      <c r="Y1848" s="32" t="s">
        <v>1925</v>
      </c>
      <c r="Z1848" s="23"/>
      <c r="AA1848" s="33">
        <f t="shared" si="28"/>
        <v>0</v>
      </c>
      <c r="AB1848" s="60" t="s">
        <v>20</v>
      </c>
      <c r="AD1848" s="43"/>
    </row>
    <row r="1849" spans="3:30" s="25" customFormat="1" x14ac:dyDescent="0.3">
      <c r="C1849" s="22">
        <v>6121</v>
      </c>
      <c r="D1849" s="23"/>
      <c r="E1849" s="24">
        <v>846789009000</v>
      </c>
      <c r="G1849" s="22"/>
      <c r="H1849" s="23"/>
      <c r="I1849" s="26" t="s">
        <v>6625</v>
      </c>
      <c r="J1849" s="23"/>
      <c r="K1849" s="26">
        <v>48</v>
      </c>
      <c r="L1849" s="23"/>
      <c r="M1849" s="26">
        <v>48</v>
      </c>
      <c r="N1849" s="23"/>
      <c r="O1849" s="34">
        <v>1</v>
      </c>
      <c r="P1849" s="34" t="s">
        <v>17</v>
      </c>
      <c r="Q1849" s="23"/>
      <c r="R1849" s="42">
        <v>0</v>
      </c>
      <c r="S1849" s="36" t="s">
        <v>18</v>
      </c>
      <c r="T1849" s="23"/>
      <c r="U1849" s="36"/>
      <c r="V1849" s="34" t="s">
        <v>17</v>
      </c>
      <c r="W1849" s="23"/>
      <c r="X1849" s="53">
        <f>VLOOKUP(I:I,[1]MTR!B93:XFD487,5,FALSE)</f>
        <v>267.03500000000003</v>
      </c>
      <c r="Y1849" s="32" t="s">
        <v>1925</v>
      </c>
      <c r="Z1849" s="23"/>
      <c r="AA1849" s="33">
        <f t="shared" si="28"/>
        <v>0</v>
      </c>
      <c r="AB1849" s="60" t="s">
        <v>20</v>
      </c>
      <c r="AD1849" s="43"/>
    </row>
    <row r="1850" spans="3:30" s="25" customFormat="1" x14ac:dyDescent="0.3">
      <c r="C1850" s="22">
        <v>6121</v>
      </c>
      <c r="D1850" s="23"/>
      <c r="E1850" s="24">
        <v>846789009000</v>
      </c>
      <c r="G1850" s="22"/>
      <c r="H1850" s="23"/>
      <c r="I1850" s="26" t="s">
        <v>6626</v>
      </c>
      <c r="J1850" s="23"/>
      <c r="K1850" s="26">
        <v>50</v>
      </c>
      <c r="L1850" s="23"/>
      <c r="M1850" s="26">
        <v>50</v>
      </c>
      <c r="N1850" s="23"/>
      <c r="O1850" s="34">
        <v>1</v>
      </c>
      <c r="P1850" s="34" t="s">
        <v>17</v>
      </c>
      <c r="Q1850" s="23"/>
      <c r="R1850" s="42">
        <v>0</v>
      </c>
      <c r="S1850" s="36" t="s">
        <v>18</v>
      </c>
      <c r="T1850" s="23"/>
      <c r="U1850" s="36"/>
      <c r="V1850" s="34" t="s">
        <v>17</v>
      </c>
      <c r="W1850" s="23"/>
      <c r="X1850" s="53">
        <f>VLOOKUP(I:I,[1]MTR!B94:XFD488,5,FALSE)</f>
        <v>213.19499999999999</v>
      </c>
      <c r="Y1850" s="32" t="s">
        <v>1925</v>
      </c>
      <c r="Z1850" s="23"/>
      <c r="AA1850" s="33">
        <f t="shared" si="28"/>
        <v>0</v>
      </c>
      <c r="AB1850" s="60" t="s">
        <v>20</v>
      </c>
      <c r="AD1850" s="43"/>
    </row>
    <row r="1851" spans="3:30" s="25" customFormat="1" x14ac:dyDescent="0.3">
      <c r="C1851" s="22">
        <v>6121</v>
      </c>
      <c r="D1851" s="23"/>
      <c r="E1851" s="24">
        <v>846789009000</v>
      </c>
      <c r="G1851" s="22"/>
      <c r="H1851" s="23"/>
      <c r="I1851" s="26" t="s">
        <v>6627</v>
      </c>
      <c r="J1851" s="23"/>
      <c r="K1851" s="26">
        <v>50.5</v>
      </c>
      <c r="L1851" s="23"/>
      <c r="M1851" s="26">
        <v>50.5</v>
      </c>
      <c r="N1851" s="23"/>
      <c r="O1851" s="34">
        <v>1</v>
      </c>
      <c r="P1851" s="34" t="s">
        <v>17</v>
      </c>
      <c r="Q1851" s="23"/>
      <c r="R1851" s="42">
        <v>0</v>
      </c>
      <c r="S1851" s="36" t="s">
        <v>18</v>
      </c>
      <c r="T1851" s="23"/>
      <c r="U1851" s="36"/>
      <c r="V1851" s="34" t="s">
        <v>17</v>
      </c>
      <c r="W1851" s="23"/>
      <c r="X1851" s="53">
        <f>VLOOKUP(I:I,[1]MTR!B95:XFD489,5,FALSE)</f>
        <v>136.745</v>
      </c>
      <c r="Y1851" s="32" t="s">
        <v>1925</v>
      </c>
      <c r="Z1851" s="23"/>
      <c r="AA1851" s="33">
        <f t="shared" si="28"/>
        <v>0</v>
      </c>
      <c r="AB1851" s="60" t="s">
        <v>20</v>
      </c>
      <c r="AD1851" s="43"/>
    </row>
    <row r="1852" spans="3:30" s="25" customFormat="1" x14ac:dyDescent="0.3">
      <c r="C1852" s="22">
        <v>6121</v>
      </c>
      <c r="D1852" s="23"/>
      <c r="E1852" s="24">
        <v>846789009000</v>
      </c>
      <c r="G1852" s="22"/>
      <c r="H1852" s="23"/>
      <c r="I1852" s="26" t="s">
        <v>6628</v>
      </c>
      <c r="J1852" s="23"/>
      <c r="K1852" s="26">
        <v>54</v>
      </c>
      <c r="L1852" s="23"/>
      <c r="M1852" s="26">
        <v>54</v>
      </c>
      <c r="N1852" s="23"/>
      <c r="O1852" s="34">
        <v>1</v>
      </c>
      <c r="P1852" s="34" t="s">
        <v>17</v>
      </c>
      <c r="Q1852" s="23"/>
      <c r="R1852" s="42">
        <v>0</v>
      </c>
      <c r="S1852" s="36" t="s">
        <v>18</v>
      </c>
      <c r="T1852" s="23"/>
      <c r="U1852" s="36"/>
      <c r="V1852" s="34" t="s">
        <v>17</v>
      </c>
      <c r="W1852" s="23"/>
      <c r="X1852" s="53">
        <f>VLOOKUP(I:I,[1]MTR!B96:XFD490,5,FALSE)</f>
        <v>207.81</v>
      </c>
      <c r="Y1852" s="32" t="s">
        <v>1925</v>
      </c>
      <c r="Z1852" s="23"/>
      <c r="AA1852" s="33">
        <f t="shared" si="28"/>
        <v>0</v>
      </c>
      <c r="AB1852" s="60" t="s">
        <v>20</v>
      </c>
      <c r="AD1852" s="43"/>
    </row>
    <row r="1853" spans="3:30" s="25" customFormat="1" x14ac:dyDescent="0.3">
      <c r="C1853" s="22">
        <v>6121</v>
      </c>
      <c r="D1853" s="23"/>
      <c r="E1853" s="24">
        <v>846789009000</v>
      </c>
      <c r="G1853" s="22"/>
      <c r="H1853" s="23"/>
      <c r="I1853" s="26" t="s">
        <v>6629</v>
      </c>
      <c r="J1853" s="23"/>
      <c r="K1853" s="26">
        <v>55</v>
      </c>
      <c r="L1853" s="23"/>
      <c r="M1853" s="26">
        <v>55</v>
      </c>
      <c r="N1853" s="23"/>
      <c r="O1853" s="34">
        <v>1</v>
      </c>
      <c r="P1853" s="34" t="s">
        <v>17</v>
      </c>
      <c r="Q1853" s="23"/>
      <c r="R1853" s="42">
        <v>0</v>
      </c>
      <c r="S1853" s="36" t="s">
        <v>18</v>
      </c>
      <c r="T1853" s="23"/>
      <c r="U1853" s="36"/>
      <c r="V1853" s="34" t="s">
        <v>17</v>
      </c>
      <c r="W1853" s="23"/>
      <c r="X1853" s="53">
        <f>VLOOKUP(I:I,[1]MTR!B97:XFD491,5,FALSE)</f>
        <v>284.26</v>
      </c>
      <c r="Y1853" s="32" t="s">
        <v>1925</v>
      </c>
      <c r="Z1853" s="23"/>
      <c r="AA1853" s="33">
        <f t="shared" si="28"/>
        <v>0</v>
      </c>
      <c r="AB1853" s="60" t="s">
        <v>20</v>
      </c>
      <c r="AD1853" s="43"/>
    </row>
    <row r="1854" spans="3:30" s="25" customFormat="1" x14ac:dyDescent="0.3">
      <c r="C1854" s="22">
        <v>6121</v>
      </c>
      <c r="D1854" s="23"/>
      <c r="E1854" s="24">
        <v>846789009000</v>
      </c>
      <c r="G1854" s="22"/>
      <c r="H1854" s="23"/>
      <c r="I1854" s="26" t="s">
        <v>6630</v>
      </c>
      <c r="J1854" s="23"/>
      <c r="K1854" s="26">
        <v>59.3</v>
      </c>
      <c r="L1854" s="23"/>
      <c r="M1854" s="26">
        <v>59.3</v>
      </c>
      <c r="N1854" s="23"/>
      <c r="O1854" s="34">
        <v>1</v>
      </c>
      <c r="P1854" s="34" t="s">
        <v>17</v>
      </c>
      <c r="Q1854" s="23"/>
      <c r="R1854" s="42">
        <v>0</v>
      </c>
      <c r="S1854" s="36" t="s">
        <v>18</v>
      </c>
      <c r="T1854" s="23"/>
      <c r="U1854" s="36"/>
      <c r="V1854" s="34" t="s">
        <v>17</v>
      </c>
      <c r="W1854" s="23"/>
      <c r="X1854" s="53">
        <f>VLOOKUP(I:I,[1]MTR!B98:XFD492,5,FALSE)</f>
        <v>213.19499999999999</v>
      </c>
      <c r="Y1854" s="32" t="s">
        <v>1925</v>
      </c>
      <c r="Z1854" s="23"/>
      <c r="AA1854" s="33">
        <f t="shared" si="28"/>
        <v>0</v>
      </c>
      <c r="AB1854" s="60" t="s">
        <v>20</v>
      </c>
      <c r="AD1854" s="43"/>
    </row>
    <row r="1855" spans="3:30" s="25" customFormat="1" x14ac:dyDescent="0.3">
      <c r="C1855" s="22">
        <v>6121</v>
      </c>
      <c r="D1855" s="23"/>
      <c r="E1855" s="24">
        <v>846789009000</v>
      </c>
      <c r="G1855" s="22"/>
      <c r="H1855" s="23"/>
      <c r="I1855" s="26" t="s">
        <v>6631</v>
      </c>
      <c r="J1855" s="23"/>
      <c r="K1855" s="26">
        <v>63.5</v>
      </c>
      <c r="L1855" s="23"/>
      <c r="M1855" s="26">
        <v>63.5</v>
      </c>
      <c r="N1855" s="23"/>
      <c r="O1855" s="34">
        <v>1</v>
      </c>
      <c r="P1855" s="34" t="s">
        <v>17</v>
      </c>
      <c r="Q1855" s="23"/>
      <c r="R1855" s="42">
        <v>0</v>
      </c>
      <c r="S1855" s="36" t="s">
        <v>18</v>
      </c>
      <c r="T1855" s="23"/>
      <c r="U1855" s="36"/>
      <c r="V1855" s="34" t="s">
        <v>17</v>
      </c>
      <c r="W1855" s="23"/>
      <c r="X1855" s="53">
        <f>VLOOKUP(I:I,[1]MTR!B99:XFD493,5,FALSE)</f>
        <v>160.435</v>
      </c>
      <c r="Y1855" s="32" t="s">
        <v>1925</v>
      </c>
      <c r="Z1855" s="23"/>
      <c r="AA1855" s="33">
        <f t="shared" si="28"/>
        <v>0</v>
      </c>
      <c r="AB1855" s="60" t="s">
        <v>20</v>
      </c>
      <c r="AD1855" s="43"/>
    </row>
    <row r="1856" spans="3:30" s="25" customFormat="1" x14ac:dyDescent="0.3">
      <c r="C1856" s="22">
        <v>6121</v>
      </c>
      <c r="D1856" s="23"/>
      <c r="E1856" s="24">
        <v>846789009000</v>
      </c>
      <c r="G1856" s="22"/>
      <c r="H1856" s="23"/>
      <c r="I1856" s="26" t="s">
        <v>6632</v>
      </c>
      <c r="J1856" s="23"/>
      <c r="K1856" s="26">
        <v>65</v>
      </c>
      <c r="L1856" s="23"/>
      <c r="M1856" s="26">
        <v>65</v>
      </c>
      <c r="N1856" s="23"/>
      <c r="O1856" s="34">
        <v>1</v>
      </c>
      <c r="P1856" s="34" t="s">
        <v>17</v>
      </c>
      <c r="Q1856" s="23"/>
      <c r="R1856" s="42">
        <v>0</v>
      </c>
      <c r="S1856" s="36" t="s">
        <v>18</v>
      </c>
      <c r="T1856" s="23"/>
      <c r="U1856" s="36"/>
      <c r="V1856" s="34" t="s">
        <v>17</v>
      </c>
      <c r="W1856" s="23"/>
      <c r="X1856" s="53">
        <f>VLOOKUP(I:I,[1]MTR!B100:XFD494,5,FALSE)</f>
        <v>314.41000000000003</v>
      </c>
      <c r="Y1856" s="32" t="s">
        <v>1925</v>
      </c>
      <c r="Z1856" s="23"/>
      <c r="AA1856" s="33">
        <f t="shared" si="28"/>
        <v>0</v>
      </c>
      <c r="AB1856" s="60" t="s">
        <v>20</v>
      </c>
      <c r="AD1856" s="43"/>
    </row>
    <row r="1857" spans="3:30" s="25" customFormat="1" x14ac:dyDescent="0.3">
      <c r="C1857" s="22">
        <v>6121</v>
      </c>
      <c r="D1857" s="23"/>
      <c r="E1857" s="24">
        <v>846789009000</v>
      </c>
      <c r="G1857" s="22"/>
      <c r="H1857" s="23"/>
      <c r="I1857" s="26" t="s">
        <v>6633</v>
      </c>
      <c r="J1857" s="23"/>
      <c r="K1857" s="26">
        <v>66</v>
      </c>
      <c r="L1857" s="23"/>
      <c r="M1857" s="26">
        <v>66</v>
      </c>
      <c r="N1857" s="23"/>
      <c r="O1857" s="34">
        <v>1</v>
      </c>
      <c r="P1857" s="34" t="s">
        <v>17</v>
      </c>
      <c r="Q1857" s="23"/>
      <c r="R1857" s="42">
        <v>0</v>
      </c>
      <c r="S1857" s="36" t="s">
        <v>18</v>
      </c>
      <c r="T1857" s="23"/>
      <c r="U1857" s="36"/>
      <c r="V1857" s="34" t="s">
        <v>17</v>
      </c>
      <c r="W1857" s="23"/>
      <c r="X1857" s="53">
        <f>VLOOKUP(I:I,[1]MTR!B101:XFD495,5,FALSE)</f>
        <v>385.47500000000002</v>
      </c>
      <c r="Y1857" s="32" t="s">
        <v>1925</v>
      </c>
      <c r="Z1857" s="23"/>
      <c r="AA1857" s="33">
        <f t="shared" si="28"/>
        <v>0</v>
      </c>
      <c r="AB1857" s="60" t="s">
        <v>20</v>
      </c>
      <c r="AD1857" s="43"/>
    </row>
    <row r="1858" spans="3:30" s="25" customFormat="1" x14ac:dyDescent="0.3">
      <c r="C1858" s="22">
        <v>6121</v>
      </c>
      <c r="D1858" s="23"/>
      <c r="E1858" s="24">
        <v>846789009000</v>
      </c>
      <c r="G1858" s="22"/>
      <c r="H1858" s="23"/>
      <c r="I1858" s="26" t="s">
        <v>6634</v>
      </c>
      <c r="J1858" s="23"/>
      <c r="K1858" s="26">
        <v>70</v>
      </c>
      <c r="L1858" s="23"/>
      <c r="M1858" s="26">
        <v>70</v>
      </c>
      <c r="N1858" s="23"/>
      <c r="O1858" s="34">
        <v>1</v>
      </c>
      <c r="P1858" s="34" t="s">
        <v>17</v>
      </c>
      <c r="Q1858" s="23"/>
      <c r="R1858" s="42">
        <v>0</v>
      </c>
      <c r="S1858" s="36" t="s">
        <v>18</v>
      </c>
      <c r="T1858" s="23"/>
      <c r="U1858" s="36"/>
      <c r="V1858" s="34" t="s">
        <v>17</v>
      </c>
      <c r="W1858" s="23"/>
      <c r="X1858" s="53">
        <f>VLOOKUP(I:I,[1]MTR!B102:XFD496,5,FALSE)</f>
        <v>307.95</v>
      </c>
      <c r="Y1858" s="32" t="s">
        <v>1925</v>
      </c>
      <c r="Z1858" s="23"/>
      <c r="AA1858" s="33">
        <f t="shared" si="28"/>
        <v>0</v>
      </c>
      <c r="AB1858" s="60" t="s">
        <v>20</v>
      </c>
      <c r="AD1858" s="43"/>
    </row>
    <row r="1859" spans="3:30" s="25" customFormat="1" x14ac:dyDescent="0.3">
      <c r="C1859" s="22">
        <v>6121</v>
      </c>
      <c r="D1859" s="23"/>
      <c r="E1859" s="24">
        <v>846789009000</v>
      </c>
      <c r="G1859" s="22"/>
      <c r="H1859" s="23"/>
      <c r="I1859" s="26" t="s">
        <v>6635</v>
      </c>
      <c r="J1859" s="23"/>
      <c r="K1859" s="26">
        <v>75</v>
      </c>
      <c r="L1859" s="23"/>
      <c r="M1859" s="26">
        <v>75</v>
      </c>
      <c r="N1859" s="23"/>
      <c r="O1859" s="34">
        <v>1</v>
      </c>
      <c r="P1859" s="34" t="s">
        <v>17</v>
      </c>
      <c r="Q1859" s="23"/>
      <c r="R1859" s="42">
        <v>0</v>
      </c>
      <c r="S1859" s="36" t="s">
        <v>18</v>
      </c>
      <c r="T1859" s="23"/>
      <c r="U1859" s="36"/>
      <c r="V1859" s="34" t="s">
        <v>17</v>
      </c>
      <c r="W1859" s="23"/>
      <c r="X1859" s="53">
        <f>VLOOKUP(I:I,[1]MTR!B103:XFD497,5,FALSE)</f>
        <v>468.38499999999999</v>
      </c>
      <c r="Y1859" s="32" t="s">
        <v>1925</v>
      </c>
      <c r="Z1859" s="23"/>
      <c r="AA1859" s="33">
        <f t="shared" si="28"/>
        <v>0</v>
      </c>
      <c r="AB1859" s="60" t="s">
        <v>20</v>
      </c>
      <c r="AD1859" s="43"/>
    </row>
    <row r="1860" spans="3:30" s="25" customFormat="1" x14ac:dyDescent="0.3">
      <c r="C1860" s="22">
        <v>6121</v>
      </c>
      <c r="D1860" s="23"/>
      <c r="E1860" s="24">
        <v>846789009000</v>
      </c>
      <c r="G1860" s="22"/>
      <c r="H1860" s="23"/>
      <c r="I1860" s="26" t="s">
        <v>6636</v>
      </c>
      <c r="J1860" s="23"/>
      <c r="K1860" s="26">
        <v>80</v>
      </c>
      <c r="L1860" s="23"/>
      <c r="M1860" s="26">
        <v>80</v>
      </c>
      <c r="N1860" s="23"/>
      <c r="O1860" s="34">
        <v>1</v>
      </c>
      <c r="P1860" s="34" t="s">
        <v>17</v>
      </c>
      <c r="Q1860" s="23"/>
      <c r="R1860" s="42">
        <v>0</v>
      </c>
      <c r="S1860" s="36" t="s">
        <v>18</v>
      </c>
      <c r="T1860" s="23"/>
      <c r="U1860" s="36"/>
      <c r="V1860" s="34" t="s">
        <v>17</v>
      </c>
      <c r="W1860" s="23"/>
      <c r="X1860" s="53">
        <f>VLOOKUP(I:I,[1]MTR!B104:XFD498,5,FALSE)</f>
        <v>492.07499999999999</v>
      </c>
      <c r="Y1860" s="32" t="s">
        <v>1925</v>
      </c>
      <c r="Z1860" s="23"/>
      <c r="AA1860" s="33">
        <f t="shared" si="28"/>
        <v>0</v>
      </c>
      <c r="AB1860" s="60" t="s">
        <v>20</v>
      </c>
      <c r="AD1860" s="43"/>
    </row>
    <row r="1861" spans="3:30" s="25" customFormat="1" x14ac:dyDescent="0.3">
      <c r="C1861" s="22">
        <v>6121</v>
      </c>
      <c r="D1861" s="23"/>
      <c r="E1861" s="24">
        <v>846789009000</v>
      </c>
      <c r="G1861" s="22"/>
      <c r="H1861" s="23"/>
      <c r="I1861" s="26" t="s">
        <v>6637</v>
      </c>
      <c r="J1861" s="23"/>
      <c r="K1861" s="26">
        <v>82</v>
      </c>
      <c r="L1861" s="23"/>
      <c r="M1861" s="26">
        <v>82</v>
      </c>
      <c r="N1861" s="23"/>
      <c r="O1861" s="34">
        <v>1</v>
      </c>
      <c r="P1861" s="34" t="s">
        <v>17</v>
      </c>
      <c r="Q1861" s="23"/>
      <c r="R1861" s="42">
        <v>0</v>
      </c>
      <c r="S1861" s="36" t="s">
        <v>18</v>
      </c>
      <c r="T1861" s="23"/>
      <c r="U1861" s="36"/>
      <c r="V1861" s="34" t="s">
        <v>17</v>
      </c>
      <c r="W1861" s="23"/>
      <c r="X1861" s="53">
        <f>VLOOKUP(I:I,[1]MTR!B105:XFD499,5,FALSE)</f>
        <v>1048.75</v>
      </c>
      <c r="Y1861" s="32" t="s">
        <v>1925</v>
      </c>
      <c r="Z1861" s="23"/>
      <c r="AA1861" s="33">
        <f t="shared" si="28"/>
        <v>0</v>
      </c>
      <c r="AB1861" s="60" t="s">
        <v>20</v>
      </c>
      <c r="AD1861" s="43"/>
    </row>
    <row r="1862" spans="3:30" s="25" customFormat="1" x14ac:dyDescent="0.3">
      <c r="C1862" s="22">
        <v>6121</v>
      </c>
      <c r="D1862" s="23"/>
      <c r="E1862" s="24">
        <v>846789009000</v>
      </c>
      <c r="G1862" s="22"/>
      <c r="H1862" s="23"/>
      <c r="I1862" s="26" t="s">
        <v>6638</v>
      </c>
      <c r="J1862" s="23"/>
      <c r="K1862" s="26">
        <v>86</v>
      </c>
      <c r="L1862" s="23"/>
      <c r="M1862" s="26">
        <v>86</v>
      </c>
      <c r="N1862" s="23"/>
      <c r="O1862" s="34">
        <v>1</v>
      </c>
      <c r="P1862" s="34" t="s">
        <v>17</v>
      </c>
      <c r="Q1862" s="23"/>
      <c r="R1862" s="42">
        <v>0</v>
      </c>
      <c r="S1862" s="36" t="s">
        <v>18</v>
      </c>
      <c r="T1862" s="23"/>
      <c r="U1862" s="36"/>
      <c r="V1862" s="34" t="s">
        <v>17</v>
      </c>
      <c r="W1862" s="23"/>
      <c r="X1862" s="53">
        <f>VLOOKUP(I:I,[1]MTR!B106:XFD500,5,FALSE)</f>
        <v>1054.135</v>
      </c>
      <c r="Y1862" s="32" t="s">
        <v>1925</v>
      </c>
      <c r="Z1862" s="23"/>
      <c r="AA1862" s="33">
        <f t="shared" si="28"/>
        <v>0</v>
      </c>
      <c r="AB1862" s="60" t="s">
        <v>20</v>
      </c>
      <c r="AD1862" s="43"/>
    </row>
    <row r="1863" spans="3:30" s="25" customFormat="1" x14ac:dyDescent="0.3">
      <c r="C1863" s="22">
        <v>6121</v>
      </c>
      <c r="D1863" s="23"/>
      <c r="E1863" s="24">
        <v>846789009000</v>
      </c>
      <c r="G1863" s="22"/>
      <c r="H1863" s="23"/>
      <c r="I1863" s="26" t="s">
        <v>6639</v>
      </c>
      <c r="J1863" s="23"/>
      <c r="K1863" s="26">
        <v>90</v>
      </c>
      <c r="L1863" s="23"/>
      <c r="M1863" s="26">
        <v>90</v>
      </c>
      <c r="N1863" s="23"/>
      <c r="O1863" s="34">
        <v>1</v>
      </c>
      <c r="P1863" s="34" t="s">
        <v>17</v>
      </c>
      <c r="Q1863" s="23"/>
      <c r="R1863" s="42">
        <v>0</v>
      </c>
      <c r="S1863" s="36" t="s">
        <v>18</v>
      </c>
      <c r="T1863" s="23"/>
      <c r="U1863" s="36"/>
      <c r="V1863" s="34" t="s">
        <v>17</v>
      </c>
      <c r="W1863" s="23"/>
      <c r="X1863" s="53">
        <f>VLOOKUP(I:I,[1]MTR!B107:XFD501,5,FALSE)</f>
        <v>829.09500000000003</v>
      </c>
      <c r="Y1863" s="32" t="s">
        <v>1925</v>
      </c>
      <c r="Z1863" s="23"/>
      <c r="AA1863" s="33">
        <f t="shared" si="28"/>
        <v>0</v>
      </c>
      <c r="AB1863" s="60" t="s">
        <v>20</v>
      </c>
      <c r="AD1863" s="43"/>
    </row>
    <row r="1864" spans="3:30" s="25" customFormat="1" x14ac:dyDescent="0.3">
      <c r="C1864" s="22">
        <v>6121</v>
      </c>
      <c r="D1864" s="23"/>
      <c r="E1864" s="24">
        <v>846789009000</v>
      </c>
      <c r="G1864" s="22"/>
      <c r="H1864" s="23"/>
      <c r="I1864" s="26" t="s">
        <v>6640</v>
      </c>
      <c r="J1864" s="23"/>
      <c r="K1864" s="26">
        <v>92</v>
      </c>
      <c r="L1864" s="23"/>
      <c r="M1864" s="26">
        <v>92</v>
      </c>
      <c r="N1864" s="23"/>
      <c r="O1864" s="34">
        <v>1</v>
      </c>
      <c r="P1864" s="34" t="s">
        <v>17</v>
      </c>
      <c r="Q1864" s="23"/>
      <c r="R1864" s="42">
        <v>0</v>
      </c>
      <c r="S1864" s="36" t="s">
        <v>18</v>
      </c>
      <c r="T1864" s="23"/>
      <c r="U1864" s="36"/>
      <c r="V1864" s="34" t="s">
        <v>17</v>
      </c>
      <c r="W1864" s="23"/>
      <c r="X1864" s="53">
        <f>VLOOKUP(I:I,[1]MTR!B108:XFD502,5,FALSE)</f>
        <v>942.15499999999997</v>
      </c>
      <c r="Y1864" s="32" t="s">
        <v>1925</v>
      </c>
      <c r="Z1864" s="23"/>
      <c r="AA1864" s="33">
        <f t="shared" si="28"/>
        <v>0</v>
      </c>
      <c r="AB1864" s="60" t="s">
        <v>20</v>
      </c>
      <c r="AD1864" s="43"/>
    </row>
    <row r="1865" spans="3:30" s="25" customFormat="1" x14ac:dyDescent="0.3">
      <c r="C1865" s="22">
        <v>6121</v>
      </c>
      <c r="D1865" s="23"/>
      <c r="E1865" s="24">
        <v>846789009000</v>
      </c>
      <c r="G1865" s="22"/>
      <c r="H1865" s="23"/>
      <c r="I1865" s="26" t="s">
        <v>6641</v>
      </c>
      <c r="J1865" s="23"/>
      <c r="K1865" s="26">
        <v>100</v>
      </c>
      <c r="L1865" s="23"/>
      <c r="M1865" s="26">
        <v>100</v>
      </c>
      <c r="N1865" s="23"/>
      <c r="O1865" s="34">
        <v>1</v>
      </c>
      <c r="P1865" s="34" t="s">
        <v>17</v>
      </c>
      <c r="Q1865" s="23"/>
      <c r="R1865" s="42">
        <v>0</v>
      </c>
      <c r="S1865" s="36" t="s">
        <v>18</v>
      </c>
      <c r="T1865" s="23"/>
      <c r="U1865" s="36"/>
      <c r="V1865" s="34" t="s">
        <v>17</v>
      </c>
      <c r="W1865" s="23"/>
      <c r="X1865" s="53">
        <f>VLOOKUP(I:I,[1]MTR!B109:XFD502,5,FALSE)</f>
        <v>1392.2350000000001</v>
      </c>
      <c r="Y1865" s="32" t="s">
        <v>1925</v>
      </c>
      <c r="Z1865" s="23"/>
      <c r="AA1865" s="33">
        <f t="shared" si="28"/>
        <v>0</v>
      </c>
      <c r="AB1865" s="60" t="s">
        <v>20</v>
      </c>
      <c r="AD1865" s="43"/>
    </row>
    <row r="1866" spans="3:30" s="25" customFormat="1" x14ac:dyDescent="0.3">
      <c r="C1866" s="22">
        <v>6121</v>
      </c>
      <c r="D1866" s="23"/>
      <c r="E1866" s="24">
        <v>846789009000</v>
      </c>
      <c r="G1866" s="22"/>
      <c r="H1866" s="23"/>
      <c r="I1866" s="26" t="s">
        <v>6642</v>
      </c>
      <c r="J1866" s="23"/>
      <c r="K1866" s="26">
        <v>18.600000000000001</v>
      </c>
      <c r="L1866" s="23"/>
      <c r="M1866" s="26">
        <v>18.600000000000001</v>
      </c>
      <c r="N1866" s="23"/>
      <c r="O1866" s="34">
        <v>1</v>
      </c>
      <c r="P1866" s="34" t="s">
        <v>17</v>
      </c>
      <c r="Q1866" s="23"/>
      <c r="R1866" s="42">
        <v>0</v>
      </c>
      <c r="S1866" s="36" t="s">
        <v>18</v>
      </c>
      <c r="T1866" s="23"/>
      <c r="U1866" s="36"/>
      <c r="V1866" s="34" t="s">
        <v>17</v>
      </c>
      <c r="W1866" s="23"/>
      <c r="X1866" s="53">
        <f>VLOOKUP(I:I,[1]MTR!B110:XFD503,5,FALSE)</f>
        <v>35.535000000000004</v>
      </c>
      <c r="Y1866" s="32" t="s">
        <v>1925</v>
      </c>
      <c r="Z1866" s="23"/>
      <c r="AA1866" s="33">
        <f t="shared" si="28"/>
        <v>0</v>
      </c>
      <c r="AB1866" s="60" t="s">
        <v>20</v>
      </c>
      <c r="AD1866" s="43"/>
    </row>
    <row r="1867" spans="3:30" s="25" customFormat="1" x14ac:dyDescent="0.3">
      <c r="C1867" s="22">
        <v>6121</v>
      </c>
      <c r="D1867" s="23"/>
      <c r="E1867" s="24">
        <v>846789009000</v>
      </c>
      <c r="G1867" s="22"/>
      <c r="H1867" s="23"/>
      <c r="I1867" s="26" t="s">
        <v>6643</v>
      </c>
      <c r="J1867" s="23"/>
      <c r="K1867" s="26">
        <v>19</v>
      </c>
      <c r="L1867" s="23"/>
      <c r="M1867" s="26">
        <v>19</v>
      </c>
      <c r="N1867" s="23"/>
      <c r="O1867" s="34">
        <v>1</v>
      </c>
      <c r="P1867" s="34" t="s">
        <v>17</v>
      </c>
      <c r="Q1867" s="23"/>
      <c r="R1867" s="42">
        <v>0</v>
      </c>
      <c r="S1867" s="36" t="s">
        <v>18</v>
      </c>
      <c r="T1867" s="23"/>
      <c r="U1867" s="36"/>
      <c r="V1867" s="34" t="s">
        <v>17</v>
      </c>
      <c r="W1867" s="23"/>
      <c r="X1867" s="53">
        <f>VLOOKUP(I:I,[1]MTR!B111:XFD504,5,FALSE)</f>
        <v>35.535000000000004</v>
      </c>
      <c r="Y1867" s="32" t="s">
        <v>1925</v>
      </c>
      <c r="Z1867" s="23"/>
      <c r="AA1867" s="33">
        <f t="shared" si="28"/>
        <v>0</v>
      </c>
      <c r="AB1867" s="60" t="s">
        <v>20</v>
      </c>
      <c r="AD1867" s="43"/>
    </row>
    <row r="1868" spans="3:30" s="25" customFormat="1" x14ac:dyDescent="0.3">
      <c r="C1868" s="22">
        <v>6121</v>
      </c>
      <c r="D1868" s="23"/>
      <c r="E1868" s="24">
        <v>846789009000</v>
      </c>
      <c r="G1868" s="22"/>
      <c r="H1868" s="23"/>
      <c r="I1868" s="26" t="s">
        <v>6644</v>
      </c>
      <c r="J1868" s="23"/>
      <c r="K1868" s="26">
        <v>20</v>
      </c>
      <c r="L1868" s="23"/>
      <c r="M1868" s="26">
        <v>20</v>
      </c>
      <c r="N1868" s="23"/>
      <c r="O1868" s="34">
        <v>1</v>
      </c>
      <c r="P1868" s="34" t="s">
        <v>17</v>
      </c>
      <c r="Q1868" s="23"/>
      <c r="R1868" s="42">
        <v>0</v>
      </c>
      <c r="S1868" s="36" t="s">
        <v>18</v>
      </c>
      <c r="T1868" s="23"/>
      <c r="U1868" s="36"/>
      <c r="V1868" s="34" t="s">
        <v>17</v>
      </c>
      <c r="W1868" s="23"/>
      <c r="X1868" s="53">
        <f>VLOOKUP(I:I,[1]MTR!B112:XFD505,5,FALSE)</f>
        <v>35.535000000000004</v>
      </c>
      <c r="Y1868" s="32" t="s">
        <v>1925</v>
      </c>
      <c r="Z1868" s="23"/>
      <c r="AA1868" s="33">
        <f t="shared" si="28"/>
        <v>0</v>
      </c>
      <c r="AB1868" s="60" t="s">
        <v>20</v>
      </c>
      <c r="AD1868" s="43"/>
    </row>
    <row r="1869" spans="3:30" s="25" customFormat="1" x14ac:dyDescent="0.3">
      <c r="C1869" s="22">
        <v>6121</v>
      </c>
      <c r="D1869" s="23"/>
      <c r="E1869" s="24">
        <v>846789009000</v>
      </c>
      <c r="G1869" s="22"/>
      <c r="H1869" s="23"/>
      <c r="I1869" s="26" t="s">
        <v>6645</v>
      </c>
      <c r="J1869" s="23"/>
      <c r="K1869" s="26">
        <v>20.399999999999999</v>
      </c>
      <c r="L1869" s="23"/>
      <c r="M1869" s="26">
        <v>20.399999999999999</v>
      </c>
      <c r="N1869" s="23"/>
      <c r="O1869" s="34">
        <v>1</v>
      </c>
      <c r="P1869" s="34" t="s">
        <v>17</v>
      </c>
      <c r="Q1869" s="23"/>
      <c r="R1869" s="42">
        <v>0</v>
      </c>
      <c r="S1869" s="36" t="s">
        <v>18</v>
      </c>
      <c r="T1869" s="23"/>
      <c r="U1869" s="36"/>
      <c r="V1869" s="34" t="s">
        <v>17</v>
      </c>
      <c r="W1869" s="23"/>
      <c r="X1869" s="53">
        <f>VLOOKUP(I:I,[1]MTR!B113:XFD506,5,FALSE)</f>
        <v>35.535000000000004</v>
      </c>
      <c r="Y1869" s="32" t="s">
        <v>1925</v>
      </c>
      <c r="Z1869" s="23"/>
      <c r="AA1869" s="33">
        <f t="shared" si="28"/>
        <v>0</v>
      </c>
      <c r="AB1869" s="60" t="s">
        <v>20</v>
      </c>
      <c r="AD1869" s="43"/>
    </row>
    <row r="1870" spans="3:30" s="25" customFormat="1" x14ac:dyDescent="0.3">
      <c r="C1870" s="22">
        <v>6121</v>
      </c>
      <c r="D1870" s="23"/>
      <c r="E1870" s="24">
        <v>846789009000</v>
      </c>
      <c r="G1870" s="22"/>
      <c r="H1870" s="23"/>
      <c r="I1870" s="26" t="s">
        <v>6646</v>
      </c>
      <c r="J1870" s="23"/>
      <c r="K1870" s="26">
        <v>20.5</v>
      </c>
      <c r="L1870" s="23"/>
      <c r="M1870" s="26">
        <v>20.5</v>
      </c>
      <c r="N1870" s="23"/>
      <c r="O1870" s="34">
        <v>1</v>
      </c>
      <c r="P1870" s="34" t="s">
        <v>17</v>
      </c>
      <c r="Q1870" s="23"/>
      <c r="R1870" s="42">
        <v>0</v>
      </c>
      <c r="S1870" s="36" t="s">
        <v>18</v>
      </c>
      <c r="T1870" s="23"/>
      <c r="U1870" s="36"/>
      <c r="V1870" s="34" t="s">
        <v>17</v>
      </c>
      <c r="W1870" s="23"/>
      <c r="X1870" s="53">
        <f>VLOOKUP(I:I,[1]MTR!B114:XFD507,5,FALSE)</f>
        <v>30.150000000000002</v>
      </c>
      <c r="Y1870" s="32" t="s">
        <v>1925</v>
      </c>
      <c r="Z1870" s="23"/>
      <c r="AA1870" s="33">
        <f t="shared" ref="AA1870:AA1933" si="29">ROUNDUP((X1870*$AC$9),3)</f>
        <v>0</v>
      </c>
      <c r="AB1870" s="60" t="s">
        <v>20</v>
      </c>
      <c r="AD1870" s="43"/>
    </row>
    <row r="1871" spans="3:30" s="25" customFormat="1" x14ac:dyDescent="0.3">
      <c r="C1871" s="22">
        <v>6121</v>
      </c>
      <c r="D1871" s="23"/>
      <c r="E1871" s="24">
        <v>846789009000</v>
      </c>
      <c r="G1871" s="22"/>
      <c r="H1871" s="23"/>
      <c r="I1871" s="26" t="s">
        <v>6647</v>
      </c>
      <c r="J1871" s="23"/>
      <c r="K1871" s="26">
        <v>22.5</v>
      </c>
      <c r="L1871" s="23"/>
      <c r="M1871" s="26">
        <v>22.5</v>
      </c>
      <c r="N1871" s="23"/>
      <c r="O1871" s="34">
        <v>1</v>
      </c>
      <c r="P1871" s="34" t="s">
        <v>17</v>
      </c>
      <c r="Q1871" s="23"/>
      <c r="R1871" s="42">
        <v>0</v>
      </c>
      <c r="S1871" s="36" t="s">
        <v>18</v>
      </c>
      <c r="T1871" s="23"/>
      <c r="U1871" s="36"/>
      <c r="V1871" s="34" t="s">
        <v>17</v>
      </c>
      <c r="W1871" s="23"/>
      <c r="X1871" s="53">
        <f>VLOOKUP(I:I,[1]MTR!B115:XFD508,5,FALSE)</f>
        <v>35.535000000000004</v>
      </c>
      <c r="Y1871" s="32" t="s">
        <v>1925</v>
      </c>
      <c r="Z1871" s="23"/>
      <c r="AA1871" s="33">
        <f t="shared" si="29"/>
        <v>0</v>
      </c>
      <c r="AB1871" s="60" t="s">
        <v>20</v>
      </c>
      <c r="AD1871" s="43"/>
    </row>
    <row r="1872" spans="3:30" s="25" customFormat="1" x14ac:dyDescent="0.3">
      <c r="C1872" s="22">
        <v>6121</v>
      </c>
      <c r="D1872" s="23"/>
      <c r="E1872" s="24">
        <v>846789009000</v>
      </c>
      <c r="G1872" s="22"/>
      <c r="H1872" s="23"/>
      <c r="I1872" s="26" t="s">
        <v>6648</v>
      </c>
      <c r="J1872" s="23"/>
      <c r="K1872" s="26">
        <v>25.5</v>
      </c>
      <c r="L1872" s="23"/>
      <c r="M1872" s="26">
        <v>25.5</v>
      </c>
      <c r="N1872" s="23"/>
      <c r="O1872" s="34">
        <v>1</v>
      </c>
      <c r="P1872" s="34" t="s">
        <v>17</v>
      </c>
      <c r="Q1872" s="23"/>
      <c r="R1872" s="42">
        <v>0</v>
      </c>
      <c r="S1872" s="36" t="s">
        <v>18</v>
      </c>
      <c r="T1872" s="23"/>
      <c r="U1872" s="36"/>
      <c r="V1872" s="34" t="s">
        <v>17</v>
      </c>
      <c r="W1872" s="23"/>
      <c r="X1872" s="53">
        <f>VLOOKUP(I:I,[1]MTR!B116:XFD509,5,FALSE)</f>
        <v>35.535000000000004</v>
      </c>
      <c r="Y1872" s="32" t="s">
        <v>1925</v>
      </c>
      <c r="Z1872" s="23"/>
      <c r="AA1872" s="33">
        <f t="shared" si="29"/>
        <v>0</v>
      </c>
      <c r="AB1872" s="60" t="s">
        <v>20</v>
      </c>
      <c r="AD1872" s="43"/>
    </row>
    <row r="1873" spans="3:30" s="25" customFormat="1" x14ac:dyDescent="0.3">
      <c r="C1873" s="22">
        <v>6121</v>
      </c>
      <c r="D1873" s="23"/>
      <c r="E1873" s="24">
        <v>846789009000</v>
      </c>
      <c r="G1873" s="22"/>
      <c r="H1873" s="23"/>
      <c r="I1873" s="26" t="s">
        <v>6649</v>
      </c>
      <c r="J1873" s="23"/>
      <c r="K1873" s="26">
        <v>28.3</v>
      </c>
      <c r="L1873" s="23"/>
      <c r="M1873" s="26">
        <v>28.3</v>
      </c>
      <c r="N1873" s="23"/>
      <c r="O1873" s="34">
        <v>1</v>
      </c>
      <c r="P1873" s="34" t="s">
        <v>17</v>
      </c>
      <c r="Q1873" s="23"/>
      <c r="R1873" s="42">
        <v>0</v>
      </c>
      <c r="S1873" s="36" t="s">
        <v>18</v>
      </c>
      <c r="T1873" s="23"/>
      <c r="U1873" s="36"/>
      <c r="V1873" s="34" t="s">
        <v>17</v>
      </c>
      <c r="W1873" s="23"/>
      <c r="X1873" s="53">
        <f>VLOOKUP(I:I,[1]MTR!B117:XFD510,5,FALSE)</f>
        <v>47.375</v>
      </c>
      <c r="Y1873" s="32" t="s">
        <v>1925</v>
      </c>
      <c r="Z1873" s="23"/>
      <c r="AA1873" s="33">
        <f t="shared" si="29"/>
        <v>0</v>
      </c>
      <c r="AB1873" s="60" t="s">
        <v>20</v>
      </c>
      <c r="AD1873" s="43"/>
    </row>
    <row r="1874" spans="3:30" s="25" customFormat="1" x14ac:dyDescent="0.3">
      <c r="C1874" s="22">
        <v>6121</v>
      </c>
      <c r="D1874" s="23"/>
      <c r="E1874" s="24">
        <v>846789009000</v>
      </c>
      <c r="G1874" s="22"/>
      <c r="H1874" s="23"/>
      <c r="I1874" s="26" t="s">
        <v>6650</v>
      </c>
      <c r="J1874" s="23"/>
      <c r="K1874" s="26">
        <v>30.5</v>
      </c>
      <c r="L1874" s="23"/>
      <c r="M1874" s="26">
        <v>30.5</v>
      </c>
      <c r="N1874" s="23"/>
      <c r="O1874" s="34">
        <v>1</v>
      </c>
      <c r="P1874" s="34" t="s">
        <v>17</v>
      </c>
      <c r="Q1874" s="23"/>
      <c r="R1874" s="42">
        <v>0</v>
      </c>
      <c r="S1874" s="36" t="s">
        <v>18</v>
      </c>
      <c r="T1874" s="23"/>
      <c r="U1874" s="36"/>
      <c r="V1874" s="34" t="s">
        <v>17</v>
      </c>
      <c r="W1874" s="23"/>
      <c r="X1874" s="53">
        <f>VLOOKUP(I:I,[1]MTR!B118:XFD511,5,FALSE)</f>
        <v>41.994999999999997</v>
      </c>
      <c r="Y1874" s="32" t="s">
        <v>1925</v>
      </c>
      <c r="Z1874" s="23"/>
      <c r="AA1874" s="33">
        <f t="shared" si="29"/>
        <v>0</v>
      </c>
      <c r="AB1874" s="60" t="s">
        <v>20</v>
      </c>
      <c r="AD1874" s="43"/>
    </row>
    <row r="1875" spans="3:30" s="25" customFormat="1" x14ac:dyDescent="0.3">
      <c r="C1875" s="22">
        <v>6121</v>
      </c>
      <c r="D1875" s="23"/>
      <c r="E1875" s="24">
        <v>846789009000</v>
      </c>
      <c r="G1875" s="22"/>
      <c r="H1875" s="23"/>
      <c r="I1875" s="26" t="s">
        <v>6651</v>
      </c>
      <c r="J1875" s="23"/>
      <c r="K1875" s="26">
        <v>32</v>
      </c>
      <c r="L1875" s="23"/>
      <c r="M1875" s="26">
        <v>32</v>
      </c>
      <c r="N1875" s="23"/>
      <c r="O1875" s="34">
        <v>1</v>
      </c>
      <c r="P1875" s="34" t="s">
        <v>17</v>
      </c>
      <c r="Q1875" s="23"/>
      <c r="R1875" s="42">
        <v>0</v>
      </c>
      <c r="S1875" s="36" t="s">
        <v>18</v>
      </c>
      <c r="T1875" s="23"/>
      <c r="U1875" s="36"/>
      <c r="V1875" s="34" t="s">
        <v>17</v>
      </c>
      <c r="W1875" s="23"/>
      <c r="X1875" s="53">
        <f>VLOOKUP(I:I,[1]MTR!B119:XFD512,5,FALSE)</f>
        <v>41.994999999999997</v>
      </c>
      <c r="Y1875" s="32" t="s">
        <v>1925</v>
      </c>
      <c r="Z1875" s="23"/>
      <c r="AA1875" s="33">
        <f t="shared" si="29"/>
        <v>0</v>
      </c>
      <c r="AB1875" s="60" t="s">
        <v>20</v>
      </c>
      <c r="AD1875" s="43"/>
    </row>
    <row r="1876" spans="3:30" s="25" customFormat="1" x14ac:dyDescent="0.3">
      <c r="C1876" s="22">
        <v>6121</v>
      </c>
      <c r="D1876" s="23"/>
      <c r="E1876" s="24">
        <v>846789009000</v>
      </c>
      <c r="G1876" s="22"/>
      <c r="H1876" s="23"/>
      <c r="I1876" s="26" t="s">
        <v>6652</v>
      </c>
      <c r="J1876" s="23"/>
      <c r="K1876" s="26">
        <v>32.5</v>
      </c>
      <c r="L1876" s="23"/>
      <c r="M1876" s="26">
        <v>32.5</v>
      </c>
      <c r="N1876" s="23"/>
      <c r="O1876" s="34">
        <v>1</v>
      </c>
      <c r="P1876" s="34" t="s">
        <v>17</v>
      </c>
      <c r="Q1876" s="23"/>
      <c r="R1876" s="42">
        <v>0</v>
      </c>
      <c r="S1876" s="36" t="s">
        <v>18</v>
      </c>
      <c r="T1876" s="23"/>
      <c r="U1876" s="36"/>
      <c r="V1876" s="34" t="s">
        <v>17</v>
      </c>
      <c r="W1876" s="23"/>
      <c r="X1876" s="53">
        <f>VLOOKUP(I:I,[1]MTR!B120:XFD513,5,FALSE)</f>
        <v>35.535000000000004</v>
      </c>
      <c r="Y1876" s="32" t="s">
        <v>1925</v>
      </c>
      <c r="Z1876" s="23"/>
      <c r="AA1876" s="33">
        <f t="shared" si="29"/>
        <v>0</v>
      </c>
      <c r="AB1876" s="60" t="s">
        <v>20</v>
      </c>
      <c r="AD1876" s="43"/>
    </row>
    <row r="1877" spans="3:30" s="25" customFormat="1" x14ac:dyDescent="0.3">
      <c r="C1877" s="22">
        <v>6121</v>
      </c>
      <c r="D1877" s="23"/>
      <c r="E1877" s="24">
        <v>846789009000</v>
      </c>
      <c r="G1877" s="22"/>
      <c r="H1877" s="23"/>
      <c r="I1877" s="26" t="s">
        <v>6653</v>
      </c>
      <c r="J1877" s="23"/>
      <c r="K1877" s="26">
        <v>33</v>
      </c>
      <c r="L1877" s="23"/>
      <c r="M1877" s="26">
        <v>33</v>
      </c>
      <c r="N1877" s="23"/>
      <c r="O1877" s="34">
        <v>1</v>
      </c>
      <c r="P1877" s="34" t="s">
        <v>17</v>
      </c>
      <c r="Q1877" s="23"/>
      <c r="R1877" s="42">
        <v>0</v>
      </c>
      <c r="S1877" s="36" t="s">
        <v>18</v>
      </c>
      <c r="T1877" s="23"/>
      <c r="U1877" s="36"/>
      <c r="V1877" s="34" t="s">
        <v>17</v>
      </c>
      <c r="W1877" s="23"/>
      <c r="X1877" s="53">
        <f>VLOOKUP(I:I,[1]MTR!B121:XFD514,5,FALSE)</f>
        <v>41.994999999999997</v>
      </c>
      <c r="Y1877" s="32" t="s">
        <v>1925</v>
      </c>
      <c r="Z1877" s="23"/>
      <c r="AA1877" s="33">
        <f t="shared" si="29"/>
        <v>0</v>
      </c>
      <c r="AB1877" s="60" t="s">
        <v>20</v>
      </c>
      <c r="AD1877" s="43"/>
    </row>
    <row r="1878" spans="3:30" s="25" customFormat="1" x14ac:dyDescent="0.3">
      <c r="C1878" s="22">
        <v>6121</v>
      </c>
      <c r="D1878" s="23"/>
      <c r="E1878" s="24">
        <v>846789009000</v>
      </c>
      <c r="G1878" s="22"/>
      <c r="H1878" s="23"/>
      <c r="I1878" s="26" t="s">
        <v>6654</v>
      </c>
      <c r="J1878" s="23"/>
      <c r="K1878" s="26">
        <v>35</v>
      </c>
      <c r="L1878" s="23"/>
      <c r="M1878" s="26">
        <v>35</v>
      </c>
      <c r="N1878" s="23"/>
      <c r="O1878" s="34">
        <v>1</v>
      </c>
      <c r="P1878" s="34" t="s">
        <v>17</v>
      </c>
      <c r="Q1878" s="23"/>
      <c r="R1878" s="42">
        <v>0</v>
      </c>
      <c r="S1878" s="36" t="s">
        <v>18</v>
      </c>
      <c r="T1878" s="23"/>
      <c r="U1878" s="36"/>
      <c r="V1878" s="34" t="s">
        <v>17</v>
      </c>
      <c r="W1878" s="23"/>
      <c r="X1878" s="53">
        <f>VLOOKUP(I:I,[1]MTR!B122:XFD515,5,FALSE)</f>
        <v>59.22</v>
      </c>
      <c r="Y1878" s="32" t="s">
        <v>1925</v>
      </c>
      <c r="Z1878" s="23"/>
      <c r="AA1878" s="33">
        <f t="shared" si="29"/>
        <v>0</v>
      </c>
      <c r="AB1878" s="60" t="s">
        <v>20</v>
      </c>
      <c r="AD1878" s="43"/>
    </row>
    <row r="1879" spans="3:30" s="25" customFormat="1" x14ac:dyDescent="0.3">
      <c r="C1879" s="22">
        <v>6121</v>
      </c>
      <c r="D1879" s="23"/>
      <c r="E1879" s="24">
        <v>846789009000</v>
      </c>
      <c r="G1879" s="22"/>
      <c r="H1879" s="23"/>
      <c r="I1879" s="26" t="s">
        <v>6655</v>
      </c>
      <c r="J1879" s="23"/>
      <c r="K1879" s="26">
        <v>37</v>
      </c>
      <c r="L1879" s="23"/>
      <c r="M1879" s="26">
        <v>37</v>
      </c>
      <c r="N1879" s="23"/>
      <c r="O1879" s="34">
        <v>1</v>
      </c>
      <c r="P1879" s="34" t="s">
        <v>17</v>
      </c>
      <c r="Q1879" s="23"/>
      <c r="R1879" s="42">
        <v>0</v>
      </c>
      <c r="S1879" s="36" t="s">
        <v>18</v>
      </c>
      <c r="T1879" s="23"/>
      <c r="U1879" s="36"/>
      <c r="V1879" s="34" t="s">
        <v>17</v>
      </c>
      <c r="W1879" s="23"/>
      <c r="X1879" s="53">
        <f>VLOOKUP(I:I,[1]MTR!B123:XFD516,5,FALSE)</f>
        <v>65.680000000000007</v>
      </c>
      <c r="Y1879" s="32" t="s">
        <v>1925</v>
      </c>
      <c r="Z1879" s="23"/>
      <c r="AA1879" s="33">
        <f t="shared" si="29"/>
        <v>0</v>
      </c>
      <c r="AB1879" s="60" t="s">
        <v>20</v>
      </c>
      <c r="AD1879" s="43"/>
    </row>
    <row r="1880" spans="3:30" s="25" customFormat="1" x14ac:dyDescent="0.3">
      <c r="C1880" s="22">
        <v>6121</v>
      </c>
      <c r="D1880" s="23"/>
      <c r="E1880" s="24">
        <v>846789009000</v>
      </c>
      <c r="G1880" s="22"/>
      <c r="H1880" s="23"/>
      <c r="I1880" s="26" t="s">
        <v>6656</v>
      </c>
      <c r="J1880" s="23"/>
      <c r="K1880" s="26">
        <v>40</v>
      </c>
      <c r="L1880" s="23"/>
      <c r="M1880" s="26">
        <v>40</v>
      </c>
      <c r="N1880" s="23"/>
      <c r="O1880" s="34">
        <v>1</v>
      </c>
      <c r="P1880" s="34" t="s">
        <v>17</v>
      </c>
      <c r="Q1880" s="23"/>
      <c r="R1880" s="42">
        <v>0</v>
      </c>
      <c r="S1880" s="36" t="s">
        <v>18</v>
      </c>
      <c r="T1880" s="23"/>
      <c r="U1880" s="36"/>
      <c r="V1880" s="34" t="s">
        <v>17</v>
      </c>
      <c r="W1880" s="23"/>
      <c r="X1880" s="53">
        <f>VLOOKUP(I:I,[1]MTR!B124:XFD517,5,FALSE)</f>
        <v>59.22</v>
      </c>
      <c r="Y1880" s="32" t="s">
        <v>1925</v>
      </c>
      <c r="Z1880" s="23"/>
      <c r="AA1880" s="33">
        <f t="shared" si="29"/>
        <v>0</v>
      </c>
      <c r="AB1880" s="60" t="s">
        <v>20</v>
      </c>
      <c r="AD1880" s="43"/>
    </row>
    <row r="1881" spans="3:30" s="25" customFormat="1" x14ac:dyDescent="0.3">
      <c r="C1881" s="22">
        <v>6121</v>
      </c>
      <c r="D1881" s="23"/>
      <c r="E1881" s="24">
        <v>846789009000</v>
      </c>
      <c r="G1881" s="22"/>
      <c r="H1881" s="23"/>
      <c r="I1881" s="26" t="s">
        <v>6657</v>
      </c>
      <c r="J1881" s="23"/>
      <c r="K1881" s="26">
        <v>40.5</v>
      </c>
      <c r="L1881" s="23"/>
      <c r="M1881" s="26">
        <v>40.5</v>
      </c>
      <c r="N1881" s="23"/>
      <c r="O1881" s="34">
        <v>1</v>
      </c>
      <c r="P1881" s="34" t="s">
        <v>17</v>
      </c>
      <c r="Q1881" s="23"/>
      <c r="R1881" s="42">
        <v>0</v>
      </c>
      <c r="S1881" s="36" t="s">
        <v>18</v>
      </c>
      <c r="T1881" s="23"/>
      <c r="U1881" s="36"/>
      <c r="V1881" s="34" t="s">
        <v>17</v>
      </c>
      <c r="W1881" s="23"/>
      <c r="X1881" s="53">
        <f>VLOOKUP(I:I,[1]MTR!B125:XFD518,5,FALSE)</f>
        <v>47.375</v>
      </c>
      <c r="Y1881" s="32" t="s">
        <v>1925</v>
      </c>
      <c r="Z1881" s="23"/>
      <c r="AA1881" s="33">
        <f t="shared" si="29"/>
        <v>0</v>
      </c>
      <c r="AB1881" s="60" t="s">
        <v>20</v>
      </c>
      <c r="AD1881" s="43"/>
    </row>
    <row r="1882" spans="3:30" s="25" customFormat="1" x14ac:dyDescent="0.3">
      <c r="C1882" s="22">
        <v>6121</v>
      </c>
      <c r="D1882" s="23"/>
      <c r="E1882" s="24">
        <v>846789009000</v>
      </c>
      <c r="G1882" s="22"/>
      <c r="H1882" s="23"/>
      <c r="I1882" s="26" t="s">
        <v>6658</v>
      </c>
      <c r="J1882" s="23"/>
      <c r="K1882" s="26">
        <v>43.2</v>
      </c>
      <c r="L1882" s="23"/>
      <c r="M1882" s="26">
        <v>43.2</v>
      </c>
      <c r="N1882" s="23"/>
      <c r="O1882" s="34">
        <v>1</v>
      </c>
      <c r="P1882" s="34" t="s">
        <v>17</v>
      </c>
      <c r="Q1882" s="23"/>
      <c r="R1882" s="42">
        <v>0</v>
      </c>
      <c r="S1882" s="36" t="s">
        <v>18</v>
      </c>
      <c r="T1882" s="23"/>
      <c r="U1882" s="36"/>
      <c r="V1882" s="34" t="s">
        <v>17</v>
      </c>
      <c r="W1882" s="23"/>
      <c r="X1882" s="53">
        <f>VLOOKUP(I:I,[1]MTR!B126:XFD519,5,FALSE)</f>
        <v>65.680000000000007</v>
      </c>
      <c r="Y1882" s="32" t="s">
        <v>1925</v>
      </c>
      <c r="Z1882" s="23"/>
      <c r="AA1882" s="33">
        <f t="shared" si="29"/>
        <v>0</v>
      </c>
      <c r="AB1882" s="60" t="s">
        <v>20</v>
      </c>
      <c r="AD1882" s="43"/>
    </row>
    <row r="1883" spans="3:30" s="25" customFormat="1" x14ac:dyDescent="0.3">
      <c r="C1883" s="22">
        <v>6121</v>
      </c>
      <c r="D1883" s="23"/>
      <c r="E1883" s="24">
        <v>846789009000</v>
      </c>
      <c r="G1883" s="22"/>
      <c r="H1883" s="23"/>
      <c r="I1883" s="26" t="s">
        <v>6659</v>
      </c>
      <c r="J1883" s="23"/>
      <c r="K1883" s="26">
        <v>44</v>
      </c>
      <c r="L1883" s="23"/>
      <c r="M1883" s="26">
        <v>44</v>
      </c>
      <c r="N1883" s="23"/>
      <c r="O1883" s="34">
        <v>1</v>
      </c>
      <c r="P1883" s="34" t="s">
        <v>17</v>
      </c>
      <c r="Q1883" s="23"/>
      <c r="R1883" s="42">
        <v>0</v>
      </c>
      <c r="S1883" s="36" t="s">
        <v>18</v>
      </c>
      <c r="T1883" s="23"/>
      <c r="U1883" s="36"/>
      <c r="V1883" s="34" t="s">
        <v>17</v>
      </c>
      <c r="W1883" s="23"/>
      <c r="X1883" s="53">
        <f>VLOOKUP(I:I,[1]MTR!B127:XFD520,5,FALSE)</f>
        <v>59.22</v>
      </c>
      <c r="Y1883" s="32" t="s">
        <v>1925</v>
      </c>
      <c r="Z1883" s="23"/>
      <c r="AA1883" s="33">
        <f t="shared" si="29"/>
        <v>0</v>
      </c>
      <c r="AB1883" s="60" t="s">
        <v>20</v>
      </c>
      <c r="AD1883" s="43"/>
    </row>
    <row r="1884" spans="3:30" s="25" customFormat="1" x14ac:dyDescent="0.3">
      <c r="C1884" s="22">
        <v>6121</v>
      </c>
      <c r="D1884" s="23"/>
      <c r="E1884" s="24">
        <v>846789009000</v>
      </c>
      <c r="G1884" s="22"/>
      <c r="H1884" s="23"/>
      <c r="I1884" s="26" t="s">
        <v>6660</v>
      </c>
      <c r="J1884" s="23"/>
      <c r="K1884" s="26">
        <v>47</v>
      </c>
      <c r="L1884" s="23"/>
      <c r="M1884" s="26">
        <v>47</v>
      </c>
      <c r="N1884" s="23"/>
      <c r="O1884" s="34">
        <v>1</v>
      </c>
      <c r="P1884" s="34" t="s">
        <v>17</v>
      </c>
      <c r="Q1884" s="23"/>
      <c r="R1884" s="42">
        <v>0</v>
      </c>
      <c r="S1884" s="36" t="s">
        <v>18</v>
      </c>
      <c r="T1884" s="23"/>
      <c r="U1884" s="36"/>
      <c r="V1884" s="34" t="s">
        <v>17</v>
      </c>
      <c r="W1884" s="23"/>
      <c r="X1884" s="53">
        <f>VLOOKUP(I:I,[1]MTR!B128:XFD521,5,FALSE)</f>
        <v>94.754999999999995</v>
      </c>
      <c r="Y1884" s="32" t="s">
        <v>1925</v>
      </c>
      <c r="Z1884" s="23"/>
      <c r="AA1884" s="33">
        <f t="shared" si="29"/>
        <v>0</v>
      </c>
      <c r="AB1884" s="60" t="s">
        <v>20</v>
      </c>
      <c r="AD1884" s="43"/>
    </row>
    <row r="1885" spans="3:30" s="25" customFormat="1" x14ac:dyDescent="0.3">
      <c r="C1885" s="22">
        <v>6121</v>
      </c>
      <c r="D1885" s="23"/>
      <c r="E1885" s="24">
        <v>846789009000</v>
      </c>
      <c r="G1885" s="22"/>
      <c r="H1885" s="23"/>
      <c r="I1885" s="26" t="s">
        <v>6661</v>
      </c>
      <c r="J1885" s="23"/>
      <c r="K1885" s="26">
        <v>48</v>
      </c>
      <c r="L1885" s="23"/>
      <c r="M1885" s="26">
        <v>48</v>
      </c>
      <c r="N1885" s="23"/>
      <c r="O1885" s="34">
        <v>1</v>
      </c>
      <c r="P1885" s="34" t="s">
        <v>17</v>
      </c>
      <c r="Q1885" s="23"/>
      <c r="R1885" s="42">
        <v>0</v>
      </c>
      <c r="S1885" s="36" t="s">
        <v>18</v>
      </c>
      <c r="T1885" s="23"/>
      <c r="U1885" s="36"/>
      <c r="V1885" s="34" t="s">
        <v>17</v>
      </c>
      <c r="W1885" s="23"/>
      <c r="X1885" s="53">
        <f>VLOOKUP(I:I,[1]MTR!B129:XFD522,5,FALSE)</f>
        <v>94.754999999999995</v>
      </c>
      <c r="Y1885" s="32" t="s">
        <v>1925</v>
      </c>
      <c r="Z1885" s="23"/>
      <c r="AA1885" s="33">
        <f t="shared" si="29"/>
        <v>0</v>
      </c>
      <c r="AB1885" s="60" t="s">
        <v>20</v>
      </c>
      <c r="AD1885" s="43"/>
    </row>
    <row r="1886" spans="3:30" s="25" customFormat="1" x14ac:dyDescent="0.3">
      <c r="C1886" s="22">
        <v>6121</v>
      </c>
      <c r="D1886" s="23"/>
      <c r="E1886" s="24">
        <v>846789009000</v>
      </c>
      <c r="G1886" s="22"/>
      <c r="H1886" s="23"/>
      <c r="I1886" s="26" t="s">
        <v>6662</v>
      </c>
      <c r="J1886" s="23"/>
      <c r="K1886" s="26">
        <v>50</v>
      </c>
      <c r="L1886" s="23"/>
      <c r="M1886" s="26">
        <v>50</v>
      </c>
      <c r="N1886" s="23"/>
      <c r="O1886" s="34">
        <v>1</v>
      </c>
      <c r="P1886" s="34" t="s">
        <v>17</v>
      </c>
      <c r="Q1886" s="23"/>
      <c r="R1886" s="42">
        <v>0</v>
      </c>
      <c r="S1886" s="36" t="s">
        <v>18</v>
      </c>
      <c r="T1886" s="23"/>
      <c r="U1886" s="36"/>
      <c r="V1886" s="34" t="s">
        <v>17</v>
      </c>
      <c r="W1886" s="23"/>
      <c r="X1886" s="53">
        <f>VLOOKUP(I:I,[1]MTR!B130:XFD523,5,FALSE)</f>
        <v>94.754999999999995</v>
      </c>
      <c r="Y1886" s="32" t="s">
        <v>1925</v>
      </c>
      <c r="Z1886" s="23"/>
      <c r="AA1886" s="33">
        <f t="shared" si="29"/>
        <v>0</v>
      </c>
      <c r="AB1886" s="60" t="s">
        <v>20</v>
      </c>
      <c r="AD1886" s="43"/>
    </row>
    <row r="1887" spans="3:30" s="25" customFormat="1" x14ac:dyDescent="0.3">
      <c r="C1887" s="22">
        <v>6121</v>
      </c>
      <c r="D1887" s="23"/>
      <c r="E1887" s="24">
        <v>846789009000</v>
      </c>
      <c r="G1887" s="22"/>
      <c r="H1887" s="23"/>
      <c r="I1887" s="26" t="s">
        <v>6663</v>
      </c>
      <c r="J1887" s="23"/>
      <c r="K1887" s="26">
        <v>50.5</v>
      </c>
      <c r="L1887" s="23"/>
      <c r="M1887" s="26">
        <v>50.5</v>
      </c>
      <c r="N1887" s="23"/>
      <c r="O1887" s="34">
        <v>1</v>
      </c>
      <c r="P1887" s="34" t="s">
        <v>17</v>
      </c>
      <c r="Q1887" s="23"/>
      <c r="R1887" s="42">
        <v>0</v>
      </c>
      <c r="S1887" s="36" t="s">
        <v>18</v>
      </c>
      <c r="T1887" s="23"/>
      <c r="U1887" s="36"/>
      <c r="V1887" s="34" t="s">
        <v>17</v>
      </c>
      <c r="W1887" s="23"/>
      <c r="X1887" s="53">
        <f>VLOOKUP(I:I,[1]MTR!B131:XFD524,5,FALSE)</f>
        <v>71.064999999999998</v>
      </c>
      <c r="Y1887" s="32" t="s">
        <v>1925</v>
      </c>
      <c r="Z1887" s="23"/>
      <c r="AA1887" s="33">
        <f t="shared" si="29"/>
        <v>0</v>
      </c>
      <c r="AB1887" s="60" t="s">
        <v>20</v>
      </c>
      <c r="AD1887" s="43"/>
    </row>
    <row r="1888" spans="3:30" s="25" customFormat="1" x14ac:dyDescent="0.3">
      <c r="C1888" s="22">
        <v>6121</v>
      </c>
      <c r="D1888" s="23"/>
      <c r="E1888" s="24">
        <v>846789009000</v>
      </c>
      <c r="G1888" s="22"/>
      <c r="H1888" s="23"/>
      <c r="I1888" s="26" t="s">
        <v>6664</v>
      </c>
      <c r="J1888" s="23"/>
      <c r="K1888" s="26">
        <v>54</v>
      </c>
      <c r="L1888" s="23"/>
      <c r="M1888" s="26">
        <v>54</v>
      </c>
      <c r="N1888" s="23"/>
      <c r="O1888" s="34">
        <v>1</v>
      </c>
      <c r="P1888" s="34" t="s">
        <v>17</v>
      </c>
      <c r="Q1888" s="23"/>
      <c r="R1888" s="42">
        <v>0</v>
      </c>
      <c r="S1888" s="36" t="s">
        <v>18</v>
      </c>
      <c r="T1888" s="23"/>
      <c r="U1888" s="36"/>
      <c r="V1888" s="34" t="s">
        <v>17</v>
      </c>
      <c r="W1888" s="23"/>
      <c r="X1888" s="53">
        <f>VLOOKUP(I:I,[1]MTR!B132:XFD525,5,FALSE)</f>
        <v>94.754999999999995</v>
      </c>
      <c r="Y1888" s="32" t="s">
        <v>1925</v>
      </c>
      <c r="Z1888" s="23"/>
      <c r="AA1888" s="33">
        <f t="shared" si="29"/>
        <v>0</v>
      </c>
      <c r="AB1888" s="60" t="s">
        <v>20</v>
      </c>
      <c r="AD1888" s="43"/>
    </row>
    <row r="1889" spans="3:30" s="25" customFormat="1" x14ac:dyDescent="0.3">
      <c r="C1889" s="22">
        <v>6121</v>
      </c>
      <c r="D1889" s="23"/>
      <c r="E1889" s="24">
        <v>846789009000</v>
      </c>
      <c r="G1889" s="22"/>
      <c r="H1889" s="23"/>
      <c r="I1889" s="26" t="s">
        <v>6665</v>
      </c>
      <c r="J1889" s="23"/>
      <c r="K1889" s="26">
        <v>55</v>
      </c>
      <c r="L1889" s="23"/>
      <c r="M1889" s="26">
        <v>55</v>
      </c>
      <c r="N1889" s="23"/>
      <c r="O1889" s="34">
        <v>1</v>
      </c>
      <c r="P1889" s="34" t="s">
        <v>17</v>
      </c>
      <c r="Q1889" s="23"/>
      <c r="R1889" s="42">
        <v>0</v>
      </c>
      <c r="S1889" s="36" t="s">
        <v>18</v>
      </c>
      <c r="T1889" s="23"/>
      <c r="U1889" s="36"/>
      <c r="V1889" s="34" t="s">
        <v>17</v>
      </c>
      <c r="W1889" s="23"/>
      <c r="X1889" s="53">
        <f>VLOOKUP(I:I,[1]MTR!B133:XFD526,5,FALSE)</f>
        <v>94.754999999999995</v>
      </c>
      <c r="Y1889" s="32" t="s">
        <v>1925</v>
      </c>
      <c r="Z1889" s="23"/>
      <c r="AA1889" s="33">
        <f t="shared" si="29"/>
        <v>0</v>
      </c>
      <c r="AB1889" s="60" t="s">
        <v>20</v>
      </c>
      <c r="AD1889" s="43"/>
    </row>
    <row r="1890" spans="3:30" s="25" customFormat="1" x14ac:dyDescent="0.3">
      <c r="C1890" s="22">
        <v>6121</v>
      </c>
      <c r="D1890" s="23"/>
      <c r="E1890" s="24">
        <v>846789009000</v>
      </c>
      <c r="G1890" s="22"/>
      <c r="H1890" s="23"/>
      <c r="I1890" s="26" t="s">
        <v>6666</v>
      </c>
      <c r="J1890" s="23"/>
      <c r="K1890" s="26">
        <v>59.3</v>
      </c>
      <c r="L1890" s="23"/>
      <c r="M1890" s="26">
        <v>59.3</v>
      </c>
      <c r="N1890" s="23"/>
      <c r="O1890" s="34">
        <v>1</v>
      </c>
      <c r="P1890" s="34" t="s">
        <v>17</v>
      </c>
      <c r="Q1890" s="23"/>
      <c r="R1890" s="42">
        <v>0</v>
      </c>
      <c r="S1890" s="36" t="s">
        <v>18</v>
      </c>
      <c r="T1890" s="23"/>
      <c r="U1890" s="36"/>
      <c r="V1890" s="34" t="s">
        <v>17</v>
      </c>
      <c r="W1890" s="23"/>
      <c r="X1890" s="53">
        <f>VLOOKUP(I:I,[1]MTR!B134:XFD527,5,FALSE)</f>
        <v>124.905</v>
      </c>
      <c r="Y1890" s="32" t="s">
        <v>1925</v>
      </c>
      <c r="Z1890" s="23"/>
      <c r="AA1890" s="33">
        <f t="shared" si="29"/>
        <v>0</v>
      </c>
      <c r="AB1890" s="60" t="s">
        <v>20</v>
      </c>
      <c r="AD1890" s="43"/>
    </row>
    <row r="1891" spans="3:30" s="25" customFormat="1" x14ac:dyDescent="0.3">
      <c r="C1891" s="22">
        <v>6121</v>
      </c>
      <c r="D1891" s="23"/>
      <c r="E1891" s="24">
        <v>846789009000</v>
      </c>
      <c r="G1891" s="22"/>
      <c r="H1891" s="23"/>
      <c r="I1891" s="26" t="s">
        <v>6667</v>
      </c>
      <c r="J1891" s="23"/>
      <c r="K1891" s="26">
        <v>63.5</v>
      </c>
      <c r="L1891" s="23"/>
      <c r="M1891" s="26">
        <v>63.5</v>
      </c>
      <c r="N1891" s="23"/>
      <c r="O1891" s="34">
        <v>1</v>
      </c>
      <c r="P1891" s="34" t="s">
        <v>17</v>
      </c>
      <c r="Q1891" s="23"/>
      <c r="R1891" s="42">
        <v>0</v>
      </c>
      <c r="S1891" s="36" t="s">
        <v>18</v>
      </c>
      <c r="T1891" s="23"/>
      <c r="U1891" s="36"/>
      <c r="V1891" s="34" t="s">
        <v>17</v>
      </c>
      <c r="W1891" s="23"/>
      <c r="X1891" s="53">
        <f>VLOOKUP(I:I,[1]MTR!B135:XFD528,5,FALSE)</f>
        <v>94.754999999999995</v>
      </c>
      <c r="Y1891" s="32" t="s">
        <v>1925</v>
      </c>
      <c r="Z1891" s="23"/>
      <c r="AA1891" s="33">
        <f t="shared" si="29"/>
        <v>0</v>
      </c>
      <c r="AB1891" s="60" t="s">
        <v>20</v>
      </c>
      <c r="AD1891" s="43"/>
    </row>
    <row r="1892" spans="3:30" s="25" customFormat="1" x14ac:dyDescent="0.3">
      <c r="C1892" s="22">
        <v>6121</v>
      </c>
      <c r="D1892" s="23"/>
      <c r="E1892" s="24">
        <v>846789009000</v>
      </c>
      <c r="G1892" s="22"/>
      <c r="H1892" s="23"/>
      <c r="I1892" s="26" t="s">
        <v>6668</v>
      </c>
      <c r="J1892" s="23"/>
      <c r="K1892" s="26">
        <v>65</v>
      </c>
      <c r="L1892" s="23"/>
      <c r="M1892" s="26">
        <v>65</v>
      </c>
      <c r="N1892" s="23"/>
      <c r="O1892" s="34">
        <v>1</v>
      </c>
      <c r="P1892" s="34" t="s">
        <v>17</v>
      </c>
      <c r="Q1892" s="23"/>
      <c r="R1892" s="42">
        <v>0</v>
      </c>
      <c r="S1892" s="36" t="s">
        <v>18</v>
      </c>
      <c r="T1892" s="23"/>
      <c r="U1892" s="36"/>
      <c r="V1892" s="34" t="s">
        <v>17</v>
      </c>
      <c r="W1892" s="23"/>
      <c r="X1892" s="53">
        <f>VLOOKUP(I:I,[1]MTR!B136:XFD529,5,FALSE)</f>
        <v>124.905</v>
      </c>
      <c r="Y1892" s="32" t="s">
        <v>1925</v>
      </c>
      <c r="Z1892" s="23"/>
      <c r="AA1892" s="33">
        <f t="shared" si="29"/>
        <v>0</v>
      </c>
      <c r="AB1892" s="60" t="s">
        <v>20</v>
      </c>
      <c r="AD1892" s="43"/>
    </row>
    <row r="1893" spans="3:30" s="25" customFormat="1" x14ac:dyDescent="0.3">
      <c r="C1893" s="22">
        <v>6121</v>
      </c>
      <c r="D1893" s="23"/>
      <c r="E1893" s="24">
        <v>846789009000</v>
      </c>
      <c r="G1893" s="22"/>
      <c r="H1893" s="23"/>
      <c r="I1893" s="26" t="s">
        <v>6669</v>
      </c>
      <c r="J1893" s="23"/>
      <c r="K1893" s="26">
        <v>66</v>
      </c>
      <c r="L1893" s="23"/>
      <c r="M1893" s="26">
        <v>66</v>
      </c>
      <c r="N1893" s="23"/>
      <c r="O1893" s="34">
        <v>1</v>
      </c>
      <c r="P1893" s="34" t="s">
        <v>17</v>
      </c>
      <c r="Q1893" s="23"/>
      <c r="R1893" s="42">
        <v>0</v>
      </c>
      <c r="S1893" s="36" t="s">
        <v>18</v>
      </c>
      <c r="T1893" s="23"/>
      <c r="U1893" s="36"/>
      <c r="V1893" s="34" t="s">
        <v>17</v>
      </c>
      <c r="W1893" s="23"/>
      <c r="X1893" s="53">
        <f>VLOOKUP(I:I,[1]MTR!B137:XFD530,5,FALSE)</f>
        <v>124.905</v>
      </c>
      <c r="Y1893" s="32" t="s">
        <v>1925</v>
      </c>
      <c r="Z1893" s="23"/>
      <c r="AA1893" s="33">
        <f t="shared" si="29"/>
        <v>0</v>
      </c>
      <c r="AB1893" s="60" t="s">
        <v>20</v>
      </c>
      <c r="AD1893" s="43"/>
    </row>
    <row r="1894" spans="3:30" s="25" customFormat="1" x14ac:dyDescent="0.3">
      <c r="C1894" s="22">
        <v>6121</v>
      </c>
      <c r="D1894" s="23"/>
      <c r="E1894" s="24">
        <v>846789009000</v>
      </c>
      <c r="G1894" s="22"/>
      <c r="H1894" s="23"/>
      <c r="I1894" s="26" t="s">
        <v>6670</v>
      </c>
      <c r="J1894" s="23"/>
      <c r="K1894" s="26">
        <v>70</v>
      </c>
      <c r="L1894" s="23"/>
      <c r="M1894" s="26">
        <v>70</v>
      </c>
      <c r="N1894" s="23"/>
      <c r="O1894" s="34">
        <v>1</v>
      </c>
      <c r="P1894" s="34" t="s">
        <v>17</v>
      </c>
      <c r="Q1894" s="23"/>
      <c r="R1894" s="42">
        <v>0</v>
      </c>
      <c r="S1894" s="36" t="s">
        <v>18</v>
      </c>
      <c r="T1894" s="23"/>
      <c r="U1894" s="36"/>
      <c r="V1894" s="34" t="s">
        <v>17</v>
      </c>
      <c r="W1894" s="23"/>
      <c r="X1894" s="53">
        <f>VLOOKUP(I:I,[1]MTR!B138:XFD531,5,FALSE)</f>
        <v>124.905</v>
      </c>
      <c r="Y1894" s="32" t="s">
        <v>1925</v>
      </c>
      <c r="Z1894" s="23"/>
      <c r="AA1894" s="33">
        <f t="shared" si="29"/>
        <v>0</v>
      </c>
      <c r="AB1894" s="60" t="s">
        <v>20</v>
      </c>
      <c r="AD1894" s="43"/>
    </row>
    <row r="1895" spans="3:30" s="25" customFormat="1" x14ac:dyDescent="0.3">
      <c r="C1895" s="22">
        <v>6121</v>
      </c>
      <c r="D1895" s="23"/>
      <c r="E1895" s="24">
        <v>846789009000</v>
      </c>
      <c r="G1895" s="22"/>
      <c r="H1895" s="23"/>
      <c r="I1895" s="26" t="s">
        <v>6671</v>
      </c>
      <c r="J1895" s="23"/>
      <c r="K1895" s="26">
        <v>75</v>
      </c>
      <c r="L1895" s="23"/>
      <c r="M1895" s="26">
        <v>75</v>
      </c>
      <c r="N1895" s="23"/>
      <c r="O1895" s="34">
        <v>1</v>
      </c>
      <c r="P1895" s="34" t="s">
        <v>17</v>
      </c>
      <c r="Q1895" s="23"/>
      <c r="R1895" s="42">
        <v>0</v>
      </c>
      <c r="S1895" s="36" t="s">
        <v>18</v>
      </c>
      <c r="T1895" s="23"/>
      <c r="U1895" s="36"/>
      <c r="V1895" s="34" t="s">
        <v>17</v>
      </c>
      <c r="W1895" s="23"/>
      <c r="X1895" s="53">
        <f>VLOOKUP(I:I,[1]MTR!B139:XFD532,5,FALSE)</f>
        <v>124.905</v>
      </c>
      <c r="Y1895" s="32" t="s">
        <v>1925</v>
      </c>
      <c r="Z1895" s="23"/>
      <c r="AA1895" s="33">
        <f t="shared" si="29"/>
        <v>0</v>
      </c>
      <c r="AB1895" s="60" t="s">
        <v>20</v>
      </c>
      <c r="AD1895" s="43"/>
    </row>
    <row r="1896" spans="3:30" s="25" customFormat="1" x14ac:dyDescent="0.3">
      <c r="C1896" s="22">
        <v>6121</v>
      </c>
      <c r="D1896" s="23"/>
      <c r="E1896" s="24">
        <v>846789009000</v>
      </c>
      <c r="G1896" s="22"/>
      <c r="H1896" s="23"/>
      <c r="I1896" s="26" t="s">
        <v>6672</v>
      </c>
      <c r="J1896" s="23"/>
      <c r="K1896" s="26">
        <v>80</v>
      </c>
      <c r="L1896" s="23"/>
      <c r="M1896" s="26">
        <v>80</v>
      </c>
      <c r="N1896" s="23"/>
      <c r="O1896" s="34">
        <v>1</v>
      </c>
      <c r="P1896" s="34" t="s">
        <v>17</v>
      </c>
      <c r="Q1896" s="23"/>
      <c r="R1896" s="42">
        <v>0</v>
      </c>
      <c r="S1896" s="36" t="s">
        <v>18</v>
      </c>
      <c r="T1896" s="23"/>
      <c r="U1896" s="36"/>
      <c r="V1896" s="34" t="s">
        <v>17</v>
      </c>
      <c r="W1896" s="23"/>
      <c r="X1896" s="53">
        <f>VLOOKUP(I:I,[1]MTR!B140:XFD533,5,FALSE)</f>
        <v>124.905</v>
      </c>
      <c r="Y1896" s="32" t="s">
        <v>1925</v>
      </c>
      <c r="Z1896" s="23"/>
      <c r="AA1896" s="33">
        <f t="shared" si="29"/>
        <v>0</v>
      </c>
      <c r="AB1896" s="60" t="s">
        <v>20</v>
      </c>
      <c r="AD1896" s="43"/>
    </row>
    <row r="1897" spans="3:30" s="25" customFormat="1" x14ac:dyDescent="0.3">
      <c r="C1897" s="22">
        <v>6121</v>
      </c>
      <c r="D1897" s="23"/>
      <c r="E1897" s="24">
        <v>846789009000</v>
      </c>
      <c r="G1897" s="22"/>
      <c r="H1897" s="23"/>
      <c r="I1897" s="26" t="s">
        <v>6673</v>
      </c>
      <c r="J1897" s="23"/>
      <c r="K1897" s="26">
        <v>82</v>
      </c>
      <c r="L1897" s="23"/>
      <c r="M1897" s="26">
        <v>82</v>
      </c>
      <c r="N1897" s="23"/>
      <c r="O1897" s="34">
        <v>1</v>
      </c>
      <c r="P1897" s="34" t="s">
        <v>17</v>
      </c>
      <c r="Q1897" s="23"/>
      <c r="R1897" s="42">
        <v>0</v>
      </c>
      <c r="S1897" s="36" t="s">
        <v>18</v>
      </c>
      <c r="T1897" s="23"/>
      <c r="U1897" s="36"/>
      <c r="V1897" s="34" t="s">
        <v>17</v>
      </c>
      <c r="W1897" s="23"/>
      <c r="X1897" s="53">
        <f>VLOOKUP(I:I,[1]MTR!B141:XFD534,5,FALSE)</f>
        <v>124.905</v>
      </c>
      <c r="Y1897" s="32" t="s">
        <v>1925</v>
      </c>
      <c r="Z1897" s="23"/>
      <c r="AA1897" s="33">
        <f t="shared" si="29"/>
        <v>0</v>
      </c>
      <c r="AB1897" s="60" t="s">
        <v>20</v>
      </c>
      <c r="AD1897" s="43"/>
    </row>
    <row r="1898" spans="3:30" s="25" customFormat="1" x14ac:dyDescent="0.3">
      <c r="C1898" s="22">
        <v>6121</v>
      </c>
      <c r="D1898" s="23"/>
      <c r="E1898" s="24">
        <v>846789009000</v>
      </c>
      <c r="G1898" s="22"/>
      <c r="H1898" s="23"/>
      <c r="I1898" s="26" t="s">
        <v>6674</v>
      </c>
      <c r="J1898" s="23"/>
      <c r="K1898" s="26">
        <v>86</v>
      </c>
      <c r="L1898" s="23"/>
      <c r="M1898" s="26">
        <v>86</v>
      </c>
      <c r="N1898" s="23"/>
      <c r="O1898" s="34">
        <v>1</v>
      </c>
      <c r="P1898" s="34" t="s">
        <v>17</v>
      </c>
      <c r="Q1898" s="23"/>
      <c r="R1898" s="42">
        <v>0</v>
      </c>
      <c r="S1898" s="36" t="s">
        <v>18</v>
      </c>
      <c r="T1898" s="23"/>
      <c r="U1898" s="36"/>
      <c r="V1898" s="34" t="s">
        <v>17</v>
      </c>
      <c r="W1898" s="23"/>
      <c r="X1898" s="53">
        <f>VLOOKUP(I:I,[1]MTR!B142:XFD535,5,FALSE)</f>
        <v>124.905</v>
      </c>
      <c r="Y1898" s="32" t="s">
        <v>1925</v>
      </c>
      <c r="Z1898" s="23"/>
      <c r="AA1898" s="33">
        <f t="shared" si="29"/>
        <v>0</v>
      </c>
      <c r="AB1898" s="60" t="s">
        <v>20</v>
      </c>
      <c r="AD1898" s="43"/>
    </row>
    <row r="1899" spans="3:30" s="25" customFormat="1" x14ac:dyDescent="0.3">
      <c r="C1899" s="22">
        <v>6121</v>
      </c>
      <c r="D1899" s="23"/>
      <c r="E1899" s="24">
        <v>846789009000</v>
      </c>
      <c r="G1899" s="22"/>
      <c r="H1899" s="23"/>
      <c r="I1899" s="26" t="s">
        <v>6675</v>
      </c>
      <c r="J1899" s="23"/>
      <c r="K1899" s="26">
        <v>90</v>
      </c>
      <c r="L1899" s="23"/>
      <c r="M1899" s="26">
        <v>90</v>
      </c>
      <c r="N1899" s="23"/>
      <c r="O1899" s="34">
        <v>1</v>
      </c>
      <c r="P1899" s="34" t="s">
        <v>17</v>
      </c>
      <c r="Q1899" s="23"/>
      <c r="R1899" s="42">
        <v>0</v>
      </c>
      <c r="S1899" s="36" t="s">
        <v>18</v>
      </c>
      <c r="T1899" s="23"/>
      <c r="U1899" s="36"/>
      <c r="V1899" s="34" t="s">
        <v>17</v>
      </c>
      <c r="W1899" s="23"/>
      <c r="X1899" s="53">
        <f>VLOOKUP(I:I,[1]MTR!B143:XFD536,5,FALSE)</f>
        <v>124.905</v>
      </c>
      <c r="Y1899" s="32" t="s">
        <v>1925</v>
      </c>
      <c r="Z1899" s="23"/>
      <c r="AA1899" s="33">
        <f t="shared" si="29"/>
        <v>0</v>
      </c>
      <c r="AB1899" s="60" t="s">
        <v>20</v>
      </c>
      <c r="AD1899" s="43"/>
    </row>
    <row r="1900" spans="3:30" s="25" customFormat="1" x14ac:dyDescent="0.3">
      <c r="C1900" s="22">
        <v>6121</v>
      </c>
      <c r="D1900" s="23"/>
      <c r="E1900" s="24">
        <v>846789009000</v>
      </c>
      <c r="G1900" s="22"/>
      <c r="H1900" s="23"/>
      <c r="I1900" s="26" t="s">
        <v>6676</v>
      </c>
      <c r="J1900" s="23"/>
      <c r="K1900" s="26">
        <v>92</v>
      </c>
      <c r="L1900" s="23"/>
      <c r="M1900" s="26">
        <v>92</v>
      </c>
      <c r="N1900" s="23"/>
      <c r="O1900" s="34">
        <v>1</v>
      </c>
      <c r="P1900" s="34" t="s">
        <v>17</v>
      </c>
      <c r="Q1900" s="23"/>
      <c r="R1900" s="42">
        <v>0</v>
      </c>
      <c r="S1900" s="36" t="s">
        <v>18</v>
      </c>
      <c r="T1900" s="23"/>
      <c r="U1900" s="36"/>
      <c r="V1900" s="34" t="s">
        <v>17</v>
      </c>
      <c r="W1900" s="23"/>
      <c r="X1900" s="53">
        <f>VLOOKUP(I:I,[1]MTR!B144:XFD537,5,FALSE)</f>
        <v>124.905</v>
      </c>
      <c r="Y1900" s="32" t="s">
        <v>1925</v>
      </c>
      <c r="Z1900" s="23"/>
      <c r="AA1900" s="33">
        <f t="shared" si="29"/>
        <v>0</v>
      </c>
      <c r="AB1900" s="60" t="s">
        <v>20</v>
      </c>
      <c r="AD1900" s="43"/>
    </row>
    <row r="1901" spans="3:30" s="25" customFormat="1" x14ac:dyDescent="0.3">
      <c r="C1901" s="22">
        <v>6121</v>
      </c>
      <c r="D1901" s="23"/>
      <c r="E1901" s="24">
        <v>846789009000</v>
      </c>
      <c r="G1901" s="22"/>
      <c r="H1901" s="23"/>
      <c r="I1901" s="26" t="s">
        <v>6677</v>
      </c>
      <c r="J1901" s="23"/>
      <c r="K1901" s="26">
        <v>100</v>
      </c>
      <c r="L1901" s="23"/>
      <c r="M1901" s="26">
        <v>100</v>
      </c>
      <c r="N1901" s="23"/>
      <c r="O1901" s="34">
        <v>1</v>
      </c>
      <c r="P1901" s="34" t="s">
        <v>17</v>
      </c>
      <c r="Q1901" s="23"/>
      <c r="R1901" s="42">
        <v>0</v>
      </c>
      <c r="S1901" s="36" t="s">
        <v>18</v>
      </c>
      <c r="T1901" s="23"/>
      <c r="U1901" s="36"/>
      <c r="V1901" s="34" t="s">
        <v>17</v>
      </c>
      <c r="W1901" s="23"/>
      <c r="X1901" s="53">
        <f>VLOOKUP(I:I,[1]MTR!B145:XFD538,5,FALSE)</f>
        <v>124.905</v>
      </c>
      <c r="Y1901" s="32" t="s">
        <v>1925</v>
      </c>
      <c r="Z1901" s="23"/>
      <c r="AA1901" s="33">
        <f t="shared" si="29"/>
        <v>0</v>
      </c>
      <c r="AB1901" s="60" t="s">
        <v>20</v>
      </c>
      <c r="AD1901" s="43"/>
    </row>
    <row r="1902" spans="3:30" s="25" customFormat="1" x14ac:dyDescent="0.3">
      <c r="C1902" s="22">
        <v>6121</v>
      </c>
      <c r="D1902" s="23"/>
      <c r="E1902" s="24">
        <v>846789001900</v>
      </c>
      <c r="G1902" s="22"/>
      <c r="H1902" s="23"/>
      <c r="I1902" s="26" t="s">
        <v>6551</v>
      </c>
      <c r="J1902" s="23"/>
      <c r="K1902" s="26"/>
      <c r="L1902" s="23"/>
      <c r="M1902" s="26"/>
      <c r="N1902" s="23"/>
      <c r="O1902" s="34">
        <v>1</v>
      </c>
      <c r="P1902" s="34" t="s">
        <v>17</v>
      </c>
      <c r="Q1902" s="23"/>
      <c r="R1902" s="42">
        <v>0</v>
      </c>
      <c r="S1902" s="36" t="s">
        <v>18</v>
      </c>
      <c r="T1902" s="23"/>
      <c r="U1902" s="36"/>
      <c r="V1902" s="34" t="s">
        <v>17</v>
      </c>
      <c r="W1902" s="23"/>
      <c r="X1902" s="53">
        <f>VLOOKUP(I:I,[1]MTR!B146:XFD539,5,FALSE)</f>
        <v>82.91</v>
      </c>
      <c r="Y1902" s="32" t="s">
        <v>1925</v>
      </c>
      <c r="Z1902" s="23"/>
      <c r="AA1902" s="33">
        <f t="shared" si="29"/>
        <v>0</v>
      </c>
      <c r="AB1902" s="60" t="s">
        <v>20</v>
      </c>
      <c r="AD1902" s="43"/>
    </row>
    <row r="1903" spans="3:30" s="25" customFormat="1" x14ac:dyDescent="0.3">
      <c r="C1903" s="22">
        <v>6121</v>
      </c>
      <c r="D1903" s="23"/>
      <c r="E1903" s="24">
        <v>846789009000</v>
      </c>
      <c r="G1903" s="22"/>
      <c r="H1903" s="23"/>
      <c r="I1903" s="26" t="s">
        <v>6678</v>
      </c>
      <c r="J1903" s="23"/>
      <c r="K1903" s="26"/>
      <c r="L1903" s="23"/>
      <c r="M1903" s="26"/>
      <c r="N1903" s="23"/>
      <c r="O1903" s="34">
        <v>1</v>
      </c>
      <c r="P1903" s="34" t="s">
        <v>17</v>
      </c>
      <c r="Q1903" s="23"/>
      <c r="R1903" s="42">
        <v>0</v>
      </c>
      <c r="S1903" s="36" t="s">
        <v>18</v>
      </c>
      <c r="T1903" s="23"/>
      <c r="U1903" s="36"/>
      <c r="V1903" s="34" t="s">
        <v>17</v>
      </c>
      <c r="W1903" s="23"/>
      <c r="X1903" s="53">
        <f>VLOOKUP(I:I,[1]MTR!B147:XFD540,5,FALSE)</f>
        <v>189.51</v>
      </c>
      <c r="Y1903" s="32" t="s">
        <v>1925</v>
      </c>
      <c r="Z1903" s="23"/>
      <c r="AA1903" s="33">
        <f t="shared" si="29"/>
        <v>0</v>
      </c>
      <c r="AB1903" s="60" t="s">
        <v>20</v>
      </c>
      <c r="AD1903" s="43"/>
    </row>
    <row r="1904" spans="3:30" s="25" customFormat="1" x14ac:dyDescent="0.3">
      <c r="C1904" s="22">
        <v>6121</v>
      </c>
      <c r="D1904" s="23"/>
      <c r="E1904" s="24">
        <v>846789001900</v>
      </c>
      <c r="G1904" s="22"/>
      <c r="H1904" s="23"/>
      <c r="I1904" s="26" t="s">
        <v>6554</v>
      </c>
      <c r="J1904" s="23"/>
      <c r="K1904" s="26"/>
      <c r="L1904" s="23"/>
      <c r="M1904" s="26"/>
      <c r="N1904" s="23"/>
      <c r="O1904" s="34">
        <v>1</v>
      </c>
      <c r="P1904" s="34" t="s">
        <v>17</v>
      </c>
      <c r="Q1904" s="23"/>
      <c r="R1904" s="42">
        <v>0</v>
      </c>
      <c r="S1904" s="36" t="s">
        <v>18</v>
      </c>
      <c r="T1904" s="23"/>
      <c r="U1904" s="36"/>
      <c r="V1904" s="34" t="s">
        <v>17</v>
      </c>
      <c r="W1904" s="23"/>
      <c r="X1904" s="53">
        <f>VLOOKUP(I:I,[1]MTR!B148:XFD541,5,FALSE)</f>
        <v>53.300000000000004</v>
      </c>
      <c r="Y1904" s="32" t="s">
        <v>1925</v>
      </c>
      <c r="Z1904" s="23"/>
      <c r="AA1904" s="33">
        <f t="shared" si="29"/>
        <v>0</v>
      </c>
      <c r="AB1904" s="60" t="s">
        <v>20</v>
      </c>
      <c r="AD1904" s="43"/>
    </row>
    <row r="1905" spans="3:30" s="25" customFormat="1" x14ac:dyDescent="0.3">
      <c r="C1905" s="22">
        <v>6305</v>
      </c>
      <c r="D1905" s="23"/>
      <c r="E1905" s="24">
        <v>846789001900</v>
      </c>
      <c r="G1905" s="22"/>
      <c r="H1905" s="23"/>
      <c r="I1905" s="26" t="s">
        <v>6557</v>
      </c>
      <c r="J1905" s="23"/>
      <c r="K1905" s="26"/>
      <c r="L1905" s="23"/>
      <c r="M1905" s="26"/>
      <c r="N1905" s="23"/>
      <c r="O1905" s="34">
        <v>1</v>
      </c>
      <c r="P1905" s="34" t="s">
        <v>17</v>
      </c>
      <c r="Q1905" s="23"/>
      <c r="R1905" s="42">
        <v>0</v>
      </c>
      <c r="S1905" s="36" t="s">
        <v>18</v>
      </c>
      <c r="T1905" s="23"/>
      <c r="U1905" s="36"/>
      <c r="V1905" s="34" t="s">
        <v>17</v>
      </c>
      <c r="W1905" s="23"/>
      <c r="X1905" s="53">
        <f>VLOOKUP(I:I,[1]MTR!B149:XFD542,5,FALSE)</f>
        <v>65.144999999999996</v>
      </c>
      <c r="Y1905" s="32" t="s">
        <v>1925</v>
      </c>
      <c r="Z1905" s="23"/>
      <c r="AA1905" s="33">
        <f t="shared" si="29"/>
        <v>0</v>
      </c>
      <c r="AB1905" s="60" t="s">
        <v>20</v>
      </c>
      <c r="AD1905" s="43"/>
    </row>
    <row r="1906" spans="3:30" s="25" customFormat="1" x14ac:dyDescent="0.3">
      <c r="C1906" s="22">
        <v>6305</v>
      </c>
      <c r="D1906" s="23"/>
      <c r="E1906" s="24">
        <v>846789001900</v>
      </c>
      <c r="G1906" s="22"/>
      <c r="H1906" s="23"/>
      <c r="I1906" s="26" t="s">
        <v>6557</v>
      </c>
      <c r="J1906" s="23"/>
      <c r="K1906" s="26"/>
      <c r="L1906" s="23"/>
      <c r="M1906" s="26"/>
      <c r="N1906" s="23"/>
      <c r="O1906" s="34">
        <v>1</v>
      </c>
      <c r="P1906" s="34" t="s">
        <v>17</v>
      </c>
      <c r="Q1906" s="23"/>
      <c r="R1906" s="42">
        <v>0</v>
      </c>
      <c r="S1906" s="36" t="s">
        <v>18</v>
      </c>
      <c r="T1906" s="23"/>
      <c r="U1906" s="36"/>
      <c r="V1906" s="34" t="s">
        <v>17</v>
      </c>
      <c r="W1906" s="23"/>
      <c r="X1906" s="53">
        <f>VLOOKUP(I:I,[1]MTR!B150:XFD543,5,FALSE)</f>
        <v>65.144999999999996</v>
      </c>
      <c r="Y1906" s="32" t="s">
        <v>1925</v>
      </c>
      <c r="Z1906" s="23"/>
      <c r="AA1906" s="33">
        <f t="shared" si="29"/>
        <v>0</v>
      </c>
      <c r="AB1906" s="60" t="s">
        <v>20</v>
      </c>
      <c r="AD1906" s="43"/>
    </row>
    <row r="1907" spans="3:30" s="25" customFormat="1" x14ac:dyDescent="0.3">
      <c r="C1907" s="22">
        <v>6121</v>
      </c>
      <c r="D1907" s="23"/>
      <c r="E1907" s="24">
        <v>846789009000</v>
      </c>
      <c r="G1907" s="22"/>
      <c r="H1907" s="23"/>
      <c r="I1907" s="26" t="s">
        <v>6679</v>
      </c>
      <c r="J1907" s="23"/>
      <c r="K1907" s="26">
        <v>16.5</v>
      </c>
      <c r="L1907" s="23"/>
      <c r="M1907" s="26">
        <v>16.5</v>
      </c>
      <c r="N1907" s="23"/>
      <c r="O1907" s="34">
        <v>1</v>
      </c>
      <c r="P1907" s="34" t="s">
        <v>17</v>
      </c>
      <c r="Q1907" s="23"/>
      <c r="R1907" s="42">
        <v>0</v>
      </c>
      <c r="S1907" s="36" t="s">
        <v>18</v>
      </c>
      <c r="T1907" s="23"/>
      <c r="U1907" s="36"/>
      <c r="V1907" s="34" t="s">
        <v>17</v>
      </c>
      <c r="W1907" s="23"/>
      <c r="X1907" s="53">
        <f>VLOOKUP(I:I,[1]MTR!B151:XFD544,5,FALSE)</f>
        <v>118.44</v>
      </c>
      <c r="Y1907" s="32" t="s">
        <v>1925</v>
      </c>
      <c r="Z1907" s="23"/>
      <c r="AA1907" s="33">
        <f t="shared" si="29"/>
        <v>0</v>
      </c>
      <c r="AB1907" s="60" t="s">
        <v>20</v>
      </c>
      <c r="AD1907" s="43"/>
    </row>
    <row r="1908" spans="3:30" s="25" customFormat="1" x14ac:dyDescent="0.3">
      <c r="C1908" s="22">
        <v>6121</v>
      </c>
      <c r="D1908" s="23"/>
      <c r="E1908" s="24">
        <v>846789009000</v>
      </c>
      <c r="G1908" s="22"/>
      <c r="H1908" s="23"/>
      <c r="I1908" s="26" t="s">
        <v>6680</v>
      </c>
      <c r="J1908" s="23"/>
      <c r="K1908" s="26">
        <v>20.399999999999999</v>
      </c>
      <c r="L1908" s="23"/>
      <c r="M1908" s="26">
        <v>20.399999999999999</v>
      </c>
      <c r="N1908" s="23"/>
      <c r="O1908" s="34">
        <v>1</v>
      </c>
      <c r="P1908" s="34" t="s">
        <v>17</v>
      </c>
      <c r="Q1908" s="23"/>
      <c r="R1908" s="42">
        <v>0</v>
      </c>
      <c r="S1908" s="36" t="s">
        <v>18</v>
      </c>
      <c r="T1908" s="23"/>
      <c r="U1908" s="36"/>
      <c r="V1908" s="34" t="s">
        <v>17</v>
      </c>
      <c r="W1908" s="23"/>
      <c r="X1908" s="53">
        <f>VLOOKUP(I:I,[1]MTR!B152:XFD545,5,FALSE)</f>
        <v>77.525000000000006</v>
      </c>
      <c r="Y1908" s="32" t="s">
        <v>1925</v>
      </c>
      <c r="Z1908" s="23"/>
      <c r="AA1908" s="33">
        <f t="shared" si="29"/>
        <v>0</v>
      </c>
      <c r="AB1908" s="60" t="s">
        <v>20</v>
      </c>
      <c r="AD1908" s="43"/>
    </row>
    <row r="1909" spans="3:30" s="25" customFormat="1" x14ac:dyDescent="0.3">
      <c r="C1909" s="22">
        <v>6121</v>
      </c>
      <c r="D1909" s="23"/>
      <c r="E1909" s="24">
        <v>846789009000</v>
      </c>
      <c r="G1909" s="22"/>
      <c r="H1909" s="23"/>
      <c r="I1909" s="26" t="s">
        <v>6681</v>
      </c>
      <c r="J1909" s="23"/>
      <c r="K1909" s="26">
        <v>20.5</v>
      </c>
      <c r="L1909" s="23"/>
      <c r="M1909" s="26">
        <v>20.5</v>
      </c>
      <c r="N1909" s="23"/>
      <c r="O1909" s="34">
        <v>1</v>
      </c>
      <c r="P1909" s="34" t="s">
        <v>17</v>
      </c>
      <c r="Q1909" s="23"/>
      <c r="R1909" s="35"/>
      <c r="S1909" s="36" t="s">
        <v>18</v>
      </c>
      <c r="T1909" s="23"/>
      <c r="U1909" s="36"/>
      <c r="V1909" s="34" t="s">
        <v>17</v>
      </c>
      <c r="W1909" s="23"/>
      <c r="X1909" s="53">
        <f>VLOOKUP(I:I,[1]MTR!B153:XFD546,5,FALSE)</f>
        <v>124.905</v>
      </c>
      <c r="Y1909" s="32" t="s">
        <v>1925</v>
      </c>
      <c r="Z1909" s="23"/>
      <c r="AA1909" s="33">
        <f t="shared" si="29"/>
        <v>0</v>
      </c>
      <c r="AB1909" s="60" t="s">
        <v>20</v>
      </c>
      <c r="AD1909" s="43"/>
    </row>
    <row r="1910" spans="3:30" s="25" customFormat="1" x14ac:dyDescent="0.3">
      <c r="C1910" s="22">
        <v>6121</v>
      </c>
      <c r="D1910" s="23"/>
      <c r="E1910" s="24">
        <v>846789009000</v>
      </c>
      <c r="G1910" s="22"/>
      <c r="H1910" s="23"/>
      <c r="I1910" s="26" t="s">
        <v>6682</v>
      </c>
      <c r="J1910" s="23"/>
      <c r="K1910" s="26">
        <v>22.5</v>
      </c>
      <c r="L1910" s="23"/>
      <c r="M1910" s="26">
        <v>22.5</v>
      </c>
      <c r="N1910" s="23"/>
      <c r="O1910" s="34">
        <v>1</v>
      </c>
      <c r="P1910" s="34" t="s">
        <v>17</v>
      </c>
      <c r="Q1910" s="23"/>
      <c r="R1910" s="35"/>
      <c r="S1910" s="36" t="s">
        <v>18</v>
      </c>
      <c r="T1910" s="23"/>
      <c r="U1910" s="36"/>
      <c r="V1910" s="34" t="s">
        <v>17</v>
      </c>
      <c r="W1910" s="23"/>
      <c r="X1910" s="53">
        <f>VLOOKUP(I:I,[1]MTR!B154:XFD547,5,FALSE)</f>
        <v>89.37</v>
      </c>
      <c r="Y1910" s="32" t="s">
        <v>1925</v>
      </c>
      <c r="Z1910" s="23"/>
      <c r="AA1910" s="33">
        <f t="shared" si="29"/>
        <v>0</v>
      </c>
      <c r="AB1910" s="60" t="s">
        <v>20</v>
      </c>
      <c r="AD1910" s="43"/>
    </row>
    <row r="1911" spans="3:30" s="25" customFormat="1" x14ac:dyDescent="0.3">
      <c r="C1911" s="22">
        <v>6121</v>
      </c>
      <c r="D1911" s="23"/>
      <c r="E1911" s="24">
        <v>846789009000</v>
      </c>
      <c r="G1911" s="22"/>
      <c r="H1911" s="23"/>
      <c r="I1911" s="26" t="s">
        <v>6683</v>
      </c>
      <c r="J1911" s="23"/>
      <c r="K1911" s="26">
        <v>25.5</v>
      </c>
      <c r="L1911" s="23"/>
      <c r="M1911" s="26">
        <v>25.5</v>
      </c>
      <c r="N1911" s="23"/>
      <c r="O1911" s="34">
        <v>1</v>
      </c>
      <c r="P1911" s="34" t="s">
        <v>17</v>
      </c>
      <c r="Q1911" s="23"/>
      <c r="R1911" s="35"/>
      <c r="S1911" s="36" t="s">
        <v>18</v>
      </c>
      <c r="T1911" s="23"/>
      <c r="U1911" s="36"/>
      <c r="V1911" s="34" t="s">
        <v>17</v>
      </c>
      <c r="W1911" s="23"/>
      <c r="X1911" s="53">
        <f>VLOOKUP(I:I,[1]MTR!B155:XFD548,5,FALSE)</f>
        <v>130.285</v>
      </c>
      <c r="Y1911" s="32" t="s">
        <v>1925</v>
      </c>
      <c r="Z1911" s="23"/>
      <c r="AA1911" s="33">
        <f t="shared" si="29"/>
        <v>0</v>
      </c>
      <c r="AB1911" s="60" t="s">
        <v>20</v>
      </c>
      <c r="AD1911" s="43"/>
    </row>
    <row r="1912" spans="3:30" s="25" customFormat="1" x14ac:dyDescent="0.3">
      <c r="C1912" s="22">
        <v>6121</v>
      </c>
      <c r="D1912" s="23"/>
      <c r="E1912" s="24">
        <v>846789009000</v>
      </c>
      <c r="G1912" s="22"/>
      <c r="H1912" s="23"/>
      <c r="I1912" s="26" t="s">
        <v>6684</v>
      </c>
      <c r="J1912" s="23"/>
      <c r="K1912" s="26">
        <v>30.5</v>
      </c>
      <c r="L1912" s="23"/>
      <c r="M1912" s="26">
        <v>30.5</v>
      </c>
      <c r="N1912" s="23"/>
      <c r="O1912" s="34">
        <v>1</v>
      </c>
      <c r="P1912" s="34" t="s">
        <v>17</v>
      </c>
      <c r="Q1912" s="23"/>
      <c r="R1912" s="35"/>
      <c r="S1912" s="36" t="s">
        <v>18</v>
      </c>
      <c r="T1912" s="23"/>
      <c r="U1912" s="36"/>
      <c r="V1912" s="34" t="s">
        <v>17</v>
      </c>
      <c r="W1912" s="23"/>
      <c r="X1912" s="53">
        <f>VLOOKUP(I:I,[1]MTR!B156:XFD549,5,FALSE)</f>
        <v>101.215</v>
      </c>
      <c r="Y1912" s="32" t="s">
        <v>1925</v>
      </c>
      <c r="Z1912" s="23"/>
      <c r="AA1912" s="33">
        <f t="shared" si="29"/>
        <v>0</v>
      </c>
      <c r="AB1912" s="60" t="s">
        <v>20</v>
      </c>
      <c r="AD1912" s="43"/>
    </row>
    <row r="1913" spans="3:30" s="25" customFormat="1" x14ac:dyDescent="0.3">
      <c r="C1913" s="22">
        <v>6121</v>
      </c>
      <c r="D1913" s="23"/>
      <c r="E1913" s="24">
        <v>846789009000</v>
      </c>
      <c r="G1913" s="22"/>
      <c r="H1913" s="23"/>
      <c r="I1913" s="26" t="s">
        <v>6685</v>
      </c>
      <c r="J1913" s="23"/>
      <c r="K1913" s="26">
        <v>32.5</v>
      </c>
      <c r="L1913" s="23"/>
      <c r="M1913" s="26">
        <v>32.5</v>
      </c>
      <c r="N1913" s="23"/>
      <c r="O1913" s="34">
        <v>1</v>
      </c>
      <c r="P1913" s="34" t="s">
        <v>17</v>
      </c>
      <c r="Q1913" s="23"/>
      <c r="R1913" s="35"/>
      <c r="S1913" s="36" t="s">
        <v>18</v>
      </c>
      <c r="T1913" s="23"/>
      <c r="U1913" s="36"/>
      <c r="V1913" s="34" t="s">
        <v>17</v>
      </c>
      <c r="W1913" s="23"/>
      <c r="X1913" s="53">
        <f>VLOOKUP(I:I,[1]MTR!B157:XFD550,5,FALSE)</f>
        <v>142.13</v>
      </c>
      <c r="Y1913" s="32" t="s">
        <v>1925</v>
      </c>
      <c r="Z1913" s="23"/>
      <c r="AA1913" s="33">
        <f t="shared" si="29"/>
        <v>0</v>
      </c>
      <c r="AB1913" s="60" t="s">
        <v>20</v>
      </c>
      <c r="AD1913" s="43"/>
    </row>
    <row r="1914" spans="3:30" s="25" customFormat="1" x14ac:dyDescent="0.3">
      <c r="C1914" s="22">
        <v>6121</v>
      </c>
      <c r="D1914" s="23"/>
      <c r="E1914" s="24">
        <v>846789009000</v>
      </c>
      <c r="G1914" s="22"/>
      <c r="H1914" s="23"/>
      <c r="I1914" s="26" t="s">
        <v>6686</v>
      </c>
      <c r="J1914" s="23"/>
      <c r="K1914" s="26">
        <v>40.5</v>
      </c>
      <c r="L1914" s="23"/>
      <c r="M1914" s="26">
        <v>40.5</v>
      </c>
      <c r="N1914" s="23"/>
      <c r="O1914" s="34">
        <v>1</v>
      </c>
      <c r="P1914" s="34" t="s">
        <v>17</v>
      </c>
      <c r="Q1914" s="23"/>
      <c r="R1914" s="35"/>
      <c r="S1914" s="36" t="s">
        <v>18</v>
      </c>
      <c r="T1914" s="23"/>
      <c r="U1914" s="36"/>
      <c r="V1914" s="34" t="s">
        <v>17</v>
      </c>
      <c r="W1914" s="23"/>
      <c r="X1914" s="53">
        <f>VLOOKUP(I:I,[1]MTR!B158:XFD551,5,FALSE)</f>
        <v>219.655</v>
      </c>
      <c r="Y1914" s="32" t="s">
        <v>1925</v>
      </c>
      <c r="Z1914" s="23"/>
      <c r="AA1914" s="33">
        <f t="shared" si="29"/>
        <v>0</v>
      </c>
      <c r="AB1914" s="60" t="s">
        <v>20</v>
      </c>
      <c r="AD1914" s="43"/>
    </row>
    <row r="1915" spans="3:30" s="25" customFormat="1" x14ac:dyDescent="0.3">
      <c r="C1915" s="22">
        <v>6121</v>
      </c>
      <c r="D1915" s="23"/>
      <c r="E1915" s="24">
        <v>846789009000</v>
      </c>
      <c r="G1915" s="22"/>
      <c r="H1915" s="23"/>
      <c r="I1915" s="26" t="s">
        <v>6687</v>
      </c>
      <c r="J1915" s="23"/>
      <c r="K1915" s="26">
        <v>50.5</v>
      </c>
      <c r="L1915" s="23"/>
      <c r="M1915" s="26">
        <v>50.5</v>
      </c>
      <c r="N1915" s="23"/>
      <c r="O1915" s="34">
        <v>1</v>
      </c>
      <c r="P1915" s="34" t="s">
        <v>17</v>
      </c>
      <c r="Q1915" s="23"/>
      <c r="R1915" s="35"/>
      <c r="S1915" s="36" t="s">
        <v>18</v>
      </c>
      <c r="T1915" s="23"/>
      <c r="U1915" s="36"/>
      <c r="V1915" s="34" t="s">
        <v>17</v>
      </c>
      <c r="W1915" s="23"/>
      <c r="X1915" s="53">
        <f>VLOOKUP(I:I,[1]MTR!B159:XFD552,5,FALSE)</f>
        <v>278.88</v>
      </c>
      <c r="Y1915" s="32" t="s">
        <v>1925</v>
      </c>
      <c r="Z1915" s="23"/>
      <c r="AA1915" s="33">
        <f t="shared" si="29"/>
        <v>0</v>
      </c>
      <c r="AB1915" s="60" t="s">
        <v>20</v>
      </c>
      <c r="AD1915" s="43"/>
    </row>
    <row r="1916" spans="3:30" s="25" customFormat="1" x14ac:dyDescent="0.3">
      <c r="C1916" s="22">
        <v>6121</v>
      </c>
      <c r="D1916" s="23"/>
      <c r="E1916" s="24">
        <v>846789009000</v>
      </c>
      <c r="G1916" s="22"/>
      <c r="H1916" s="23"/>
      <c r="I1916" s="26" t="s">
        <v>6688</v>
      </c>
      <c r="J1916" s="23"/>
      <c r="K1916" s="26">
        <v>63.5</v>
      </c>
      <c r="L1916" s="23"/>
      <c r="M1916" s="26">
        <v>63.5</v>
      </c>
      <c r="N1916" s="23"/>
      <c r="O1916" s="34">
        <v>1</v>
      </c>
      <c r="P1916" s="34" t="s">
        <v>17</v>
      </c>
      <c r="Q1916" s="23"/>
      <c r="R1916" s="35"/>
      <c r="S1916" s="36" t="s">
        <v>18</v>
      </c>
      <c r="T1916" s="23"/>
      <c r="U1916" s="36"/>
      <c r="V1916" s="34" t="s">
        <v>17</v>
      </c>
      <c r="W1916" s="23"/>
      <c r="X1916" s="53">
        <f>VLOOKUP(I:I,[1]MTR!B160:XFD553,5,FALSE)</f>
        <v>355.32499999999999</v>
      </c>
      <c r="Y1916" s="32" t="s">
        <v>1925</v>
      </c>
      <c r="Z1916" s="23"/>
      <c r="AA1916" s="33">
        <f t="shared" si="29"/>
        <v>0</v>
      </c>
      <c r="AB1916" s="60" t="s">
        <v>20</v>
      </c>
      <c r="AD1916" s="43"/>
    </row>
    <row r="1917" spans="3:30" s="25" customFormat="1" x14ac:dyDescent="0.3">
      <c r="C1917" s="22">
        <v>6121</v>
      </c>
      <c r="D1917" s="23"/>
      <c r="E1917" s="24">
        <v>846789009000</v>
      </c>
      <c r="G1917" s="22"/>
      <c r="H1917" s="23"/>
      <c r="I1917" s="26" t="s">
        <v>6689</v>
      </c>
      <c r="J1917" s="23"/>
      <c r="K1917" s="26"/>
      <c r="L1917" s="23"/>
      <c r="M1917" s="26"/>
      <c r="N1917" s="23"/>
      <c r="O1917" s="34">
        <v>1</v>
      </c>
      <c r="P1917" s="34" t="s">
        <v>17</v>
      </c>
      <c r="Q1917" s="23"/>
      <c r="R1917" s="35"/>
      <c r="S1917" s="36" t="s">
        <v>18</v>
      </c>
      <c r="T1917" s="23"/>
      <c r="U1917" s="36"/>
      <c r="V1917" s="34" t="s">
        <v>17</v>
      </c>
      <c r="W1917" s="23"/>
      <c r="X1917" s="53">
        <f>VLOOKUP(I:I,[1]MTR!B161:XFD554,5,FALSE)</f>
        <v>148.59</v>
      </c>
      <c r="Y1917" s="32" t="s">
        <v>1925</v>
      </c>
      <c r="Z1917" s="23"/>
      <c r="AA1917" s="33">
        <f t="shared" si="29"/>
        <v>0</v>
      </c>
      <c r="AB1917" s="60" t="s">
        <v>20</v>
      </c>
      <c r="AD1917" s="43"/>
    </row>
    <row r="1918" spans="3:30" s="25" customFormat="1" x14ac:dyDescent="0.3">
      <c r="C1918" s="22">
        <v>6121</v>
      </c>
      <c r="D1918" s="23"/>
      <c r="E1918" s="24">
        <v>846789009000</v>
      </c>
      <c r="G1918" s="22"/>
      <c r="H1918" s="23"/>
      <c r="I1918" s="26" t="s">
        <v>6690</v>
      </c>
      <c r="J1918" s="23"/>
      <c r="K1918" s="26"/>
      <c r="L1918" s="23"/>
      <c r="M1918" s="26"/>
      <c r="N1918" s="23"/>
      <c r="O1918" s="34">
        <v>1</v>
      </c>
      <c r="P1918" s="34" t="s">
        <v>17</v>
      </c>
      <c r="Q1918" s="23"/>
      <c r="R1918" s="35"/>
      <c r="S1918" s="36" t="s">
        <v>18</v>
      </c>
      <c r="T1918" s="23"/>
      <c r="U1918" s="36"/>
      <c r="V1918" s="34" t="s">
        <v>17</v>
      </c>
      <c r="W1918" s="23"/>
      <c r="X1918" s="53">
        <f>VLOOKUP(I:I,[1]MTR!B162:XFD555,5,FALSE)</f>
        <v>89.37</v>
      </c>
      <c r="Y1918" s="32" t="s">
        <v>1925</v>
      </c>
      <c r="Z1918" s="23"/>
      <c r="AA1918" s="33">
        <f t="shared" si="29"/>
        <v>0</v>
      </c>
      <c r="AB1918" s="60" t="s">
        <v>20</v>
      </c>
      <c r="AD1918" s="43"/>
    </row>
    <row r="1919" spans="3:30" s="25" customFormat="1" x14ac:dyDescent="0.3">
      <c r="C1919" s="22">
        <v>6121</v>
      </c>
      <c r="D1919" s="23"/>
      <c r="E1919" s="24">
        <v>846789009000</v>
      </c>
      <c r="G1919" s="22"/>
      <c r="H1919" s="23"/>
      <c r="I1919" s="26" t="s">
        <v>6691</v>
      </c>
      <c r="J1919" s="23"/>
      <c r="K1919" s="26"/>
      <c r="L1919" s="23"/>
      <c r="M1919" s="26"/>
      <c r="N1919" s="23"/>
      <c r="O1919" s="34">
        <v>1</v>
      </c>
      <c r="P1919" s="34" t="s">
        <v>17</v>
      </c>
      <c r="Q1919" s="23"/>
      <c r="R1919" s="35"/>
      <c r="S1919" s="36" t="s">
        <v>18</v>
      </c>
      <c r="T1919" s="23"/>
      <c r="U1919" s="36"/>
      <c r="V1919" s="34" t="s">
        <v>17</v>
      </c>
      <c r="W1919" s="23"/>
      <c r="X1919" s="53">
        <f>VLOOKUP(I:I,[1]MTR!B163:XFD556,5,FALSE)</f>
        <v>153.97499999999999</v>
      </c>
      <c r="Y1919" s="32" t="s">
        <v>1925</v>
      </c>
      <c r="Z1919" s="23"/>
      <c r="AA1919" s="33">
        <f t="shared" si="29"/>
        <v>0</v>
      </c>
      <c r="AB1919" s="60" t="s">
        <v>20</v>
      </c>
      <c r="AD1919" s="43"/>
    </row>
    <row r="1920" spans="3:30" s="25" customFormat="1" x14ac:dyDescent="0.3">
      <c r="C1920" s="22">
        <v>6121</v>
      </c>
      <c r="D1920" s="23"/>
      <c r="E1920" s="24">
        <v>846789009000</v>
      </c>
      <c r="G1920" s="22"/>
      <c r="H1920" s="23"/>
      <c r="I1920" s="26" t="s">
        <v>6692</v>
      </c>
      <c r="J1920" s="23"/>
      <c r="K1920" s="26"/>
      <c r="L1920" s="23"/>
      <c r="M1920" s="26"/>
      <c r="N1920" s="23"/>
      <c r="O1920" s="34">
        <v>1</v>
      </c>
      <c r="P1920" s="34" t="s">
        <v>17</v>
      </c>
      <c r="Q1920" s="23"/>
      <c r="R1920" s="35"/>
      <c r="S1920" s="36" t="s">
        <v>18</v>
      </c>
      <c r="T1920" s="23"/>
      <c r="U1920" s="36"/>
      <c r="V1920" s="34" t="s">
        <v>17</v>
      </c>
      <c r="W1920" s="23"/>
      <c r="X1920" s="53">
        <f>VLOOKUP(I:I,[1]MTR!B164:XFD557,5,FALSE)</f>
        <v>101.215</v>
      </c>
      <c r="Y1920" s="32" t="s">
        <v>1925</v>
      </c>
      <c r="Z1920" s="23"/>
      <c r="AA1920" s="33">
        <f t="shared" si="29"/>
        <v>0</v>
      </c>
      <c r="AB1920" s="60" t="s">
        <v>20</v>
      </c>
      <c r="AD1920" s="43"/>
    </row>
    <row r="1921" spans="3:30" s="25" customFormat="1" x14ac:dyDescent="0.3">
      <c r="C1921" s="22">
        <v>6121</v>
      </c>
      <c r="D1921" s="23"/>
      <c r="E1921" s="24">
        <v>846789009000</v>
      </c>
      <c r="G1921" s="22"/>
      <c r="H1921" s="23"/>
      <c r="I1921" s="26" t="s">
        <v>6693</v>
      </c>
      <c r="J1921" s="23"/>
      <c r="K1921" s="26"/>
      <c r="L1921" s="23"/>
      <c r="M1921" s="26"/>
      <c r="N1921" s="23"/>
      <c r="O1921" s="34">
        <v>1</v>
      </c>
      <c r="P1921" s="34" t="s">
        <v>17</v>
      </c>
      <c r="Q1921" s="23"/>
      <c r="R1921" s="35"/>
      <c r="S1921" s="36" t="s">
        <v>18</v>
      </c>
      <c r="T1921" s="23"/>
      <c r="U1921" s="36"/>
      <c r="V1921" s="34" t="s">
        <v>17</v>
      </c>
      <c r="W1921" s="23"/>
      <c r="X1921" s="53">
        <f>VLOOKUP(I:I,[1]MTR!B165:XFD558,5,FALSE)</f>
        <v>160.435</v>
      </c>
      <c r="Y1921" s="32" t="s">
        <v>1925</v>
      </c>
      <c r="Z1921" s="23"/>
      <c r="AA1921" s="33">
        <f t="shared" si="29"/>
        <v>0</v>
      </c>
      <c r="AB1921" s="60" t="s">
        <v>20</v>
      </c>
      <c r="AD1921" s="43"/>
    </row>
    <row r="1922" spans="3:30" s="25" customFormat="1" x14ac:dyDescent="0.3">
      <c r="C1922" s="22">
        <v>6121</v>
      </c>
      <c r="D1922" s="23"/>
      <c r="E1922" s="24">
        <v>846789009000</v>
      </c>
      <c r="G1922" s="22"/>
      <c r="H1922" s="23"/>
      <c r="I1922" s="26" t="s">
        <v>6694</v>
      </c>
      <c r="J1922" s="23"/>
      <c r="K1922" s="26"/>
      <c r="L1922" s="23"/>
      <c r="M1922" s="26"/>
      <c r="N1922" s="23"/>
      <c r="O1922" s="34">
        <v>1</v>
      </c>
      <c r="P1922" s="34" t="s">
        <v>17</v>
      </c>
      <c r="Q1922" s="23"/>
      <c r="R1922" s="35"/>
      <c r="S1922" s="36" t="s">
        <v>18</v>
      </c>
      <c r="T1922" s="23"/>
      <c r="U1922" s="36"/>
      <c r="V1922" s="34" t="s">
        <v>17</v>
      </c>
      <c r="W1922" s="23"/>
      <c r="X1922" s="53">
        <f>VLOOKUP(I:I,[1]MTR!B166:XFD559,5,FALSE)</f>
        <v>113.06</v>
      </c>
      <c r="Y1922" s="32" t="s">
        <v>1925</v>
      </c>
      <c r="Z1922" s="23"/>
      <c r="AA1922" s="33">
        <f t="shared" si="29"/>
        <v>0</v>
      </c>
      <c r="AB1922" s="60" t="s">
        <v>20</v>
      </c>
      <c r="AD1922" s="43"/>
    </row>
    <row r="1923" spans="3:30" s="25" customFormat="1" x14ac:dyDescent="0.3">
      <c r="C1923" s="22">
        <v>6121</v>
      </c>
      <c r="D1923" s="23"/>
      <c r="E1923" s="24">
        <v>846789009000</v>
      </c>
      <c r="G1923" s="22"/>
      <c r="H1923" s="23"/>
      <c r="I1923" s="26" t="s">
        <v>6695</v>
      </c>
      <c r="J1923" s="23"/>
      <c r="K1923" s="26"/>
      <c r="L1923" s="23"/>
      <c r="M1923" s="26"/>
      <c r="N1923" s="23"/>
      <c r="O1923" s="34">
        <v>1</v>
      </c>
      <c r="P1923" s="34" t="s">
        <v>17</v>
      </c>
      <c r="Q1923" s="23"/>
      <c r="R1923" s="35"/>
      <c r="S1923" s="36" t="s">
        <v>18</v>
      </c>
      <c r="T1923" s="23"/>
      <c r="U1923" s="36"/>
      <c r="V1923" s="34" t="s">
        <v>17</v>
      </c>
      <c r="W1923" s="23"/>
      <c r="X1923" s="53">
        <f>VLOOKUP(I:I,[1]MTR!B167:XFD560,5,FALSE)</f>
        <v>165.82</v>
      </c>
      <c r="Y1923" s="32" t="s">
        <v>1925</v>
      </c>
      <c r="Z1923" s="23"/>
      <c r="AA1923" s="33">
        <f t="shared" si="29"/>
        <v>0</v>
      </c>
      <c r="AB1923" s="60" t="s">
        <v>20</v>
      </c>
      <c r="AD1923" s="43"/>
    </row>
    <row r="1924" spans="3:30" s="25" customFormat="1" x14ac:dyDescent="0.3">
      <c r="C1924" s="22">
        <v>6121</v>
      </c>
      <c r="D1924" s="23"/>
      <c r="E1924" s="24">
        <v>846789009000</v>
      </c>
      <c r="G1924" s="22"/>
      <c r="H1924" s="23"/>
      <c r="I1924" s="26" t="s">
        <v>6696</v>
      </c>
      <c r="J1924" s="23"/>
      <c r="K1924" s="26"/>
      <c r="L1924" s="23"/>
      <c r="M1924" s="26"/>
      <c r="N1924" s="23"/>
      <c r="O1924" s="34">
        <v>1</v>
      </c>
      <c r="P1924" s="34" t="s">
        <v>17</v>
      </c>
      <c r="Q1924" s="23"/>
      <c r="R1924" s="35"/>
      <c r="S1924" s="36" t="s">
        <v>18</v>
      </c>
      <c r="T1924" s="23"/>
      <c r="U1924" s="36"/>
      <c r="V1924" s="34" t="s">
        <v>17</v>
      </c>
      <c r="W1924" s="23"/>
      <c r="X1924" s="53">
        <f>VLOOKUP(I:I,[1]MTR!B168:XFD561,5,FALSE)</f>
        <v>255.19</v>
      </c>
      <c r="Y1924" s="32" t="s">
        <v>1925</v>
      </c>
      <c r="Z1924" s="23"/>
      <c r="AA1924" s="33">
        <f t="shared" si="29"/>
        <v>0</v>
      </c>
      <c r="AB1924" s="60" t="s">
        <v>20</v>
      </c>
      <c r="AD1924" s="43"/>
    </row>
    <row r="1925" spans="3:30" s="25" customFormat="1" x14ac:dyDescent="0.3">
      <c r="C1925" s="22">
        <v>6121</v>
      </c>
      <c r="D1925" s="23"/>
      <c r="E1925" s="24">
        <v>846789009000</v>
      </c>
      <c r="G1925" s="22"/>
      <c r="H1925" s="23"/>
      <c r="I1925" s="26" t="s">
        <v>6697</v>
      </c>
      <c r="J1925" s="23"/>
      <c r="K1925" s="26"/>
      <c r="L1925" s="23"/>
      <c r="M1925" s="26"/>
      <c r="N1925" s="23"/>
      <c r="O1925" s="34">
        <v>1</v>
      </c>
      <c r="P1925" s="34" t="s">
        <v>17</v>
      </c>
      <c r="Q1925" s="23"/>
      <c r="R1925" s="35"/>
      <c r="S1925" s="36" t="s">
        <v>18</v>
      </c>
      <c r="T1925" s="23"/>
      <c r="U1925" s="36"/>
      <c r="V1925" s="34" t="s">
        <v>17</v>
      </c>
      <c r="W1925" s="23"/>
      <c r="X1925" s="53">
        <f>VLOOKUP(I:I,[1]MTR!B169:XFD562,5,FALSE)</f>
        <v>326.255</v>
      </c>
      <c r="Y1925" s="32" t="s">
        <v>1925</v>
      </c>
      <c r="Z1925" s="23"/>
      <c r="AA1925" s="33">
        <f t="shared" si="29"/>
        <v>0</v>
      </c>
      <c r="AB1925" s="60" t="s">
        <v>20</v>
      </c>
      <c r="AD1925" s="43"/>
    </row>
    <row r="1926" spans="3:30" s="25" customFormat="1" x14ac:dyDescent="0.3">
      <c r="C1926" s="22">
        <v>6121</v>
      </c>
      <c r="D1926" s="23"/>
      <c r="E1926" s="24">
        <v>846789009000</v>
      </c>
      <c r="G1926" s="22"/>
      <c r="H1926" s="23"/>
      <c r="I1926" s="26" t="s">
        <v>6698</v>
      </c>
      <c r="J1926" s="23"/>
      <c r="K1926" s="26"/>
      <c r="L1926" s="23"/>
      <c r="M1926" s="26"/>
      <c r="N1926" s="23"/>
      <c r="O1926" s="34">
        <v>1</v>
      </c>
      <c r="P1926" s="34" t="s">
        <v>17</v>
      </c>
      <c r="Q1926" s="23"/>
      <c r="R1926" s="35"/>
      <c r="S1926" s="36" t="s">
        <v>18</v>
      </c>
      <c r="T1926" s="23"/>
      <c r="U1926" s="36"/>
      <c r="V1926" s="34" t="s">
        <v>17</v>
      </c>
      <c r="W1926" s="23"/>
      <c r="X1926" s="53">
        <f>VLOOKUP(I:I,[1]MTR!B170:XFD563,5,FALSE)</f>
        <v>421.01</v>
      </c>
      <c r="Y1926" s="32" t="s">
        <v>1925</v>
      </c>
      <c r="Z1926" s="23"/>
      <c r="AA1926" s="33">
        <f t="shared" si="29"/>
        <v>0</v>
      </c>
      <c r="AB1926" s="60" t="s">
        <v>20</v>
      </c>
      <c r="AD1926" s="43"/>
    </row>
    <row r="1927" spans="3:30" s="25" customFormat="1" x14ac:dyDescent="0.3">
      <c r="C1927" s="22">
        <v>6121</v>
      </c>
      <c r="D1927" s="23"/>
      <c r="E1927" s="24">
        <v>846789009000</v>
      </c>
      <c r="G1927" s="22"/>
      <c r="H1927" s="23"/>
      <c r="I1927" s="26" t="s">
        <v>6699</v>
      </c>
      <c r="J1927" s="23"/>
      <c r="K1927" s="26">
        <v>9.5</v>
      </c>
      <c r="L1927" s="23"/>
      <c r="M1927" s="26">
        <v>9.5</v>
      </c>
      <c r="N1927" s="23"/>
      <c r="O1927" s="34">
        <v>1</v>
      </c>
      <c r="P1927" s="34" t="s">
        <v>17</v>
      </c>
      <c r="Q1927" s="23"/>
      <c r="R1927" s="35"/>
      <c r="S1927" s="36" t="s">
        <v>18</v>
      </c>
      <c r="T1927" s="23"/>
      <c r="U1927" s="36"/>
      <c r="V1927" s="34" t="s">
        <v>17</v>
      </c>
      <c r="W1927" s="23"/>
      <c r="X1927" s="53">
        <f>VLOOKUP(I:I,[1]MTR!B171:XFD564,5,FALSE)</f>
        <v>89.37</v>
      </c>
      <c r="Y1927" s="32" t="s">
        <v>1925</v>
      </c>
      <c r="Z1927" s="23"/>
      <c r="AA1927" s="33">
        <f t="shared" si="29"/>
        <v>0</v>
      </c>
      <c r="AB1927" s="60" t="s">
        <v>20</v>
      </c>
      <c r="AD1927" s="43"/>
    </row>
    <row r="1928" spans="3:30" s="25" customFormat="1" x14ac:dyDescent="0.3">
      <c r="C1928" s="22">
        <v>6121</v>
      </c>
      <c r="D1928" s="23"/>
      <c r="E1928" s="24">
        <v>846789009000</v>
      </c>
      <c r="G1928" s="22"/>
      <c r="H1928" s="23"/>
      <c r="I1928" s="26" t="s">
        <v>6700</v>
      </c>
      <c r="J1928" s="23"/>
      <c r="K1928" s="26">
        <v>13.5</v>
      </c>
      <c r="L1928" s="23"/>
      <c r="M1928" s="26">
        <v>13.5</v>
      </c>
      <c r="N1928" s="23"/>
      <c r="O1928" s="34">
        <v>1</v>
      </c>
      <c r="P1928" s="34" t="s">
        <v>17</v>
      </c>
      <c r="Q1928" s="23"/>
      <c r="R1928" s="35"/>
      <c r="S1928" s="36" t="s">
        <v>18</v>
      </c>
      <c r="T1928" s="23"/>
      <c r="U1928" s="36"/>
      <c r="V1928" s="34" t="s">
        <v>17</v>
      </c>
      <c r="W1928" s="23"/>
      <c r="X1928" s="53">
        <f>VLOOKUP(I:I,[1]MTR!B172:XFD565,5,FALSE)</f>
        <v>113.06</v>
      </c>
      <c r="Y1928" s="32" t="s">
        <v>1925</v>
      </c>
      <c r="Z1928" s="23"/>
      <c r="AA1928" s="33">
        <f t="shared" si="29"/>
        <v>0</v>
      </c>
      <c r="AB1928" s="60" t="s">
        <v>20</v>
      </c>
      <c r="AD1928" s="43"/>
    </row>
    <row r="1929" spans="3:30" s="25" customFormat="1" x14ac:dyDescent="0.3">
      <c r="C1929" s="22">
        <v>6121</v>
      </c>
      <c r="D1929" s="23"/>
      <c r="E1929" s="24">
        <v>846789009000</v>
      </c>
      <c r="G1929" s="22"/>
      <c r="H1929" s="23"/>
      <c r="I1929" s="26" t="s">
        <v>6700</v>
      </c>
      <c r="J1929" s="23"/>
      <c r="K1929" s="26">
        <v>13.5</v>
      </c>
      <c r="L1929" s="23"/>
      <c r="M1929" s="26">
        <v>13.5</v>
      </c>
      <c r="N1929" s="23"/>
      <c r="O1929" s="34">
        <v>1</v>
      </c>
      <c r="P1929" s="34" t="s">
        <v>17</v>
      </c>
      <c r="Q1929" s="23"/>
      <c r="R1929" s="35"/>
      <c r="S1929" s="36" t="s">
        <v>18</v>
      </c>
      <c r="T1929" s="23"/>
      <c r="U1929" s="36"/>
      <c r="V1929" s="34" t="s">
        <v>17</v>
      </c>
      <c r="W1929" s="23"/>
      <c r="X1929" s="53">
        <f>VLOOKUP(I:I,[1]MTR!B173:XFD566,5,FALSE)</f>
        <v>113.06</v>
      </c>
      <c r="Y1929" s="32" t="s">
        <v>1925</v>
      </c>
      <c r="Z1929" s="23"/>
      <c r="AA1929" s="33">
        <f t="shared" si="29"/>
        <v>0</v>
      </c>
      <c r="AB1929" s="60" t="s">
        <v>20</v>
      </c>
      <c r="AD1929" s="43"/>
    </row>
    <row r="1930" spans="3:30" s="25" customFormat="1" x14ac:dyDescent="0.3">
      <c r="C1930" s="22">
        <v>6121</v>
      </c>
      <c r="D1930" s="23"/>
      <c r="E1930" s="24">
        <v>846789009000</v>
      </c>
      <c r="G1930" s="22"/>
      <c r="H1930" s="23"/>
      <c r="I1930" s="26" t="s">
        <v>6700</v>
      </c>
      <c r="J1930" s="23"/>
      <c r="K1930" s="26">
        <v>13.5</v>
      </c>
      <c r="L1930" s="23"/>
      <c r="M1930" s="26">
        <v>13.5</v>
      </c>
      <c r="N1930" s="23"/>
      <c r="O1930" s="34">
        <v>1</v>
      </c>
      <c r="P1930" s="34" t="s">
        <v>17</v>
      </c>
      <c r="Q1930" s="23"/>
      <c r="R1930" s="35"/>
      <c r="S1930" s="36" t="s">
        <v>18</v>
      </c>
      <c r="T1930" s="23"/>
      <c r="U1930" s="36"/>
      <c r="V1930" s="34" t="s">
        <v>17</v>
      </c>
      <c r="W1930" s="23"/>
      <c r="X1930" s="53">
        <f>VLOOKUP(I:I,[1]MTR!B174:XFD567,5,FALSE)</f>
        <v>113.06</v>
      </c>
      <c r="Y1930" s="32" t="s">
        <v>1925</v>
      </c>
      <c r="Z1930" s="23"/>
      <c r="AA1930" s="33">
        <f t="shared" si="29"/>
        <v>0</v>
      </c>
      <c r="AB1930" s="60" t="s">
        <v>20</v>
      </c>
      <c r="AD1930" s="43"/>
    </row>
    <row r="1931" spans="3:30" s="25" customFormat="1" x14ac:dyDescent="0.3">
      <c r="C1931" s="22">
        <v>6121</v>
      </c>
      <c r="D1931" s="23"/>
      <c r="E1931" s="24">
        <v>846789009000</v>
      </c>
      <c r="G1931" s="22"/>
      <c r="H1931" s="23"/>
      <c r="I1931" s="26" t="s">
        <v>6700</v>
      </c>
      <c r="J1931" s="23"/>
      <c r="K1931" s="26">
        <v>13.5</v>
      </c>
      <c r="L1931" s="23"/>
      <c r="M1931" s="26">
        <v>13.5</v>
      </c>
      <c r="N1931" s="23"/>
      <c r="O1931" s="34">
        <v>1</v>
      </c>
      <c r="P1931" s="34" t="s">
        <v>17</v>
      </c>
      <c r="Q1931" s="23"/>
      <c r="R1931" s="35"/>
      <c r="S1931" s="36" t="s">
        <v>18</v>
      </c>
      <c r="T1931" s="23"/>
      <c r="U1931" s="36"/>
      <c r="V1931" s="34" t="s">
        <v>17</v>
      </c>
      <c r="W1931" s="23"/>
      <c r="X1931" s="53">
        <f>VLOOKUP(I:I,[1]MTR!B175:XFD568,5,FALSE)</f>
        <v>113.06</v>
      </c>
      <c r="Y1931" s="32" t="s">
        <v>1925</v>
      </c>
      <c r="Z1931" s="23"/>
      <c r="AA1931" s="33">
        <f t="shared" si="29"/>
        <v>0</v>
      </c>
      <c r="AB1931" s="60" t="s">
        <v>20</v>
      </c>
      <c r="AD1931" s="43"/>
    </row>
    <row r="1932" spans="3:30" s="25" customFormat="1" x14ac:dyDescent="0.3">
      <c r="C1932" s="22">
        <v>6121</v>
      </c>
      <c r="D1932" s="23"/>
      <c r="E1932" s="24">
        <v>846789009000</v>
      </c>
      <c r="G1932" s="22"/>
      <c r="H1932" s="23"/>
      <c r="I1932" s="26" t="s">
        <v>6700</v>
      </c>
      <c r="J1932" s="23"/>
      <c r="K1932" s="26">
        <v>13.5</v>
      </c>
      <c r="L1932" s="23"/>
      <c r="M1932" s="26">
        <v>13.5</v>
      </c>
      <c r="N1932" s="23"/>
      <c r="O1932" s="34">
        <v>1</v>
      </c>
      <c r="P1932" s="34" t="s">
        <v>17</v>
      </c>
      <c r="Q1932" s="23"/>
      <c r="R1932" s="35"/>
      <c r="S1932" s="36" t="s">
        <v>18</v>
      </c>
      <c r="T1932" s="23"/>
      <c r="U1932" s="36"/>
      <c r="V1932" s="34" t="s">
        <v>17</v>
      </c>
      <c r="W1932" s="23"/>
      <c r="X1932" s="53">
        <f>VLOOKUP(I:I,[1]MTR!B176:XFD569,5,FALSE)</f>
        <v>113.06</v>
      </c>
      <c r="Y1932" s="32" t="s">
        <v>1925</v>
      </c>
      <c r="Z1932" s="23"/>
      <c r="AA1932" s="33">
        <f t="shared" si="29"/>
        <v>0</v>
      </c>
      <c r="AB1932" s="60" t="s">
        <v>20</v>
      </c>
      <c r="AD1932" s="43"/>
    </row>
    <row r="1933" spans="3:30" s="25" customFormat="1" x14ac:dyDescent="0.3">
      <c r="C1933" s="22">
        <v>6121</v>
      </c>
      <c r="D1933" s="23"/>
      <c r="E1933" s="24">
        <v>846789009000</v>
      </c>
      <c r="G1933" s="22"/>
      <c r="H1933" s="23"/>
      <c r="I1933" s="26" t="s">
        <v>6701</v>
      </c>
      <c r="J1933" s="23"/>
      <c r="K1933" s="26">
        <v>19</v>
      </c>
      <c r="L1933" s="23"/>
      <c r="M1933" s="26">
        <v>19</v>
      </c>
      <c r="N1933" s="23"/>
      <c r="O1933" s="34">
        <v>1</v>
      </c>
      <c r="P1933" s="34" t="s">
        <v>17</v>
      </c>
      <c r="Q1933" s="23"/>
      <c r="R1933" s="35"/>
      <c r="S1933" s="36" t="s">
        <v>18</v>
      </c>
      <c r="T1933" s="23"/>
      <c r="U1933" s="36"/>
      <c r="V1933" s="34" t="s">
        <v>17</v>
      </c>
      <c r="W1933" s="23"/>
      <c r="X1933" s="53">
        <f>VLOOKUP(I:I,[1]MTR!B177:XFD570,5,FALSE)</f>
        <v>189.51</v>
      </c>
      <c r="Y1933" s="32" t="s">
        <v>1925</v>
      </c>
      <c r="Z1933" s="23"/>
      <c r="AA1933" s="33">
        <f t="shared" si="29"/>
        <v>0</v>
      </c>
      <c r="AB1933" s="60" t="s">
        <v>20</v>
      </c>
      <c r="AD1933" s="43"/>
    </row>
    <row r="1934" spans="3:30" s="25" customFormat="1" x14ac:dyDescent="0.3">
      <c r="C1934" s="22">
        <v>6121</v>
      </c>
      <c r="D1934" s="23"/>
      <c r="E1934" s="24">
        <v>846789009000</v>
      </c>
      <c r="G1934" s="22"/>
      <c r="H1934" s="23"/>
      <c r="I1934" s="26" t="s">
        <v>6701</v>
      </c>
      <c r="J1934" s="23"/>
      <c r="K1934" s="26">
        <v>19</v>
      </c>
      <c r="L1934" s="23"/>
      <c r="M1934" s="26">
        <v>19</v>
      </c>
      <c r="N1934" s="23"/>
      <c r="O1934" s="34">
        <v>1</v>
      </c>
      <c r="P1934" s="34" t="s">
        <v>17</v>
      </c>
      <c r="Q1934" s="23"/>
      <c r="R1934" s="35"/>
      <c r="S1934" s="36" t="s">
        <v>18</v>
      </c>
      <c r="T1934" s="23"/>
      <c r="U1934" s="36"/>
      <c r="V1934" s="34" t="s">
        <v>17</v>
      </c>
      <c r="W1934" s="23"/>
      <c r="X1934" s="53">
        <f>VLOOKUP(I:I,[1]MTR!B178:XFD571,5,FALSE)</f>
        <v>189.51</v>
      </c>
      <c r="Y1934" s="32" t="s">
        <v>1925</v>
      </c>
      <c r="Z1934" s="23"/>
      <c r="AA1934" s="33">
        <f t="shared" ref="AA1934:AA1997" si="30">ROUNDUP((X1934*$AC$9),3)</f>
        <v>0</v>
      </c>
      <c r="AB1934" s="60" t="s">
        <v>20</v>
      </c>
      <c r="AD1934" s="43"/>
    </row>
    <row r="1935" spans="3:30" s="25" customFormat="1" x14ac:dyDescent="0.3">
      <c r="C1935" s="22">
        <v>6121</v>
      </c>
      <c r="D1935" s="23"/>
      <c r="E1935" s="24">
        <v>846789009000</v>
      </c>
      <c r="G1935" s="22"/>
      <c r="H1935" s="23"/>
      <c r="I1935" s="26" t="s">
        <v>6701</v>
      </c>
      <c r="J1935" s="23"/>
      <c r="K1935" s="26">
        <v>19</v>
      </c>
      <c r="L1935" s="23"/>
      <c r="M1935" s="26">
        <v>19</v>
      </c>
      <c r="N1935" s="23"/>
      <c r="O1935" s="34">
        <v>1</v>
      </c>
      <c r="P1935" s="34" t="s">
        <v>17</v>
      </c>
      <c r="Q1935" s="23"/>
      <c r="R1935" s="35"/>
      <c r="S1935" s="36" t="s">
        <v>18</v>
      </c>
      <c r="T1935" s="23"/>
      <c r="U1935" s="36"/>
      <c r="V1935" s="34" t="s">
        <v>17</v>
      </c>
      <c r="W1935" s="23"/>
      <c r="X1935" s="53">
        <f>VLOOKUP(I:I,[1]MTR!B179:XFD572,5,FALSE)</f>
        <v>189.51</v>
      </c>
      <c r="Y1935" s="32" t="s">
        <v>1925</v>
      </c>
      <c r="Z1935" s="23"/>
      <c r="AA1935" s="33">
        <f t="shared" si="30"/>
        <v>0</v>
      </c>
      <c r="AB1935" s="60" t="s">
        <v>20</v>
      </c>
      <c r="AD1935" s="43"/>
    </row>
    <row r="1936" spans="3:30" s="25" customFormat="1" x14ac:dyDescent="0.3">
      <c r="C1936" s="22">
        <v>6121</v>
      </c>
      <c r="D1936" s="23"/>
      <c r="E1936" s="24">
        <v>846789009000</v>
      </c>
      <c r="G1936" s="22"/>
      <c r="H1936" s="23"/>
      <c r="I1936" s="26" t="s">
        <v>6701</v>
      </c>
      <c r="J1936" s="23"/>
      <c r="K1936" s="26">
        <v>19</v>
      </c>
      <c r="L1936" s="23"/>
      <c r="M1936" s="26">
        <v>19</v>
      </c>
      <c r="N1936" s="23"/>
      <c r="O1936" s="34">
        <v>1</v>
      </c>
      <c r="P1936" s="34" t="s">
        <v>17</v>
      </c>
      <c r="Q1936" s="23"/>
      <c r="R1936" s="35"/>
      <c r="S1936" s="36" t="s">
        <v>18</v>
      </c>
      <c r="T1936" s="23"/>
      <c r="U1936" s="36"/>
      <c r="V1936" s="34" t="s">
        <v>17</v>
      </c>
      <c r="W1936" s="23"/>
      <c r="X1936" s="53">
        <f>VLOOKUP(I:I,[1]MTR!B180:XFD573,5,FALSE)</f>
        <v>189.51</v>
      </c>
      <c r="Y1936" s="32" t="s">
        <v>1925</v>
      </c>
      <c r="Z1936" s="23"/>
      <c r="AA1936" s="33">
        <f t="shared" si="30"/>
        <v>0</v>
      </c>
      <c r="AB1936" s="60" t="s">
        <v>20</v>
      </c>
      <c r="AD1936" s="43"/>
    </row>
    <row r="1937" spans="3:30" s="25" customFormat="1" x14ac:dyDescent="0.3">
      <c r="C1937" s="22">
        <v>6121</v>
      </c>
      <c r="D1937" s="23"/>
      <c r="E1937" s="24">
        <v>846789009000</v>
      </c>
      <c r="G1937" s="22"/>
      <c r="H1937" s="23"/>
      <c r="I1937" s="26" t="s">
        <v>6702</v>
      </c>
      <c r="J1937" s="23"/>
      <c r="K1937" s="26" t="s">
        <v>6703</v>
      </c>
      <c r="L1937" s="23"/>
      <c r="M1937" s="26" t="s">
        <v>6703</v>
      </c>
      <c r="N1937" s="23"/>
      <c r="O1937" s="34">
        <v>1</v>
      </c>
      <c r="P1937" s="34" t="s">
        <v>17</v>
      </c>
      <c r="Q1937" s="23"/>
      <c r="R1937" s="35"/>
      <c r="S1937" s="36" t="s">
        <v>18</v>
      </c>
      <c r="T1937" s="23"/>
      <c r="U1937" s="36"/>
      <c r="V1937" s="34" t="s">
        <v>17</v>
      </c>
      <c r="W1937" s="23"/>
      <c r="X1937" s="53">
        <f>VLOOKUP(I:I,[1]MTR!B181:XFD574,5,FALSE)</f>
        <v>935.69500000000005</v>
      </c>
      <c r="Y1937" s="32" t="s">
        <v>1925</v>
      </c>
      <c r="Z1937" s="23"/>
      <c r="AA1937" s="33">
        <f t="shared" si="30"/>
        <v>0</v>
      </c>
      <c r="AB1937" s="60" t="s">
        <v>20</v>
      </c>
      <c r="AD1937" s="43"/>
    </row>
    <row r="1938" spans="3:30" s="25" customFormat="1" x14ac:dyDescent="0.3">
      <c r="C1938" s="22">
        <v>6121</v>
      </c>
      <c r="D1938" s="23"/>
      <c r="E1938" s="24">
        <v>846789009000</v>
      </c>
      <c r="G1938" s="22"/>
      <c r="H1938" s="23"/>
      <c r="I1938" s="26" t="s">
        <v>6704</v>
      </c>
      <c r="J1938" s="23"/>
      <c r="K1938" s="26" t="s">
        <v>6705</v>
      </c>
      <c r="L1938" s="23"/>
      <c r="M1938" s="26" t="s">
        <v>6705</v>
      </c>
      <c r="N1938" s="23"/>
      <c r="O1938" s="34">
        <v>1</v>
      </c>
      <c r="P1938" s="34" t="s">
        <v>17</v>
      </c>
      <c r="Q1938" s="23"/>
      <c r="R1938" s="35"/>
      <c r="S1938" s="36" t="s">
        <v>18</v>
      </c>
      <c r="T1938" s="23"/>
      <c r="U1938" s="36"/>
      <c r="V1938" s="34" t="s">
        <v>17</v>
      </c>
      <c r="W1938" s="23"/>
      <c r="X1938" s="53">
        <f>VLOOKUP(I:I,[1]MTR!B182:XFD575,5,FALSE)</f>
        <v>1018.605</v>
      </c>
      <c r="Y1938" s="32" t="s">
        <v>1925</v>
      </c>
      <c r="Z1938" s="23"/>
      <c r="AA1938" s="33">
        <f t="shared" si="30"/>
        <v>0</v>
      </c>
      <c r="AB1938" s="60" t="s">
        <v>20</v>
      </c>
      <c r="AD1938" s="43"/>
    </row>
    <row r="1939" spans="3:30" s="25" customFormat="1" x14ac:dyDescent="0.3">
      <c r="C1939" s="22">
        <v>6121</v>
      </c>
      <c r="D1939" s="23"/>
      <c r="E1939" s="24">
        <v>846789009000</v>
      </c>
      <c r="G1939" s="22"/>
      <c r="H1939" s="23"/>
      <c r="I1939" s="26" t="s">
        <v>6706</v>
      </c>
      <c r="J1939" s="23"/>
      <c r="K1939" s="26" t="s">
        <v>6707</v>
      </c>
      <c r="L1939" s="23"/>
      <c r="M1939" s="26" t="s">
        <v>6707</v>
      </c>
      <c r="N1939" s="23"/>
      <c r="O1939" s="34">
        <v>1</v>
      </c>
      <c r="P1939" s="34" t="s">
        <v>17</v>
      </c>
      <c r="Q1939" s="23"/>
      <c r="R1939" s="35"/>
      <c r="S1939" s="36" t="s">
        <v>18</v>
      </c>
      <c r="T1939" s="23"/>
      <c r="U1939" s="36"/>
      <c r="V1939" s="34" t="s">
        <v>17</v>
      </c>
      <c r="W1939" s="23"/>
      <c r="X1939" s="53">
        <f>VLOOKUP(I:I,[1]MTR!B183:XFD576,5,FALSE)</f>
        <v>1646.345</v>
      </c>
      <c r="Y1939" s="32" t="s">
        <v>1925</v>
      </c>
      <c r="Z1939" s="23"/>
      <c r="AA1939" s="33">
        <f t="shared" si="30"/>
        <v>0</v>
      </c>
      <c r="AB1939" s="60" t="s">
        <v>20</v>
      </c>
      <c r="AD1939" s="43"/>
    </row>
    <row r="1940" spans="3:30" s="25" customFormat="1" x14ac:dyDescent="0.3">
      <c r="C1940" s="22">
        <v>6121</v>
      </c>
      <c r="D1940" s="23"/>
      <c r="E1940" s="24">
        <v>846789009000</v>
      </c>
      <c r="G1940" s="22"/>
      <c r="H1940" s="23"/>
      <c r="I1940" s="26" t="s">
        <v>6708</v>
      </c>
      <c r="J1940" s="23"/>
      <c r="K1940" s="26" t="s">
        <v>6709</v>
      </c>
      <c r="L1940" s="23"/>
      <c r="M1940" s="26" t="s">
        <v>6709</v>
      </c>
      <c r="N1940" s="23"/>
      <c r="O1940" s="34">
        <v>1</v>
      </c>
      <c r="P1940" s="34" t="s">
        <v>17</v>
      </c>
      <c r="Q1940" s="23"/>
      <c r="R1940" s="35"/>
      <c r="S1940" s="36" t="s">
        <v>18</v>
      </c>
      <c r="T1940" s="23"/>
      <c r="U1940" s="36"/>
      <c r="V1940" s="34" t="s">
        <v>17</v>
      </c>
      <c r="W1940" s="23"/>
      <c r="X1940" s="53">
        <f>VLOOKUP(I:I,[1]MTR!B184:XFD577,5,FALSE)</f>
        <v>2499.13</v>
      </c>
      <c r="Y1940" s="32" t="s">
        <v>1925</v>
      </c>
      <c r="Z1940" s="23"/>
      <c r="AA1940" s="33">
        <f t="shared" si="30"/>
        <v>0</v>
      </c>
      <c r="AB1940" s="60" t="s">
        <v>20</v>
      </c>
      <c r="AD1940" s="43"/>
    </row>
    <row r="1941" spans="3:30" s="25" customFormat="1" x14ac:dyDescent="0.3">
      <c r="C1941" s="22">
        <v>6121</v>
      </c>
      <c r="D1941" s="23"/>
      <c r="E1941" s="24">
        <v>846789009000</v>
      </c>
      <c r="G1941" s="22"/>
      <c r="H1941" s="23"/>
      <c r="I1941" s="26" t="s">
        <v>6710</v>
      </c>
      <c r="J1941" s="23"/>
      <c r="K1941" s="26" t="s">
        <v>6711</v>
      </c>
      <c r="L1941" s="23"/>
      <c r="M1941" s="26" t="s">
        <v>6711</v>
      </c>
      <c r="N1941" s="23"/>
      <c r="O1941" s="34">
        <v>1</v>
      </c>
      <c r="P1941" s="34" t="s">
        <v>17</v>
      </c>
      <c r="Q1941" s="23"/>
      <c r="R1941" s="35"/>
      <c r="S1941" s="36" t="s">
        <v>18</v>
      </c>
      <c r="T1941" s="23"/>
      <c r="U1941" s="36"/>
      <c r="V1941" s="34" t="s">
        <v>17</v>
      </c>
      <c r="W1941" s="23"/>
      <c r="X1941" s="53">
        <f>VLOOKUP(I:I,[1]MTR!B185:XFD578,5,FALSE)</f>
        <v>1759.405</v>
      </c>
      <c r="Y1941" s="32" t="s">
        <v>1925</v>
      </c>
      <c r="Z1941" s="23"/>
      <c r="AA1941" s="33">
        <f t="shared" si="30"/>
        <v>0</v>
      </c>
      <c r="AB1941" s="60" t="s">
        <v>20</v>
      </c>
      <c r="AD1941" s="43"/>
    </row>
    <row r="1942" spans="3:30" s="25" customFormat="1" x14ac:dyDescent="0.3">
      <c r="C1942" s="22">
        <v>6121</v>
      </c>
      <c r="D1942" s="23"/>
      <c r="E1942" s="24">
        <v>846789009000</v>
      </c>
      <c r="G1942" s="22"/>
      <c r="H1942" s="23"/>
      <c r="I1942" s="26" t="s">
        <v>6712</v>
      </c>
      <c r="J1942" s="23"/>
      <c r="K1942" s="26" t="s">
        <v>6713</v>
      </c>
      <c r="L1942" s="23"/>
      <c r="M1942" s="26" t="s">
        <v>6713</v>
      </c>
      <c r="N1942" s="23"/>
      <c r="O1942" s="34">
        <v>1</v>
      </c>
      <c r="P1942" s="34" t="s">
        <v>17</v>
      </c>
      <c r="Q1942" s="23"/>
      <c r="R1942" s="35"/>
      <c r="S1942" s="36" t="s">
        <v>18</v>
      </c>
      <c r="T1942" s="23"/>
      <c r="U1942" s="36"/>
      <c r="V1942" s="34" t="s">
        <v>17</v>
      </c>
      <c r="W1942" s="23"/>
      <c r="X1942" s="53">
        <f>VLOOKUP(I:I,[1]MTR!B186:XFD579,5,FALSE)</f>
        <v>2031.825</v>
      </c>
      <c r="Y1942" s="32" t="s">
        <v>1925</v>
      </c>
      <c r="Z1942" s="23"/>
      <c r="AA1942" s="33">
        <f t="shared" si="30"/>
        <v>0</v>
      </c>
      <c r="AB1942" s="60" t="s">
        <v>20</v>
      </c>
      <c r="AD1942" s="43"/>
    </row>
    <row r="1943" spans="3:30" s="25" customFormat="1" x14ac:dyDescent="0.3">
      <c r="C1943" s="22">
        <v>6121</v>
      </c>
      <c r="D1943" s="23"/>
      <c r="E1943" s="24">
        <v>846789009000</v>
      </c>
      <c r="G1943" s="22"/>
      <c r="H1943" s="23"/>
      <c r="I1943" s="26" t="s">
        <v>6714</v>
      </c>
      <c r="J1943" s="23"/>
      <c r="K1943" s="26" t="s">
        <v>6715</v>
      </c>
      <c r="L1943" s="23"/>
      <c r="M1943" s="26" t="s">
        <v>6715</v>
      </c>
      <c r="N1943" s="23"/>
      <c r="O1943" s="34">
        <v>1</v>
      </c>
      <c r="P1943" s="34" t="s">
        <v>17</v>
      </c>
      <c r="Q1943" s="23"/>
      <c r="R1943" s="35"/>
      <c r="S1943" s="36" t="s">
        <v>18</v>
      </c>
      <c r="T1943" s="23"/>
      <c r="U1943" s="36"/>
      <c r="V1943" s="34" t="s">
        <v>17</v>
      </c>
      <c r="W1943" s="23"/>
      <c r="X1943" s="53">
        <f>VLOOKUP(I:I,[1]MTR!B187:XFD580,5,FALSE)</f>
        <v>2102.89</v>
      </c>
      <c r="Y1943" s="32" t="s">
        <v>1925</v>
      </c>
      <c r="Z1943" s="23"/>
      <c r="AA1943" s="33">
        <f t="shared" si="30"/>
        <v>0</v>
      </c>
      <c r="AB1943" s="60" t="s">
        <v>20</v>
      </c>
      <c r="AD1943" s="43"/>
    </row>
    <row r="1944" spans="3:30" s="25" customFormat="1" x14ac:dyDescent="0.3">
      <c r="C1944" s="22">
        <v>6121</v>
      </c>
      <c r="D1944" s="23"/>
      <c r="E1944" s="24">
        <v>846789009000</v>
      </c>
      <c r="G1944" s="22"/>
      <c r="H1944" s="23"/>
      <c r="I1944" s="26" t="s">
        <v>6716</v>
      </c>
      <c r="J1944" s="23"/>
      <c r="K1944" s="26" t="s">
        <v>6703</v>
      </c>
      <c r="L1944" s="23"/>
      <c r="M1944" s="26" t="s">
        <v>6703</v>
      </c>
      <c r="N1944" s="23"/>
      <c r="O1944" s="34">
        <v>1</v>
      </c>
      <c r="P1944" s="34" t="s">
        <v>17</v>
      </c>
      <c r="Q1944" s="23"/>
      <c r="R1944" s="35"/>
      <c r="S1944" s="36" t="s">
        <v>18</v>
      </c>
      <c r="T1944" s="23"/>
      <c r="U1944" s="36"/>
      <c r="V1944" s="34" t="s">
        <v>17</v>
      </c>
      <c r="W1944" s="23"/>
      <c r="X1944" s="53">
        <f>VLOOKUP(I:I,[1]MTR!B188:XFD581,5,FALSE)</f>
        <v>610.51499999999999</v>
      </c>
      <c r="Y1944" s="32" t="s">
        <v>1925</v>
      </c>
      <c r="Z1944" s="23"/>
      <c r="AA1944" s="33">
        <f t="shared" si="30"/>
        <v>0</v>
      </c>
      <c r="AB1944" s="60" t="s">
        <v>20</v>
      </c>
      <c r="AD1944" s="43"/>
    </row>
    <row r="1945" spans="3:30" s="25" customFormat="1" x14ac:dyDescent="0.3">
      <c r="C1945" s="22">
        <v>6121</v>
      </c>
      <c r="D1945" s="23"/>
      <c r="E1945" s="24">
        <v>846789009000</v>
      </c>
      <c r="G1945" s="22"/>
      <c r="H1945" s="23"/>
      <c r="I1945" s="26" t="s">
        <v>6717</v>
      </c>
      <c r="J1945" s="23"/>
      <c r="K1945" s="26" t="s">
        <v>6705</v>
      </c>
      <c r="L1945" s="23"/>
      <c r="M1945" s="26" t="s">
        <v>6705</v>
      </c>
      <c r="N1945" s="23"/>
      <c r="O1945" s="34">
        <v>1</v>
      </c>
      <c r="P1945" s="34" t="s">
        <v>17</v>
      </c>
      <c r="Q1945" s="23"/>
      <c r="R1945" s="35"/>
      <c r="S1945" s="36" t="s">
        <v>18</v>
      </c>
      <c r="T1945" s="23"/>
      <c r="U1945" s="36"/>
      <c r="V1945" s="34" t="s">
        <v>17</v>
      </c>
      <c r="W1945" s="23"/>
      <c r="X1945" s="53">
        <f>VLOOKUP(I:I,[1]MTR!B189:XFD582,5,FALSE)</f>
        <v>1172.58</v>
      </c>
      <c r="Y1945" s="32" t="s">
        <v>1925</v>
      </c>
      <c r="Z1945" s="23"/>
      <c r="AA1945" s="33">
        <f t="shared" si="30"/>
        <v>0</v>
      </c>
      <c r="AB1945" s="60" t="s">
        <v>20</v>
      </c>
      <c r="AD1945" s="43"/>
    </row>
    <row r="1946" spans="3:30" s="25" customFormat="1" x14ac:dyDescent="0.3">
      <c r="C1946" s="22">
        <v>6121</v>
      </c>
      <c r="D1946" s="23"/>
      <c r="E1946" s="24">
        <v>846789009000</v>
      </c>
      <c r="G1946" s="22"/>
      <c r="H1946" s="23"/>
      <c r="I1946" s="26" t="s">
        <v>6718</v>
      </c>
      <c r="J1946" s="23"/>
      <c r="K1946" s="26" t="s">
        <v>6707</v>
      </c>
      <c r="L1946" s="23"/>
      <c r="M1946" s="26" t="s">
        <v>6707</v>
      </c>
      <c r="N1946" s="23"/>
      <c r="O1946" s="34">
        <v>1</v>
      </c>
      <c r="P1946" s="34" t="s">
        <v>17</v>
      </c>
      <c r="Q1946" s="23"/>
      <c r="R1946" s="35"/>
      <c r="S1946" s="36" t="s">
        <v>18</v>
      </c>
      <c r="T1946" s="23"/>
      <c r="U1946" s="36"/>
      <c r="V1946" s="34" t="s">
        <v>17</v>
      </c>
      <c r="W1946" s="23"/>
      <c r="X1946" s="53">
        <f>VLOOKUP(I:I,[1]MTR!B190:XFD583,5,FALSE)</f>
        <v>1783.095</v>
      </c>
      <c r="Y1946" s="32" t="s">
        <v>1925</v>
      </c>
      <c r="Z1946" s="23"/>
      <c r="AA1946" s="33">
        <f t="shared" si="30"/>
        <v>0</v>
      </c>
      <c r="AB1946" s="60" t="s">
        <v>20</v>
      </c>
      <c r="AD1946" s="43"/>
    </row>
    <row r="1947" spans="3:30" s="25" customFormat="1" x14ac:dyDescent="0.3">
      <c r="C1947" s="22">
        <v>6121</v>
      </c>
      <c r="D1947" s="23"/>
      <c r="E1947" s="24">
        <v>846789009000</v>
      </c>
      <c r="G1947" s="22"/>
      <c r="H1947" s="23"/>
      <c r="I1947" s="26" t="s">
        <v>6719</v>
      </c>
      <c r="J1947" s="23"/>
      <c r="K1947" s="26" t="s">
        <v>6709</v>
      </c>
      <c r="L1947" s="23"/>
      <c r="M1947" s="26" t="s">
        <v>6709</v>
      </c>
      <c r="N1947" s="23"/>
      <c r="O1947" s="34">
        <v>1</v>
      </c>
      <c r="P1947" s="34" t="s">
        <v>17</v>
      </c>
      <c r="Q1947" s="23"/>
      <c r="R1947" s="35"/>
      <c r="S1947" s="36" t="s">
        <v>18</v>
      </c>
      <c r="T1947" s="23"/>
      <c r="U1947" s="36"/>
      <c r="V1947" s="34" t="s">
        <v>17</v>
      </c>
      <c r="W1947" s="23"/>
      <c r="X1947" s="53">
        <f>VLOOKUP(I:I,[1]MTR!B191:XFD584,5,FALSE)</f>
        <v>1563.4349999999999</v>
      </c>
      <c r="Y1947" s="32" t="s">
        <v>1925</v>
      </c>
      <c r="Z1947" s="23"/>
      <c r="AA1947" s="33">
        <f t="shared" si="30"/>
        <v>0</v>
      </c>
      <c r="AB1947" s="60" t="s">
        <v>20</v>
      </c>
      <c r="AD1947" s="43"/>
    </row>
    <row r="1948" spans="3:30" s="25" customFormat="1" x14ac:dyDescent="0.3">
      <c r="C1948" s="22">
        <v>6121</v>
      </c>
      <c r="D1948" s="23"/>
      <c r="E1948" s="24">
        <v>846789009000</v>
      </c>
      <c r="G1948" s="22"/>
      <c r="H1948" s="23"/>
      <c r="I1948" s="26" t="s">
        <v>6720</v>
      </c>
      <c r="J1948" s="23"/>
      <c r="K1948" s="26" t="s">
        <v>6711</v>
      </c>
      <c r="L1948" s="23"/>
      <c r="M1948" s="26" t="s">
        <v>6711</v>
      </c>
      <c r="N1948" s="23"/>
      <c r="O1948" s="34">
        <v>1</v>
      </c>
      <c r="P1948" s="34" t="s">
        <v>17</v>
      </c>
      <c r="Q1948" s="23"/>
      <c r="R1948" s="35"/>
      <c r="S1948" s="36" t="s">
        <v>18</v>
      </c>
      <c r="T1948" s="23"/>
      <c r="U1948" s="36"/>
      <c r="V1948" s="34" t="s">
        <v>17</v>
      </c>
      <c r="W1948" s="23"/>
      <c r="X1948" s="53">
        <f>VLOOKUP(I:I,[1]MTR!B192:XFD585,5,FALSE)</f>
        <v>2576.6550000000002</v>
      </c>
      <c r="Y1948" s="32" t="s">
        <v>1925</v>
      </c>
      <c r="Z1948" s="23"/>
      <c r="AA1948" s="33">
        <f t="shared" si="30"/>
        <v>0</v>
      </c>
      <c r="AB1948" s="60" t="s">
        <v>20</v>
      </c>
      <c r="AD1948" s="43"/>
    </row>
    <row r="1949" spans="3:30" s="25" customFormat="1" x14ac:dyDescent="0.3">
      <c r="C1949" s="22">
        <v>6121</v>
      </c>
      <c r="D1949" s="23"/>
      <c r="E1949" s="24">
        <v>846789009000</v>
      </c>
      <c r="G1949" s="22"/>
      <c r="H1949" s="23"/>
      <c r="I1949" s="26" t="s">
        <v>6721</v>
      </c>
      <c r="J1949" s="23"/>
      <c r="K1949" s="26" t="s">
        <v>6713</v>
      </c>
      <c r="L1949" s="23"/>
      <c r="M1949" s="26" t="s">
        <v>6713</v>
      </c>
      <c r="N1949" s="23"/>
      <c r="O1949" s="34">
        <v>1</v>
      </c>
      <c r="P1949" s="34" t="s">
        <v>17</v>
      </c>
      <c r="Q1949" s="23"/>
      <c r="R1949" s="35"/>
      <c r="S1949" s="36" t="s">
        <v>18</v>
      </c>
      <c r="T1949" s="23"/>
      <c r="U1949" s="36"/>
      <c r="V1949" s="34" t="s">
        <v>17</v>
      </c>
      <c r="W1949" s="23"/>
      <c r="X1949" s="53">
        <f>VLOOKUP(I:I,[1]MTR!B193:XFD586,5,FALSE)</f>
        <v>3986.12</v>
      </c>
      <c r="Y1949" s="32" t="s">
        <v>1925</v>
      </c>
      <c r="Z1949" s="23"/>
      <c r="AA1949" s="33">
        <f t="shared" si="30"/>
        <v>0</v>
      </c>
      <c r="AB1949" s="60" t="s">
        <v>20</v>
      </c>
      <c r="AD1949" s="43"/>
    </row>
    <row r="1950" spans="3:30" s="25" customFormat="1" x14ac:dyDescent="0.3">
      <c r="C1950" s="22">
        <v>6121</v>
      </c>
      <c r="D1950" s="23"/>
      <c r="E1950" s="24">
        <v>846789009000</v>
      </c>
      <c r="G1950" s="22"/>
      <c r="H1950" s="23"/>
      <c r="I1950" s="26" t="s">
        <v>6722</v>
      </c>
      <c r="J1950" s="23"/>
      <c r="K1950" s="26" t="s">
        <v>6715</v>
      </c>
      <c r="L1950" s="23"/>
      <c r="M1950" s="26" t="s">
        <v>6715</v>
      </c>
      <c r="N1950" s="23"/>
      <c r="O1950" s="34">
        <v>1</v>
      </c>
      <c r="P1950" s="34" t="s">
        <v>17</v>
      </c>
      <c r="Q1950" s="23"/>
      <c r="R1950" s="35"/>
      <c r="S1950" s="36" t="s">
        <v>18</v>
      </c>
      <c r="T1950" s="23"/>
      <c r="U1950" s="36"/>
      <c r="V1950" s="34" t="s">
        <v>17</v>
      </c>
      <c r="W1950" s="23"/>
      <c r="X1950" s="53">
        <f>VLOOKUP(I:I,[1]MTR!B194:XFD587,5,FALSE)</f>
        <v>3974.2750000000001</v>
      </c>
      <c r="Y1950" s="32" t="s">
        <v>1925</v>
      </c>
      <c r="Z1950" s="23"/>
      <c r="AA1950" s="33">
        <f t="shared" si="30"/>
        <v>0</v>
      </c>
      <c r="AB1950" s="60" t="s">
        <v>20</v>
      </c>
      <c r="AD1950" s="43"/>
    </row>
    <row r="1951" spans="3:30" s="25" customFormat="1" x14ac:dyDescent="0.3">
      <c r="C1951" s="22">
        <v>6121</v>
      </c>
      <c r="D1951" s="23"/>
      <c r="E1951" s="24">
        <v>846789009000</v>
      </c>
      <c r="G1951" s="22"/>
      <c r="H1951" s="23"/>
      <c r="I1951" s="26" t="s">
        <v>6723</v>
      </c>
      <c r="J1951" s="23"/>
      <c r="K1951" s="26"/>
      <c r="L1951" s="23"/>
      <c r="M1951" s="26"/>
      <c r="N1951" s="23"/>
      <c r="O1951" s="34">
        <v>1</v>
      </c>
      <c r="P1951" s="34" t="s">
        <v>17</v>
      </c>
      <c r="Q1951" s="23"/>
      <c r="R1951" s="35"/>
      <c r="S1951" s="36" t="s">
        <v>18</v>
      </c>
      <c r="T1951" s="23"/>
      <c r="U1951" s="36"/>
      <c r="V1951" s="34" t="s">
        <v>17</v>
      </c>
      <c r="W1951" s="23"/>
      <c r="X1951" s="53">
        <f>VLOOKUP(I:I,[1]MTR!B195:XFD588,5,FALSE)</f>
        <v>71.064999999999998</v>
      </c>
      <c r="Y1951" s="32" t="s">
        <v>1925</v>
      </c>
      <c r="Z1951" s="23"/>
      <c r="AA1951" s="33">
        <f t="shared" si="30"/>
        <v>0</v>
      </c>
      <c r="AB1951" s="60" t="s">
        <v>20</v>
      </c>
      <c r="AD1951" s="43"/>
    </row>
    <row r="1952" spans="3:30" s="25" customFormat="1" x14ac:dyDescent="0.3">
      <c r="C1952" s="22">
        <v>6121</v>
      </c>
      <c r="D1952" s="23"/>
      <c r="E1952" s="24">
        <v>846789009000</v>
      </c>
      <c r="G1952" s="22"/>
      <c r="H1952" s="23"/>
      <c r="I1952" s="26" t="s">
        <v>6724</v>
      </c>
      <c r="J1952" s="23"/>
      <c r="K1952" s="26"/>
      <c r="L1952" s="23"/>
      <c r="M1952" s="26"/>
      <c r="N1952" s="23"/>
      <c r="O1952" s="34">
        <v>1</v>
      </c>
      <c r="P1952" s="34" t="s">
        <v>17</v>
      </c>
      <c r="Q1952" s="23"/>
      <c r="R1952" s="35"/>
      <c r="S1952" s="36" t="s">
        <v>18</v>
      </c>
      <c r="T1952" s="23"/>
      <c r="U1952" s="36"/>
      <c r="V1952" s="34" t="s">
        <v>17</v>
      </c>
      <c r="W1952" s="23"/>
      <c r="X1952" s="53">
        <f>VLOOKUP(I:I,[1]MTR!B196:XFD589,5,FALSE)</f>
        <v>59.22</v>
      </c>
      <c r="Y1952" s="32" t="s">
        <v>1925</v>
      </c>
      <c r="Z1952" s="23"/>
      <c r="AA1952" s="33">
        <f t="shared" si="30"/>
        <v>0</v>
      </c>
      <c r="AB1952" s="60" t="s">
        <v>20</v>
      </c>
      <c r="AD1952" s="43"/>
    </row>
    <row r="1953" spans="3:30" s="25" customFormat="1" x14ac:dyDescent="0.3">
      <c r="C1953" s="22">
        <v>6121</v>
      </c>
      <c r="D1953" s="23"/>
      <c r="E1953" s="24">
        <v>846789009000</v>
      </c>
      <c r="G1953" s="22"/>
      <c r="H1953" s="23"/>
      <c r="I1953" s="26" t="s">
        <v>6725</v>
      </c>
      <c r="J1953" s="23"/>
      <c r="K1953" s="26"/>
      <c r="L1953" s="23"/>
      <c r="M1953" s="26"/>
      <c r="N1953" s="23"/>
      <c r="O1953" s="34">
        <v>1</v>
      </c>
      <c r="P1953" s="34" t="s">
        <v>17</v>
      </c>
      <c r="Q1953" s="23"/>
      <c r="R1953" s="35"/>
      <c r="S1953" s="36" t="s">
        <v>18</v>
      </c>
      <c r="T1953" s="23"/>
      <c r="U1953" s="36"/>
      <c r="V1953" s="34" t="s">
        <v>17</v>
      </c>
      <c r="W1953" s="23"/>
      <c r="X1953" s="53">
        <f>VLOOKUP(I:I,[1]MTR!B197:XFD590,5,FALSE)</f>
        <v>355.32499999999999</v>
      </c>
      <c r="Y1953" s="32" t="s">
        <v>1925</v>
      </c>
      <c r="Z1953" s="23"/>
      <c r="AA1953" s="33">
        <f t="shared" si="30"/>
        <v>0</v>
      </c>
      <c r="AB1953" s="60" t="s">
        <v>20</v>
      </c>
      <c r="AD1953" s="43"/>
    </row>
    <row r="1954" spans="3:30" s="25" customFormat="1" x14ac:dyDescent="0.3">
      <c r="C1954" s="22">
        <v>6121</v>
      </c>
      <c r="D1954" s="23"/>
      <c r="E1954" s="24">
        <v>846789009000</v>
      </c>
      <c r="G1954" s="22"/>
      <c r="H1954" s="23"/>
      <c r="I1954" s="26" t="s">
        <v>6725</v>
      </c>
      <c r="J1954" s="23"/>
      <c r="K1954" s="26"/>
      <c r="L1954" s="23"/>
      <c r="M1954" s="26"/>
      <c r="N1954" s="23"/>
      <c r="O1954" s="34">
        <v>1</v>
      </c>
      <c r="P1954" s="34" t="s">
        <v>17</v>
      </c>
      <c r="Q1954" s="23"/>
      <c r="R1954" s="35"/>
      <c r="S1954" s="36" t="s">
        <v>18</v>
      </c>
      <c r="T1954" s="23"/>
      <c r="U1954" s="36"/>
      <c r="V1954" s="34" t="s">
        <v>17</v>
      </c>
      <c r="W1954" s="23"/>
      <c r="X1954" s="53">
        <f>VLOOKUP(I:I,[1]MTR!B198:XFD591,5,FALSE)</f>
        <v>355.32499999999999</v>
      </c>
      <c r="Y1954" s="32" t="s">
        <v>1925</v>
      </c>
      <c r="Z1954" s="23"/>
      <c r="AA1954" s="33">
        <f t="shared" si="30"/>
        <v>0</v>
      </c>
      <c r="AB1954" s="60" t="s">
        <v>20</v>
      </c>
      <c r="AD1954" s="43"/>
    </row>
    <row r="1955" spans="3:30" s="25" customFormat="1" x14ac:dyDescent="0.3">
      <c r="C1955" s="22">
        <v>6121</v>
      </c>
      <c r="D1955" s="23"/>
      <c r="E1955" s="24">
        <v>846789009000</v>
      </c>
      <c r="G1955" s="22"/>
      <c r="H1955" s="23"/>
      <c r="I1955" s="26" t="s">
        <v>6725</v>
      </c>
      <c r="J1955" s="23"/>
      <c r="K1955" s="26"/>
      <c r="L1955" s="23"/>
      <c r="M1955" s="26"/>
      <c r="N1955" s="23"/>
      <c r="O1955" s="34">
        <v>1</v>
      </c>
      <c r="P1955" s="34" t="s">
        <v>17</v>
      </c>
      <c r="Q1955" s="23"/>
      <c r="R1955" s="35"/>
      <c r="S1955" s="36" t="s">
        <v>18</v>
      </c>
      <c r="T1955" s="23"/>
      <c r="U1955" s="36"/>
      <c r="V1955" s="34" t="s">
        <v>17</v>
      </c>
      <c r="W1955" s="23"/>
      <c r="X1955" s="53">
        <f>VLOOKUP(I:I,[1]MTR!B199:XFD592,5,FALSE)</f>
        <v>355.32499999999999</v>
      </c>
      <c r="Y1955" s="32" t="s">
        <v>1925</v>
      </c>
      <c r="Z1955" s="23"/>
      <c r="AA1955" s="33">
        <f t="shared" si="30"/>
        <v>0</v>
      </c>
      <c r="AB1955" s="60" t="s">
        <v>20</v>
      </c>
      <c r="AD1955" s="43"/>
    </row>
    <row r="1956" spans="3:30" s="25" customFormat="1" x14ac:dyDescent="0.3">
      <c r="C1956" s="22">
        <v>6121</v>
      </c>
      <c r="D1956" s="23"/>
      <c r="E1956" s="24">
        <v>846789009000</v>
      </c>
      <c r="G1956" s="22"/>
      <c r="H1956" s="23"/>
      <c r="I1956" s="26" t="s">
        <v>6725</v>
      </c>
      <c r="J1956" s="23"/>
      <c r="K1956" s="26"/>
      <c r="L1956" s="23"/>
      <c r="M1956" s="26"/>
      <c r="N1956" s="23"/>
      <c r="O1956" s="34">
        <v>1</v>
      </c>
      <c r="P1956" s="34" t="s">
        <v>17</v>
      </c>
      <c r="Q1956" s="23"/>
      <c r="R1956" s="35"/>
      <c r="S1956" s="36" t="s">
        <v>18</v>
      </c>
      <c r="T1956" s="23"/>
      <c r="U1956" s="36"/>
      <c r="V1956" s="34" t="s">
        <v>17</v>
      </c>
      <c r="W1956" s="23"/>
      <c r="X1956" s="53">
        <f>VLOOKUP(I:I,[1]MTR!B200:XFD593,5,FALSE)</f>
        <v>355.32499999999999</v>
      </c>
      <c r="Y1956" s="32" t="s">
        <v>1925</v>
      </c>
      <c r="Z1956" s="23"/>
      <c r="AA1956" s="33">
        <f t="shared" si="30"/>
        <v>0</v>
      </c>
      <c r="AB1956" s="60" t="s">
        <v>20</v>
      </c>
      <c r="AD1956" s="43"/>
    </row>
    <row r="1957" spans="3:30" s="25" customFormat="1" x14ac:dyDescent="0.3">
      <c r="C1957" s="22">
        <v>6121</v>
      </c>
      <c r="D1957" s="23"/>
      <c r="E1957" s="24">
        <v>846789009000</v>
      </c>
      <c r="G1957" s="22"/>
      <c r="H1957" s="23"/>
      <c r="I1957" s="26" t="s">
        <v>6725</v>
      </c>
      <c r="J1957" s="23"/>
      <c r="K1957" s="26"/>
      <c r="L1957" s="23"/>
      <c r="M1957" s="26"/>
      <c r="N1957" s="23"/>
      <c r="O1957" s="34">
        <v>1</v>
      </c>
      <c r="P1957" s="34" t="s">
        <v>17</v>
      </c>
      <c r="Q1957" s="23"/>
      <c r="R1957" s="35"/>
      <c r="S1957" s="36" t="s">
        <v>18</v>
      </c>
      <c r="T1957" s="23"/>
      <c r="U1957" s="36"/>
      <c r="V1957" s="34" t="s">
        <v>17</v>
      </c>
      <c r="W1957" s="23"/>
      <c r="X1957" s="53">
        <f>VLOOKUP(I:I,[1]MTR!B201:XFD594,5,FALSE)</f>
        <v>355.32499999999999</v>
      </c>
      <c r="Y1957" s="32" t="s">
        <v>1925</v>
      </c>
      <c r="Z1957" s="23"/>
      <c r="AA1957" s="33">
        <f t="shared" si="30"/>
        <v>0</v>
      </c>
      <c r="AB1957" s="60" t="s">
        <v>20</v>
      </c>
      <c r="AD1957" s="43"/>
    </row>
    <row r="1958" spans="3:30" s="25" customFormat="1" x14ac:dyDescent="0.3">
      <c r="C1958" s="22">
        <v>6121</v>
      </c>
      <c r="D1958" s="23"/>
      <c r="E1958" s="24">
        <v>846789009000</v>
      </c>
      <c r="G1958" s="22"/>
      <c r="H1958" s="23"/>
      <c r="I1958" s="26" t="s">
        <v>6726</v>
      </c>
      <c r="J1958" s="23"/>
      <c r="K1958" s="26"/>
      <c r="L1958" s="23"/>
      <c r="M1958" s="26"/>
      <c r="N1958" s="23"/>
      <c r="O1958" s="34">
        <v>1</v>
      </c>
      <c r="P1958" s="34" t="s">
        <v>17</v>
      </c>
      <c r="Q1958" s="23"/>
      <c r="R1958" s="35"/>
      <c r="S1958" s="36" t="s">
        <v>18</v>
      </c>
      <c r="T1958" s="23"/>
      <c r="U1958" s="36"/>
      <c r="V1958" s="34" t="s">
        <v>17</v>
      </c>
      <c r="W1958" s="23"/>
      <c r="X1958" s="53">
        <f>VLOOKUP(I:I,[1]MTR!B202:XFD595,5,FALSE)</f>
        <v>59.22</v>
      </c>
      <c r="Y1958" s="32" t="s">
        <v>1925</v>
      </c>
      <c r="Z1958" s="23"/>
      <c r="AA1958" s="33">
        <f t="shared" si="30"/>
        <v>0</v>
      </c>
      <c r="AB1958" s="60" t="s">
        <v>20</v>
      </c>
      <c r="AD1958" s="43"/>
    </row>
    <row r="1959" spans="3:30" s="25" customFormat="1" x14ac:dyDescent="0.3">
      <c r="C1959" s="22">
        <v>6121</v>
      </c>
      <c r="D1959" s="23"/>
      <c r="E1959" s="24">
        <v>846789009000</v>
      </c>
      <c r="G1959" s="22"/>
      <c r="H1959" s="23"/>
      <c r="I1959" s="26" t="s">
        <v>6727</v>
      </c>
      <c r="J1959" s="23"/>
      <c r="K1959" s="26"/>
      <c r="L1959" s="23"/>
      <c r="M1959" s="26"/>
      <c r="N1959" s="23"/>
      <c r="O1959" s="34">
        <v>1</v>
      </c>
      <c r="P1959" s="34" t="s">
        <v>17</v>
      </c>
      <c r="Q1959" s="23"/>
      <c r="R1959" s="35"/>
      <c r="S1959" s="36" t="s">
        <v>18</v>
      </c>
      <c r="T1959" s="23"/>
      <c r="U1959" s="36"/>
      <c r="V1959" s="34" t="s">
        <v>17</v>
      </c>
      <c r="W1959" s="23"/>
      <c r="X1959" s="53">
        <f>VLOOKUP(I:I,[1]MTR!B203:XFD596,5,FALSE)</f>
        <v>53.835000000000001</v>
      </c>
      <c r="Y1959" s="32" t="s">
        <v>1925</v>
      </c>
      <c r="Z1959" s="23"/>
      <c r="AA1959" s="33">
        <f t="shared" si="30"/>
        <v>0</v>
      </c>
      <c r="AB1959" s="60" t="s">
        <v>20</v>
      </c>
      <c r="AD1959" s="43"/>
    </row>
    <row r="1960" spans="3:30" s="25" customFormat="1" x14ac:dyDescent="0.3">
      <c r="C1960" s="22">
        <v>6121</v>
      </c>
      <c r="D1960" s="23"/>
      <c r="E1960" s="24">
        <v>846789009000</v>
      </c>
      <c r="G1960" s="22"/>
      <c r="H1960" s="23"/>
      <c r="I1960" s="26" t="s">
        <v>6728</v>
      </c>
      <c r="J1960" s="23"/>
      <c r="K1960" s="26"/>
      <c r="L1960" s="23"/>
      <c r="M1960" s="26"/>
      <c r="N1960" s="23"/>
      <c r="O1960" s="34">
        <v>1</v>
      </c>
      <c r="P1960" s="34" t="s">
        <v>17</v>
      </c>
      <c r="Q1960" s="23"/>
      <c r="R1960" s="35"/>
      <c r="S1960" s="36" t="s">
        <v>18</v>
      </c>
      <c r="T1960" s="23"/>
      <c r="U1960" s="36"/>
      <c r="V1960" s="34" t="s">
        <v>17</v>
      </c>
      <c r="W1960" s="23"/>
      <c r="X1960" s="53">
        <f>VLOOKUP(I:I,[1]MTR!B204:XFD597,5,FALSE)</f>
        <v>113.06</v>
      </c>
      <c r="Y1960" s="32" t="s">
        <v>1925</v>
      </c>
      <c r="Z1960" s="23"/>
      <c r="AA1960" s="33">
        <f t="shared" si="30"/>
        <v>0</v>
      </c>
      <c r="AB1960" s="60" t="s">
        <v>20</v>
      </c>
      <c r="AD1960" s="43"/>
    </row>
    <row r="1961" spans="3:30" s="25" customFormat="1" x14ac:dyDescent="0.3">
      <c r="C1961" s="22">
        <v>6121</v>
      </c>
      <c r="D1961" s="23"/>
      <c r="E1961" s="24">
        <v>846789009000</v>
      </c>
      <c r="G1961" s="22"/>
      <c r="H1961" s="23"/>
      <c r="I1961" s="26" t="s">
        <v>6728</v>
      </c>
      <c r="J1961" s="23"/>
      <c r="K1961" s="26"/>
      <c r="L1961" s="23"/>
      <c r="M1961" s="26"/>
      <c r="N1961" s="23"/>
      <c r="O1961" s="34">
        <v>1</v>
      </c>
      <c r="P1961" s="34" t="s">
        <v>17</v>
      </c>
      <c r="Q1961" s="23"/>
      <c r="R1961" s="35"/>
      <c r="S1961" s="36" t="s">
        <v>18</v>
      </c>
      <c r="T1961" s="23"/>
      <c r="U1961" s="36"/>
      <c r="V1961" s="34" t="s">
        <v>17</v>
      </c>
      <c r="W1961" s="23"/>
      <c r="X1961" s="53">
        <f>VLOOKUP(I:I,[1]MTR!B205:XFD598,5,FALSE)</f>
        <v>113.06</v>
      </c>
      <c r="Y1961" s="32" t="s">
        <v>1925</v>
      </c>
      <c r="Z1961" s="23"/>
      <c r="AA1961" s="33">
        <f t="shared" si="30"/>
        <v>0</v>
      </c>
      <c r="AB1961" s="60" t="s">
        <v>20</v>
      </c>
      <c r="AD1961" s="43"/>
    </row>
    <row r="1962" spans="3:30" s="25" customFormat="1" x14ac:dyDescent="0.3">
      <c r="C1962" s="22">
        <v>6121</v>
      </c>
      <c r="D1962" s="23"/>
      <c r="E1962" s="24">
        <v>846789009000</v>
      </c>
      <c r="G1962" s="22"/>
      <c r="H1962" s="23"/>
      <c r="I1962" s="26" t="s">
        <v>6728</v>
      </c>
      <c r="J1962" s="23"/>
      <c r="K1962" s="26"/>
      <c r="L1962" s="23"/>
      <c r="M1962" s="26"/>
      <c r="N1962" s="23"/>
      <c r="O1962" s="34">
        <v>1</v>
      </c>
      <c r="P1962" s="34" t="s">
        <v>17</v>
      </c>
      <c r="Q1962" s="23"/>
      <c r="R1962" s="35"/>
      <c r="S1962" s="36" t="s">
        <v>18</v>
      </c>
      <c r="T1962" s="23"/>
      <c r="U1962" s="36"/>
      <c r="V1962" s="34" t="s">
        <v>17</v>
      </c>
      <c r="W1962" s="23"/>
      <c r="X1962" s="53">
        <f>VLOOKUP(I:I,[1]MTR!B206:XFD599,5,FALSE)</f>
        <v>113.06</v>
      </c>
      <c r="Y1962" s="32" t="s">
        <v>1925</v>
      </c>
      <c r="Z1962" s="23"/>
      <c r="AA1962" s="33">
        <f t="shared" si="30"/>
        <v>0</v>
      </c>
      <c r="AB1962" s="60" t="s">
        <v>20</v>
      </c>
      <c r="AD1962" s="43"/>
    </row>
    <row r="1963" spans="3:30" s="25" customFormat="1" x14ac:dyDescent="0.3">
      <c r="C1963" s="22">
        <v>6121</v>
      </c>
      <c r="D1963" s="23"/>
      <c r="E1963" s="24">
        <v>846789009000</v>
      </c>
      <c r="G1963" s="22"/>
      <c r="H1963" s="23"/>
      <c r="I1963" s="26" t="s">
        <v>6728</v>
      </c>
      <c r="J1963" s="23"/>
      <c r="K1963" s="26"/>
      <c r="L1963" s="23"/>
      <c r="M1963" s="26"/>
      <c r="N1963" s="23"/>
      <c r="O1963" s="34">
        <v>1</v>
      </c>
      <c r="P1963" s="34" t="s">
        <v>17</v>
      </c>
      <c r="Q1963" s="23"/>
      <c r="R1963" s="35"/>
      <c r="S1963" s="36" t="s">
        <v>18</v>
      </c>
      <c r="T1963" s="23"/>
      <c r="U1963" s="36"/>
      <c r="V1963" s="34" t="s">
        <v>17</v>
      </c>
      <c r="W1963" s="23"/>
      <c r="X1963" s="53">
        <f>VLOOKUP(I:I,[1]MTR!B207:XFD600,5,FALSE)</f>
        <v>113.06</v>
      </c>
      <c r="Y1963" s="32" t="s">
        <v>1925</v>
      </c>
      <c r="Z1963" s="23"/>
      <c r="AA1963" s="33">
        <f t="shared" si="30"/>
        <v>0</v>
      </c>
      <c r="AB1963" s="60" t="s">
        <v>20</v>
      </c>
      <c r="AD1963" s="43"/>
    </row>
    <row r="1964" spans="3:30" s="25" customFormat="1" x14ac:dyDescent="0.3">
      <c r="C1964" s="22">
        <v>6121</v>
      </c>
      <c r="D1964" s="23"/>
      <c r="E1964" s="24">
        <v>846789009000</v>
      </c>
      <c r="G1964" s="22"/>
      <c r="H1964" s="23"/>
      <c r="I1964" s="26" t="s">
        <v>6728</v>
      </c>
      <c r="J1964" s="23"/>
      <c r="K1964" s="26"/>
      <c r="L1964" s="23"/>
      <c r="M1964" s="26"/>
      <c r="N1964" s="23"/>
      <c r="O1964" s="34">
        <v>1</v>
      </c>
      <c r="P1964" s="34" t="s">
        <v>17</v>
      </c>
      <c r="Q1964" s="23"/>
      <c r="R1964" s="35"/>
      <c r="S1964" s="36" t="s">
        <v>18</v>
      </c>
      <c r="T1964" s="23"/>
      <c r="U1964" s="36"/>
      <c r="V1964" s="34" t="s">
        <v>17</v>
      </c>
      <c r="W1964" s="23"/>
      <c r="X1964" s="53">
        <f>VLOOKUP(I:I,[1]MTR!B208:XFD601,5,FALSE)</f>
        <v>113.06</v>
      </c>
      <c r="Y1964" s="32" t="s">
        <v>1925</v>
      </c>
      <c r="Z1964" s="23"/>
      <c r="AA1964" s="33">
        <f t="shared" si="30"/>
        <v>0</v>
      </c>
      <c r="AB1964" s="60" t="s">
        <v>20</v>
      </c>
      <c r="AD1964" s="43"/>
    </row>
    <row r="1965" spans="3:30" s="25" customFormat="1" x14ac:dyDescent="0.3">
      <c r="C1965" s="22">
        <v>6121</v>
      </c>
      <c r="D1965" s="23"/>
      <c r="E1965" s="24">
        <v>846789009000</v>
      </c>
      <c r="G1965" s="22"/>
      <c r="H1965" s="23"/>
      <c r="I1965" s="26" t="s">
        <v>6729</v>
      </c>
      <c r="J1965" s="23"/>
      <c r="K1965" s="26" t="s">
        <v>6730</v>
      </c>
      <c r="L1965" s="23"/>
      <c r="M1965" s="26" t="s">
        <v>6730</v>
      </c>
      <c r="N1965" s="23"/>
      <c r="O1965" s="34">
        <v>1</v>
      </c>
      <c r="P1965" s="34" t="s">
        <v>17</v>
      </c>
      <c r="Q1965" s="23"/>
      <c r="R1965" s="35"/>
      <c r="S1965" s="36" t="s">
        <v>18</v>
      </c>
      <c r="T1965" s="23"/>
      <c r="U1965" s="36"/>
      <c r="V1965" s="34" t="s">
        <v>17</v>
      </c>
      <c r="W1965" s="23"/>
      <c r="X1965" s="53">
        <f>VLOOKUP(I:I,[1]MTR!B209:XFD602,5,FALSE)</f>
        <v>1214.57</v>
      </c>
      <c r="Y1965" s="32" t="s">
        <v>1925</v>
      </c>
      <c r="Z1965" s="23"/>
      <c r="AA1965" s="33">
        <f t="shared" si="30"/>
        <v>0</v>
      </c>
      <c r="AB1965" s="60" t="s">
        <v>20</v>
      </c>
      <c r="AD1965" s="43"/>
    </row>
    <row r="1966" spans="3:30" s="25" customFormat="1" x14ac:dyDescent="0.3">
      <c r="C1966" s="22">
        <v>6121</v>
      </c>
      <c r="D1966" s="23"/>
      <c r="E1966" s="24">
        <v>846789009000</v>
      </c>
      <c r="G1966" s="22"/>
      <c r="H1966" s="23"/>
      <c r="I1966" s="26" t="s">
        <v>6731</v>
      </c>
      <c r="J1966" s="23"/>
      <c r="K1966" s="26" t="s">
        <v>6732</v>
      </c>
      <c r="L1966" s="23"/>
      <c r="M1966" s="26" t="s">
        <v>6732</v>
      </c>
      <c r="N1966" s="23"/>
      <c r="O1966" s="34">
        <v>1</v>
      </c>
      <c r="P1966" s="34" t="s">
        <v>17</v>
      </c>
      <c r="Q1966" s="23"/>
      <c r="R1966" s="35"/>
      <c r="S1966" s="36" t="s">
        <v>18</v>
      </c>
      <c r="T1966" s="23"/>
      <c r="U1966" s="36"/>
      <c r="V1966" s="34" t="s">
        <v>17</v>
      </c>
      <c r="W1966" s="23"/>
      <c r="X1966" s="53">
        <f>VLOOKUP(I:I,[1]MTR!B210:XFD603,5,FALSE)</f>
        <v>1397.6200000000001</v>
      </c>
      <c r="Y1966" s="32" t="s">
        <v>1925</v>
      </c>
      <c r="Z1966" s="23"/>
      <c r="AA1966" s="33">
        <f t="shared" si="30"/>
        <v>0</v>
      </c>
      <c r="AB1966" s="60" t="s">
        <v>20</v>
      </c>
      <c r="AD1966" s="43"/>
    </row>
    <row r="1967" spans="3:30" s="25" customFormat="1" x14ac:dyDescent="0.3">
      <c r="C1967" s="22">
        <v>6121</v>
      </c>
      <c r="D1967" s="23"/>
      <c r="E1967" s="24">
        <v>846789009000</v>
      </c>
      <c r="G1967" s="22"/>
      <c r="H1967" s="23"/>
      <c r="I1967" s="26" t="s">
        <v>6733</v>
      </c>
      <c r="J1967" s="23"/>
      <c r="K1967" s="26" t="s">
        <v>6734</v>
      </c>
      <c r="L1967" s="23"/>
      <c r="M1967" s="26" t="s">
        <v>6734</v>
      </c>
      <c r="N1967" s="23"/>
      <c r="O1967" s="34">
        <v>1</v>
      </c>
      <c r="P1967" s="34" t="s">
        <v>17</v>
      </c>
      <c r="Q1967" s="23"/>
      <c r="R1967" s="35"/>
      <c r="S1967" s="36" t="s">
        <v>18</v>
      </c>
      <c r="T1967" s="23"/>
      <c r="U1967" s="36"/>
      <c r="V1967" s="34" t="s">
        <v>17</v>
      </c>
      <c r="W1967" s="23"/>
      <c r="X1967" s="53">
        <f>VLOOKUP(I:I,[1]MTR!B211:XFD604,5,FALSE)</f>
        <v>1179.04</v>
      </c>
      <c r="Y1967" s="32" t="s">
        <v>1925</v>
      </c>
      <c r="Z1967" s="23"/>
      <c r="AA1967" s="33">
        <f t="shared" si="30"/>
        <v>0</v>
      </c>
      <c r="AB1967" s="60" t="s">
        <v>20</v>
      </c>
      <c r="AD1967" s="43"/>
    </row>
    <row r="1968" spans="3:30" s="25" customFormat="1" x14ac:dyDescent="0.3">
      <c r="C1968" s="22">
        <v>6121</v>
      </c>
      <c r="D1968" s="23"/>
      <c r="E1968" s="24">
        <v>846789009000</v>
      </c>
      <c r="G1968" s="22"/>
      <c r="H1968" s="23"/>
      <c r="I1968" s="26" t="s">
        <v>6735</v>
      </c>
      <c r="J1968" s="23"/>
      <c r="K1968" s="26" t="s">
        <v>6736</v>
      </c>
      <c r="L1968" s="23"/>
      <c r="M1968" s="26" t="s">
        <v>6736</v>
      </c>
      <c r="N1968" s="23"/>
      <c r="O1968" s="34">
        <v>1</v>
      </c>
      <c r="P1968" s="34" t="s">
        <v>17</v>
      </c>
      <c r="Q1968" s="23"/>
      <c r="R1968" s="35"/>
      <c r="S1968" s="36" t="s">
        <v>18</v>
      </c>
      <c r="T1968" s="23"/>
      <c r="U1968" s="36"/>
      <c r="V1968" s="34" t="s">
        <v>17</v>
      </c>
      <c r="W1968" s="23"/>
      <c r="X1968" s="53">
        <f>VLOOKUP(I:I,[1]MTR!B212:XFD605,5,FALSE)</f>
        <v>1954.2950000000001</v>
      </c>
      <c r="Y1968" s="32" t="s">
        <v>1925</v>
      </c>
      <c r="Z1968" s="23"/>
      <c r="AA1968" s="33">
        <f t="shared" si="30"/>
        <v>0</v>
      </c>
      <c r="AB1968" s="60" t="s">
        <v>20</v>
      </c>
      <c r="AD1968" s="43"/>
    </row>
    <row r="1969" spans="3:30" s="25" customFormat="1" x14ac:dyDescent="0.3">
      <c r="C1969" s="22">
        <v>6121</v>
      </c>
      <c r="D1969" s="23"/>
      <c r="E1969" s="24">
        <v>846789009000</v>
      </c>
      <c r="G1969" s="22"/>
      <c r="H1969" s="23"/>
      <c r="I1969" s="26" t="s">
        <v>6737</v>
      </c>
      <c r="J1969" s="23"/>
      <c r="K1969" s="26" t="s">
        <v>6738</v>
      </c>
      <c r="L1969" s="23"/>
      <c r="M1969" s="26" t="s">
        <v>6738</v>
      </c>
      <c r="N1969" s="23"/>
      <c r="O1969" s="34">
        <v>1</v>
      </c>
      <c r="P1969" s="34" t="s">
        <v>17</v>
      </c>
      <c r="Q1969" s="23"/>
      <c r="R1969" s="35"/>
      <c r="S1969" s="36" t="s">
        <v>18</v>
      </c>
      <c r="T1969" s="23"/>
      <c r="U1969" s="36"/>
      <c r="V1969" s="34" t="s">
        <v>17</v>
      </c>
      <c r="W1969" s="23"/>
      <c r="X1969" s="53">
        <f>VLOOKUP(I:I,[1]MTR!B213:XFD606,5,FALSE)</f>
        <v>686.96500000000003</v>
      </c>
      <c r="Y1969" s="32" t="s">
        <v>1925</v>
      </c>
      <c r="Z1969" s="23"/>
      <c r="AA1969" s="33">
        <f t="shared" si="30"/>
        <v>0</v>
      </c>
      <c r="AB1969" s="60" t="s">
        <v>20</v>
      </c>
      <c r="AD1969" s="43"/>
    </row>
    <row r="1970" spans="3:30" s="25" customFormat="1" x14ac:dyDescent="0.3">
      <c r="C1970" s="22">
        <v>6121</v>
      </c>
      <c r="D1970" s="23"/>
      <c r="E1970" s="24">
        <v>846789009000</v>
      </c>
      <c r="G1970" s="22"/>
      <c r="H1970" s="23"/>
      <c r="I1970" s="26" t="s">
        <v>6739</v>
      </c>
      <c r="J1970" s="23"/>
      <c r="K1970" s="26" t="s">
        <v>6740</v>
      </c>
      <c r="L1970" s="23"/>
      <c r="M1970" s="26" t="s">
        <v>6740</v>
      </c>
      <c r="N1970" s="23"/>
      <c r="O1970" s="34">
        <v>1</v>
      </c>
      <c r="P1970" s="34" t="s">
        <v>17</v>
      </c>
      <c r="Q1970" s="23"/>
      <c r="R1970" s="35"/>
      <c r="S1970" s="36" t="s">
        <v>18</v>
      </c>
      <c r="T1970" s="23"/>
      <c r="U1970" s="36"/>
      <c r="V1970" s="34" t="s">
        <v>17</v>
      </c>
      <c r="W1970" s="23"/>
      <c r="X1970" s="53">
        <f>VLOOKUP(I:I,[1]MTR!B214:XFD607,5,FALSE)</f>
        <v>1250.105</v>
      </c>
      <c r="Y1970" s="32" t="s">
        <v>1925</v>
      </c>
      <c r="Z1970" s="23"/>
      <c r="AA1970" s="33">
        <f t="shared" si="30"/>
        <v>0</v>
      </c>
      <c r="AB1970" s="60" t="s">
        <v>20</v>
      </c>
      <c r="AD1970" s="43"/>
    </row>
    <row r="1971" spans="3:30" s="25" customFormat="1" x14ac:dyDescent="0.3">
      <c r="C1971" s="22">
        <v>6121</v>
      </c>
      <c r="D1971" s="23"/>
      <c r="E1971" s="24">
        <v>846789009000</v>
      </c>
      <c r="G1971" s="22"/>
      <c r="H1971" s="23"/>
      <c r="I1971" s="26" t="s">
        <v>6741</v>
      </c>
      <c r="J1971" s="23"/>
      <c r="K1971" s="26" t="s">
        <v>6742</v>
      </c>
      <c r="L1971" s="23"/>
      <c r="M1971" s="26" t="s">
        <v>6742</v>
      </c>
      <c r="N1971" s="23"/>
      <c r="O1971" s="34">
        <v>1</v>
      </c>
      <c r="P1971" s="34" t="s">
        <v>17</v>
      </c>
      <c r="Q1971" s="23"/>
      <c r="R1971" s="35"/>
      <c r="S1971" s="36" t="s">
        <v>18</v>
      </c>
      <c r="T1971" s="23"/>
      <c r="U1971" s="36"/>
      <c r="V1971" s="34" t="s">
        <v>17</v>
      </c>
      <c r="W1971" s="23"/>
      <c r="X1971" s="53">
        <f>VLOOKUP(I:I,[1]MTR!B215:XFD608,5,FALSE)</f>
        <v>1954.2950000000001</v>
      </c>
      <c r="Y1971" s="32" t="s">
        <v>1925</v>
      </c>
      <c r="Z1971" s="23"/>
      <c r="AA1971" s="33">
        <f t="shared" si="30"/>
        <v>0</v>
      </c>
      <c r="AB1971" s="60" t="s">
        <v>20</v>
      </c>
      <c r="AD1971" s="43"/>
    </row>
    <row r="1972" spans="3:30" s="25" customFormat="1" x14ac:dyDescent="0.3">
      <c r="C1972" s="22">
        <v>6121</v>
      </c>
      <c r="D1972" s="23"/>
      <c r="E1972" s="24">
        <v>846789009000</v>
      </c>
      <c r="G1972" s="22"/>
      <c r="H1972" s="23"/>
      <c r="I1972" s="26" t="s">
        <v>6743</v>
      </c>
      <c r="J1972" s="23"/>
      <c r="K1972" s="26" t="s">
        <v>6744</v>
      </c>
      <c r="L1972" s="23"/>
      <c r="M1972" s="26" t="s">
        <v>6744</v>
      </c>
      <c r="N1972" s="23"/>
      <c r="O1972" s="34">
        <v>1</v>
      </c>
      <c r="P1972" s="34" t="s">
        <v>17</v>
      </c>
      <c r="Q1972" s="23"/>
      <c r="R1972" s="35"/>
      <c r="S1972" s="36" t="s">
        <v>18</v>
      </c>
      <c r="T1972" s="23"/>
      <c r="U1972" s="36"/>
      <c r="V1972" s="34" t="s">
        <v>17</v>
      </c>
      <c r="W1972" s="23"/>
      <c r="X1972" s="53">
        <f>VLOOKUP(I:I,[1]MTR!B216:XFD609,5,FALSE)</f>
        <v>2031.825</v>
      </c>
      <c r="Y1972" s="32" t="s">
        <v>1925</v>
      </c>
      <c r="Z1972" s="23"/>
      <c r="AA1972" s="33">
        <f t="shared" si="30"/>
        <v>0</v>
      </c>
      <c r="AB1972" s="60" t="s">
        <v>20</v>
      </c>
      <c r="AD1972" s="43"/>
    </row>
    <row r="1973" spans="3:30" s="25" customFormat="1" x14ac:dyDescent="0.3">
      <c r="C1973" s="22">
        <v>6121</v>
      </c>
      <c r="D1973" s="23"/>
      <c r="E1973" s="24">
        <v>846789009000</v>
      </c>
      <c r="G1973" s="22"/>
      <c r="H1973" s="23"/>
      <c r="I1973" s="26" t="s">
        <v>6745</v>
      </c>
      <c r="J1973" s="23"/>
      <c r="K1973" s="26" t="s">
        <v>6746</v>
      </c>
      <c r="L1973" s="23"/>
      <c r="M1973" s="26" t="s">
        <v>6746</v>
      </c>
      <c r="N1973" s="23"/>
      <c r="O1973" s="34">
        <v>1</v>
      </c>
      <c r="P1973" s="34" t="s">
        <v>17</v>
      </c>
      <c r="Q1973" s="23"/>
      <c r="R1973" s="35"/>
      <c r="S1973" s="36" t="s">
        <v>18</v>
      </c>
      <c r="T1973" s="23"/>
      <c r="U1973" s="36"/>
      <c r="V1973" s="34" t="s">
        <v>17</v>
      </c>
      <c r="W1973" s="23"/>
      <c r="X1973" s="53">
        <f>VLOOKUP(I:I,[1]MTR!B217:XFD610,5,FALSE)</f>
        <v>1622.66</v>
      </c>
      <c r="Y1973" s="32" t="s">
        <v>1925</v>
      </c>
      <c r="Z1973" s="23"/>
      <c r="AA1973" s="33">
        <f t="shared" si="30"/>
        <v>0</v>
      </c>
      <c r="AB1973" s="60" t="s">
        <v>20</v>
      </c>
      <c r="AD1973" s="43"/>
    </row>
    <row r="1974" spans="3:30" s="25" customFormat="1" x14ac:dyDescent="0.3">
      <c r="C1974" s="22">
        <v>6121</v>
      </c>
      <c r="D1974" s="23"/>
      <c r="E1974" s="24">
        <v>846789009000</v>
      </c>
      <c r="G1974" s="22"/>
      <c r="H1974" s="23"/>
      <c r="I1974" s="26" t="s">
        <v>6747</v>
      </c>
      <c r="J1974" s="23"/>
      <c r="K1974" s="26" t="s">
        <v>6730</v>
      </c>
      <c r="L1974" s="23"/>
      <c r="M1974" s="26" t="s">
        <v>6730</v>
      </c>
      <c r="N1974" s="23"/>
      <c r="O1974" s="34">
        <v>1</v>
      </c>
      <c r="P1974" s="34" t="s">
        <v>17</v>
      </c>
      <c r="Q1974" s="23"/>
      <c r="R1974" s="35"/>
      <c r="S1974" s="36" t="s">
        <v>18</v>
      </c>
      <c r="T1974" s="23"/>
      <c r="U1974" s="36"/>
      <c r="V1974" s="34" t="s">
        <v>17</v>
      </c>
      <c r="W1974" s="23"/>
      <c r="X1974" s="53">
        <f>VLOOKUP(I:I,[1]MTR!B218:XFD611,5,FALSE)</f>
        <v>1214.57</v>
      </c>
      <c r="Y1974" s="32" t="s">
        <v>1925</v>
      </c>
      <c r="Z1974" s="23"/>
      <c r="AA1974" s="33">
        <f t="shared" si="30"/>
        <v>0</v>
      </c>
      <c r="AB1974" s="60" t="s">
        <v>20</v>
      </c>
      <c r="AD1974" s="43"/>
    </row>
    <row r="1975" spans="3:30" s="25" customFormat="1" x14ac:dyDescent="0.3">
      <c r="C1975" s="22">
        <v>6121</v>
      </c>
      <c r="D1975" s="23"/>
      <c r="E1975" s="24">
        <v>846789009000</v>
      </c>
      <c r="G1975" s="22"/>
      <c r="H1975" s="23"/>
      <c r="I1975" s="26" t="s">
        <v>6748</v>
      </c>
      <c r="J1975" s="23"/>
      <c r="K1975" s="26" t="s">
        <v>6732</v>
      </c>
      <c r="L1975" s="23"/>
      <c r="M1975" s="26" t="s">
        <v>6732</v>
      </c>
      <c r="N1975" s="23"/>
      <c r="O1975" s="34">
        <v>1</v>
      </c>
      <c r="P1975" s="34" t="s">
        <v>17</v>
      </c>
      <c r="Q1975" s="23"/>
      <c r="R1975" s="35"/>
      <c r="S1975" s="36" t="s">
        <v>18</v>
      </c>
      <c r="T1975" s="23"/>
      <c r="U1975" s="36"/>
      <c r="V1975" s="34" t="s">
        <v>17</v>
      </c>
      <c r="W1975" s="23"/>
      <c r="X1975" s="53">
        <f>VLOOKUP(I:I,[1]MTR!B219:XFD612,5,FALSE)</f>
        <v>1397.6200000000001</v>
      </c>
      <c r="Y1975" s="32" t="s">
        <v>1925</v>
      </c>
      <c r="Z1975" s="23"/>
      <c r="AA1975" s="33">
        <f t="shared" si="30"/>
        <v>0</v>
      </c>
      <c r="AB1975" s="60" t="s">
        <v>20</v>
      </c>
      <c r="AD1975" s="43"/>
    </row>
    <row r="1976" spans="3:30" s="25" customFormat="1" x14ac:dyDescent="0.3">
      <c r="C1976" s="22">
        <v>6121</v>
      </c>
      <c r="D1976" s="23"/>
      <c r="E1976" s="24">
        <v>846789009000</v>
      </c>
      <c r="G1976" s="22"/>
      <c r="H1976" s="23"/>
      <c r="I1976" s="26" t="s">
        <v>6749</v>
      </c>
      <c r="J1976" s="23"/>
      <c r="K1976" s="26" t="s">
        <v>6734</v>
      </c>
      <c r="L1976" s="23"/>
      <c r="M1976" s="26" t="s">
        <v>6734</v>
      </c>
      <c r="N1976" s="23"/>
      <c r="O1976" s="34">
        <v>1</v>
      </c>
      <c r="P1976" s="34" t="s">
        <v>17</v>
      </c>
      <c r="Q1976" s="23"/>
      <c r="R1976" s="35"/>
      <c r="S1976" s="36" t="s">
        <v>18</v>
      </c>
      <c r="T1976" s="23"/>
      <c r="U1976" s="36"/>
      <c r="V1976" s="34" t="s">
        <v>17</v>
      </c>
      <c r="W1976" s="23"/>
      <c r="X1976" s="53">
        <f>VLOOKUP(I:I,[1]MTR!B220:XFD613,5,FALSE)</f>
        <v>959.38</v>
      </c>
      <c r="Y1976" s="32" t="s">
        <v>1925</v>
      </c>
      <c r="Z1976" s="23"/>
      <c r="AA1976" s="33">
        <f t="shared" si="30"/>
        <v>0</v>
      </c>
      <c r="AB1976" s="60" t="s">
        <v>20</v>
      </c>
      <c r="AD1976" s="43"/>
    </row>
    <row r="1977" spans="3:30" s="25" customFormat="1" x14ac:dyDescent="0.3">
      <c r="C1977" s="22">
        <v>6121</v>
      </c>
      <c r="D1977" s="23"/>
      <c r="E1977" s="24">
        <v>846789009000</v>
      </c>
      <c r="G1977" s="22"/>
      <c r="H1977" s="23"/>
      <c r="I1977" s="26" t="s">
        <v>6750</v>
      </c>
      <c r="J1977" s="23"/>
      <c r="K1977" s="26" t="s">
        <v>6736</v>
      </c>
      <c r="L1977" s="23"/>
      <c r="M1977" s="26" t="s">
        <v>6736</v>
      </c>
      <c r="N1977" s="23"/>
      <c r="O1977" s="34">
        <v>1</v>
      </c>
      <c r="P1977" s="34" t="s">
        <v>17</v>
      </c>
      <c r="Q1977" s="23"/>
      <c r="R1977" s="35"/>
      <c r="S1977" s="36" t="s">
        <v>18</v>
      </c>
      <c r="T1977" s="23"/>
      <c r="U1977" s="36"/>
      <c r="V1977" s="34" t="s">
        <v>17</v>
      </c>
      <c r="W1977" s="23"/>
      <c r="X1977" s="53">
        <f>VLOOKUP(I:I,[1]MTR!B221:XFD614,5,FALSE)</f>
        <v>1954.2950000000001</v>
      </c>
      <c r="Y1977" s="32" t="s">
        <v>1925</v>
      </c>
      <c r="Z1977" s="23"/>
      <c r="AA1977" s="33">
        <f t="shared" si="30"/>
        <v>0</v>
      </c>
      <c r="AB1977" s="60" t="s">
        <v>20</v>
      </c>
      <c r="AD1977" s="43"/>
    </row>
    <row r="1978" spans="3:30" s="25" customFormat="1" x14ac:dyDescent="0.3">
      <c r="C1978" s="22">
        <v>6121</v>
      </c>
      <c r="D1978" s="23"/>
      <c r="E1978" s="24">
        <v>846789009000</v>
      </c>
      <c r="G1978" s="22"/>
      <c r="H1978" s="23"/>
      <c r="I1978" s="26" t="s">
        <v>6751</v>
      </c>
      <c r="J1978" s="23"/>
      <c r="K1978" s="26" t="s">
        <v>6738</v>
      </c>
      <c r="L1978" s="23"/>
      <c r="M1978" s="26" t="s">
        <v>6738</v>
      </c>
      <c r="N1978" s="23"/>
      <c r="O1978" s="34">
        <v>1</v>
      </c>
      <c r="P1978" s="34" t="s">
        <v>17</v>
      </c>
      <c r="Q1978" s="23"/>
      <c r="R1978" s="35"/>
      <c r="S1978" s="36" t="s">
        <v>18</v>
      </c>
      <c r="T1978" s="23"/>
      <c r="U1978" s="36"/>
      <c r="V1978" s="34" t="s">
        <v>17</v>
      </c>
      <c r="W1978" s="23"/>
      <c r="X1978" s="53">
        <f>VLOOKUP(I:I,[1]MTR!B222:XFD615,5,FALSE)</f>
        <v>1250.105</v>
      </c>
      <c r="Y1978" s="32" t="s">
        <v>1925</v>
      </c>
      <c r="Z1978" s="23"/>
      <c r="AA1978" s="33">
        <f t="shared" si="30"/>
        <v>0</v>
      </c>
      <c r="AB1978" s="60" t="s">
        <v>20</v>
      </c>
      <c r="AD1978" s="43"/>
    </row>
    <row r="1979" spans="3:30" s="25" customFormat="1" x14ac:dyDescent="0.3">
      <c r="C1979" s="22">
        <v>6121</v>
      </c>
      <c r="D1979" s="23"/>
      <c r="E1979" s="24">
        <v>846789009000</v>
      </c>
      <c r="G1979" s="22"/>
      <c r="H1979" s="23"/>
      <c r="I1979" s="26" t="s">
        <v>6752</v>
      </c>
      <c r="J1979" s="23"/>
      <c r="K1979" s="26" t="s">
        <v>6740</v>
      </c>
      <c r="L1979" s="23"/>
      <c r="M1979" s="26" t="s">
        <v>6740</v>
      </c>
      <c r="N1979" s="23"/>
      <c r="O1979" s="34">
        <v>1</v>
      </c>
      <c r="P1979" s="34" t="s">
        <v>17</v>
      </c>
      <c r="Q1979" s="23"/>
      <c r="R1979" s="35"/>
      <c r="S1979" s="36" t="s">
        <v>18</v>
      </c>
      <c r="T1979" s="23"/>
      <c r="U1979" s="36"/>
      <c r="V1979" s="34" t="s">
        <v>17</v>
      </c>
      <c r="W1979" s="23"/>
      <c r="X1979" s="53">
        <f>VLOOKUP(I:I,[1]MTR!B223:XFD616,5,FALSE)</f>
        <v>1054.135</v>
      </c>
      <c r="Y1979" s="32" t="s">
        <v>1925</v>
      </c>
      <c r="Z1979" s="23"/>
      <c r="AA1979" s="33">
        <f t="shared" si="30"/>
        <v>0</v>
      </c>
      <c r="AB1979" s="60" t="s">
        <v>20</v>
      </c>
      <c r="AD1979" s="43"/>
    </row>
    <row r="1980" spans="3:30" s="25" customFormat="1" x14ac:dyDescent="0.3">
      <c r="C1980" s="22">
        <v>6121</v>
      </c>
      <c r="D1980" s="23"/>
      <c r="E1980" s="24">
        <v>846789009000</v>
      </c>
      <c r="G1980" s="22"/>
      <c r="H1980" s="23"/>
      <c r="I1980" s="26" t="s">
        <v>6753</v>
      </c>
      <c r="J1980" s="23"/>
      <c r="K1980" s="26" t="s">
        <v>6742</v>
      </c>
      <c r="L1980" s="23"/>
      <c r="M1980" s="26" t="s">
        <v>6742</v>
      </c>
      <c r="N1980" s="23"/>
      <c r="O1980" s="34">
        <v>1</v>
      </c>
      <c r="P1980" s="34" t="s">
        <v>17</v>
      </c>
      <c r="Q1980" s="23"/>
      <c r="R1980" s="35"/>
      <c r="S1980" s="36" t="s">
        <v>18</v>
      </c>
      <c r="T1980" s="23"/>
      <c r="U1980" s="36"/>
      <c r="V1980" s="34" t="s">
        <v>17</v>
      </c>
      <c r="W1980" s="23"/>
      <c r="X1980" s="53">
        <f>VLOOKUP(I:I,[1]MTR!B224:XFD617,5,FALSE)</f>
        <v>1954.2950000000001</v>
      </c>
      <c r="Y1980" s="32" t="s">
        <v>1925</v>
      </c>
      <c r="Z1980" s="23"/>
      <c r="AA1980" s="33">
        <f t="shared" si="30"/>
        <v>0</v>
      </c>
      <c r="AB1980" s="60" t="s">
        <v>20</v>
      </c>
      <c r="AD1980" s="43"/>
    </row>
    <row r="1981" spans="3:30" s="25" customFormat="1" x14ac:dyDescent="0.3">
      <c r="C1981" s="22">
        <v>6121</v>
      </c>
      <c r="D1981" s="23"/>
      <c r="E1981" s="24">
        <v>846789009000</v>
      </c>
      <c r="G1981" s="22"/>
      <c r="H1981" s="23"/>
      <c r="I1981" s="26" t="s">
        <v>6754</v>
      </c>
      <c r="J1981" s="23"/>
      <c r="K1981" s="26" t="s">
        <v>6744</v>
      </c>
      <c r="L1981" s="23"/>
      <c r="M1981" s="26" t="s">
        <v>6744</v>
      </c>
      <c r="N1981" s="23"/>
      <c r="O1981" s="34">
        <v>1</v>
      </c>
      <c r="P1981" s="34" t="s">
        <v>17</v>
      </c>
      <c r="Q1981" s="23"/>
      <c r="R1981" s="35"/>
      <c r="S1981" s="36" t="s">
        <v>18</v>
      </c>
      <c r="T1981" s="23"/>
      <c r="U1981" s="36"/>
      <c r="V1981" s="34" t="s">
        <v>17</v>
      </c>
      <c r="W1981" s="23"/>
      <c r="X1981" s="53">
        <f>VLOOKUP(I:I,[1]MTR!B225:XFD618,5,FALSE)</f>
        <v>2031.825</v>
      </c>
      <c r="Y1981" s="32" t="s">
        <v>1925</v>
      </c>
      <c r="Z1981" s="23"/>
      <c r="AA1981" s="33">
        <f t="shared" si="30"/>
        <v>0</v>
      </c>
      <c r="AB1981" s="60" t="s">
        <v>20</v>
      </c>
      <c r="AD1981" s="43"/>
    </row>
    <row r="1982" spans="3:30" s="25" customFormat="1" x14ac:dyDescent="0.3">
      <c r="C1982" s="22">
        <v>6121</v>
      </c>
      <c r="D1982" s="23"/>
      <c r="E1982" s="24">
        <v>846789009000</v>
      </c>
      <c r="G1982" s="22"/>
      <c r="H1982" s="23"/>
      <c r="I1982" s="26" t="s">
        <v>6755</v>
      </c>
      <c r="J1982" s="23"/>
      <c r="K1982" s="26" t="s">
        <v>6746</v>
      </c>
      <c r="L1982" s="23"/>
      <c r="M1982" s="26" t="s">
        <v>6746</v>
      </c>
      <c r="N1982" s="23"/>
      <c r="O1982" s="34">
        <v>1</v>
      </c>
      <c r="P1982" s="34" t="s">
        <v>17</v>
      </c>
      <c r="Q1982" s="23"/>
      <c r="R1982" s="35"/>
      <c r="S1982" s="36" t="s">
        <v>18</v>
      </c>
      <c r="T1982" s="23"/>
      <c r="U1982" s="36"/>
      <c r="V1982" s="34" t="s">
        <v>17</v>
      </c>
      <c r="W1982" s="23"/>
      <c r="X1982" s="53">
        <f>VLOOKUP(I:I,[1]MTR!B226:XFD619,5,FALSE)</f>
        <v>3239.9349999999999</v>
      </c>
      <c r="Y1982" s="32" t="s">
        <v>1925</v>
      </c>
      <c r="Z1982" s="23"/>
      <c r="AA1982" s="33">
        <f t="shared" si="30"/>
        <v>0</v>
      </c>
      <c r="AB1982" s="60" t="s">
        <v>20</v>
      </c>
      <c r="AD1982" s="43"/>
    </row>
    <row r="1983" spans="3:30" s="25" customFormat="1" ht="13.8" customHeight="1" x14ac:dyDescent="0.3">
      <c r="C1983" s="22">
        <v>6121</v>
      </c>
      <c r="D1983" s="23"/>
      <c r="E1983" s="24">
        <v>846789009000</v>
      </c>
      <c r="G1983" s="22"/>
      <c r="H1983" s="23"/>
      <c r="I1983" s="26" t="s">
        <v>6756</v>
      </c>
      <c r="J1983" s="23"/>
      <c r="K1983" s="26"/>
      <c r="L1983" s="23"/>
      <c r="M1983" s="26"/>
      <c r="N1983" s="23"/>
      <c r="O1983" s="34">
        <v>1</v>
      </c>
      <c r="P1983" s="34" t="s">
        <v>17</v>
      </c>
      <c r="Q1983" s="23"/>
      <c r="R1983" s="35"/>
      <c r="S1983" s="36" t="s">
        <v>18</v>
      </c>
      <c r="T1983" s="23"/>
      <c r="U1983" s="36"/>
      <c r="V1983" s="34" t="s">
        <v>17</v>
      </c>
      <c r="W1983" s="23"/>
      <c r="X1983" s="53">
        <f>VLOOKUP(I:I,[1]MTR!B227:XFD620,5,FALSE)</f>
        <v>219.655</v>
      </c>
      <c r="Y1983" s="32" t="s">
        <v>1925</v>
      </c>
      <c r="Z1983" s="23"/>
      <c r="AA1983" s="33">
        <f t="shared" si="30"/>
        <v>0</v>
      </c>
      <c r="AB1983" s="60" t="s">
        <v>20</v>
      </c>
      <c r="AD1983" s="43"/>
    </row>
    <row r="1984" spans="3:30" s="25" customFormat="1" x14ac:dyDescent="0.3">
      <c r="C1984" s="22">
        <v>6121</v>
      </c>
      <c r="D1984" s="23"/>
      <c r="E1984" s="24">
        <v>846789009000</v>
      </c>
      <c r="G1984" s="22"/>
      <c r="H1984" s="23"/>
      <c r="I1984" s="26" t="s">
        <v>6757</v>
      </c>
      <c r="J1984" s="23"/>
      <c r="K1984" s="26"/>
      <c r="L1984" s="23"/>
      <c r="M1984" s="26"/>
      <c r="N1984" s="23"/>
      <c r="O1984" s="34">
        <v>1</v>
      </c>
      <c r="P1984" s="34" t="s">
        <v>17</v>
      </c>
      <c r="Q1984" s="23"/>
      <c r="R1984" s="35"/>
      <c r="S1984" s="36" t="s">
        <v>18</v>
      </c>
      <c r="T1984" s="23"/>
      <c r="U1984" s="36"/>
      <c r="V1984" s="34" t="s">
        <v>17</v>
      </c>
      <c r="W1984" s="23"/>
      <c r="X1984" s="53">
        <f>VLOOKUP(I:I,[1]MTR!B228:XFD621,5,FALSE)</f>
        <v>65.680000000000007</v>
      </c>
      <c r="Y1984" s="32" t="s">
        <v>1925</v>
      </c>
      <c r="Z1984" s="23"/>
      <c r="AA1984" s="33">
        <f t="shared" si="30"/>
        <v>0</v>
      </c>
      <c r="AB1984" s="60" t="s">
        <v>20</v>
      </c>
      <c r="AD1984" s="43"/>
    </row>
    <row r="1985" spans="3:30" s="25" customFormat="1" x14ac:dyDescent="0.3">
      <c r="C1985" s="22">
        <v>6121</v>
      </c>
      <c r="D1985" s="23"/>
      <c r="E1985" s="24">
        <v>846789009000</v>
      </c>
      <c r="G1985" s="22"/>
      <c r="H1985" s="23"/>
      <c r="I1985" s="26" t="s">
        <v>6757</v>
      </c>
      <c r="J1985" s="23"/>
      <c r="K1985" s="26"/>
      <c r="L1985" s="23"/>
      <c r="M1985" s="26"/>
      <c r="N1985" s="23"/>
      <c r="O1985" s="34">
        <v>1</v>
      </c>
      <c r="P1985" s="34" t="s">
        <v>17</v>
      </c>
      <c r="Q1985" s="23"/>
      <c r="R1985" s="35"/>
      <c r="S1985" s="36" t="s">
        <v>18</v>
      </c>
      <c r="T1985" s="23"/>
      <c r="U1985" s="36"/>
      <c r="V1985" s="34" t="s">
        <v>17</v>
      </c>
      <c r="W1985" s="23"/>
      <c r="X1985" s="53">
        <f>VLOOKUP(I:I,[1]MTR!B229:XFD622,5,FALSE)</f>
        <v>65.680000000000007</v>
      </c>
      <c r="Y1985" s="32" t="s">
        <v>1925</v>
      </c>
      <c r="Z1985" s="23"/>
      <c r="AA1985" s="33">
        <f t="shared" si="30"/>
        <v>0</v>
      </c>
      <c r="AB1985" s="60" t="s">
        <v>20</v>
      </c>
      <c r="AD1985" s="43"/>
    </row>
    <row r="1986" spans="3:30" s="25" customFormat="1" x14ac:dyDescent="0.3">
      <c r="C1986" s="22">
        <v>6121</v>
      </c>
      <c r="D1986" s="23"/>
      <c r="E1986" s="24">
        <v>846789009000</v>
      </c>
      <c r="G1986" s="22"/>
      <c r="H1986" s="23"/>
      <c r="I1986" s="26" t="s">
        <v>6757</v>
      </c>
      <c r="J1986" s="23"/>
      <c r="K1986" s="26"/>
      <c r="L1986" s="23"/>
      <c r="M1986" s="26"/>
      <c r="N1986" s="23"/>
      <c r="O1986" s="34">
        <v>1</v>
      </c>
      <c r="P1986" s="34" t="s">
        <v>17</v>
      </c>
      <c r="Q1986" s="23"/>
      <c r="R1986" s="35"/>
      <c r="S1986" s="36" t="s">
        <v>18</v>
      </c>
      <c r="T1986" s="23"/>
      <c r="U1986" s="36"/>
      <c r="V1986" s="34" t="s">
        <v>17</v>
      </c>
      <c r="W1986" s="23"/>
      <c r="X1986" s="53">
        <f>VLOOKUP(I:I,[1]MTR!B230:XFD623,5,FALSE)</f>
        <v>65.680000000000007</v>
      </c>
      <c r="Y1986" s="32" t="s">
        <v>1925</v>
      </c>
      <c r="Z1986" s="23"/>
      <c r="AA1986" s="33">
        <f t="shared" si="30"/>
        <v>0</v>
      </c>
      <c r="AB1986" s="60" t="s">
        <v>20</v>
      </c>
      <c r="AD1986" s="43"/>
    </row>
    <row r="1987" spans="3:30" s="25" customFormat="1" x14ac:dyDescent="0.3">
      <c r="C1987" s="22">
        <v>6121</v>
      </c>
      <c r="D1987" s="23"/>
      <c r="E1987" s="24">
        <v>846789009000</v>
      </c>
      <c r="G1987" s="22"/>
      <c r="H1987" s="23"/>
      <c r="I1987" s="26" t="s">
        <v>6756</v>
      </c>
      <c r="J1987" s="23"/>
      <c r="K1987" s="26"/>
      <c r="L1987" s="23"/>
      <c r="M1987" s="26"/>
      <c r="N1987" s="23"/>
      <c r="O1987" s="34">
        <v>1</v>
      </c>
      <c r="P1987" s="34" t="s">
        <v>17</v>
      </c>
      <c r="Q1987" s="23"/>
      <c r="R1987" s="35"/>
      <c r="S1987" s="36" t="s">
        <v>18</v>
      </c>
      <c r="T1987" s="23"/>
      <c r="U1987" s="36"/>
      <c r="V1987" s="34" t="s">
        <v>17</v>
      </c>
      <c r="W1987" s="23"/>
      <c r="X1987" s="53">
        <f>VLOOKUP(I:I,[1]MTR!B231:XFD624,5,FALSE)</f>
        <v>219.655</v>
      </c>
      <c r="Y1987" s="32" t="s">
        <v>1925</v>
      </c>
      <c r="Z1987" s="23"/>
      <c r="AA1987" s="33">
        <f t="shared" si="30"/>
        <v>0</v>
      </c>
      <c r="AB1987" s="60" t="s">
        <v>20</v>
      </c>
      <c r="AD1987" s="43"/>
    </row>
    <row r="1988" spans="3:30" s="25" customFormat="1" x14ac:dyDescent="0.3">
      <c r="C1988" s="22">
        <v>6121</v>
      </c>
      <c r="D1988" s="23"/>
      <c r="E1988" s="24">
        <v>846789009000</v>
      </c>
      <c r="G1988" s="22"/>
      <c r="H1988" s="23"/>
      <c r="I1988" s="26" t="s">
        <v>6757</v>
      </c>
      <c r="J1988" s="23"/>
      <c r="K1988" s="26"/>
      <c r="L1988" s="23"/>
      <c r="M1988" s="26"/>
      <c r="N1988" s="23"/>
      <c r="O1988" s="34">
        <v>1</v>
      </c>
      <c r="P1988" s="34" t="s">
        <v>17</v>
      </c>
      <c r="Q1988" s="23"/>
      <c r="R1988" s="35"/>
      <c r="S1988" s="36" t="s">
        <v>18</v>
      </c>
      <c r="T1988" s="23"/>
      <c r="U1988" s="36"/>
      <c r="V1988" s="34" t="s">
        <v>17</v>
      </c>
      <c r="W1988" s="23"/>
      <c r="X1988" s="53">
        <f>VLOOKUP(I:I,[1]MTR!B232:XFD625,5,FALSE)</f>
        <v>65.680000000000007</v>
      </c>
      <c r="Y1988" s="32" t="s">
        <v>1925</v>
      </c>
      <c r="Z1988" s="23"/>
      <c r="AA1988" s="33">
        <f t="shared" si="30"/>
        <v>0</v>
      </c>
      <c r="AB1988" s="60" t="s">
        <v>20</v>
      </c>
      <c r="AD1988" s="43"/>
    </row>
    <row r="1989" spans="3:30" s="25" customFormat="1" x14ac:dyDescent="0.3">
      <c r="C1989" s="22">
        <v>6121</v>
      </c>
      <c r="D1989" s="23"/>
      <c r="E1989" s="24">
        <v>846789009000</v>
      </c>
      <c r="G1989" s="22"/>
      <c r="H1989" s="23"/>
      <c r="I1989" s="26" t="s">
        <v>6757</v>
      </c>
      <c r="J1989" s="23"/>
      <c r="K1989" s="26"/>
      <c r="L1989" s="23"/>
      <c r="M1989" s="26"/>
      <c r="N1989" s="23"/>
      <c r="O1989" s="34">
        <v>1</v>
      </c>
      <c r="P1989" s="34" t="s">
        <v>17</v>
      </c>
      <c r="Q1989" s="23"/>
      <c r="R1989" s="35"/>
      <c r="S1989" s="36" t="s">
        <v>18</v>
      </c>
      <c r="T1989" s="23"/>
      <c r="U1989" s="36"/>
      <c r="V1989" s="34" t="s">
        <v>17</v>
      </c>
      <c r="W1989" s="23"/>
      <c r="X1989" s="53">
        <f>VLOOKUP(I:I,[1]MTR!B233:XFD626,5,FALSE)</f>
        <v>65.680000000000007</v>
      </c>
      <c r="Y1989" s="32" t="s">
        <v>1925</v>
      </c>
      <c r="Z1989" s="23"/>
      <c r="AA1989" s="33">
        <f t="shared" si="30"/>
        <v>0</v>
      </c>
      <c r="AB1989" s="60" t="s">
        <v>20</v>
      </c>
      <c r="AD1989" s="43"/>
    </row>
    <row r="1990" spans="3:30" s="25" customFormat="1" x14ac:dyDescent="0.3">
      <c r="C1990" s="22">
        <v>6121</v>
      </c>
      <c r="D1990" s="23"/>
      <c r="E1990" s="24">
        <v>846789009000</v>
      </c>
      <c r="G1990" s="22"/>
      <c r="H1990" s="23"/>
      <c r="I1990" s="26" t="s">
        <v>6758</v>
      </c>
      <c r="J1990" s="23"/>
      <c r="K1990" s="26"/>
      <c r="L1990" s="23"/>
      <c r="M1990" s="26"/>
      <c r="N1990" s="23"/>
      <c r="O1990" s="34">
        <v>1</v>
      </c>
      <c r="P1990" s="34" t="s">
        <v>17</v>
      </c>
      <c r="Q1990" s="23"/>
      <c r="R1990" s="35"/>
      <c r="S1990" s="36" t="s">
        <v>18</v>
      </c>
      <c r="T1990" s="23"/>
      <c r="U1990" s="36"/>
      <c r="V1990" s="34" t="s">
        <v>17</v>
      </c>
      <c r="W1990" s="23"/>
      <c r="X1990" s="53">
        <f>VLOOKUP(I:I,[1]MTR!B234:XFD627,5,FALSE)</f>
        <v>326.255</v>
      </c>
      <c r="Y1990" s="32" t="s">
        <v>1925</v>
      </c>
      <c r="Z1990" s="23"/>
      <c r="AA1990" s="33">
        <f t="shared" si="30"/>
        <v>0</v>
      </c>
      <c r="AB1990" s="60" t="s">
        <v>20</v>
      </c>
      <c r="AD1990" s="43"/>
    </row>
    <row r="1991" spans="3:30" s="25" customFormat="1" x14ac:dyDescent="0.3">
      <c r="C1991" s="22">
        <v>6121</v>
      </c>
      <c r="D1991" s="23"/>
      <c r="E1991" s="24">
        <v>846789009000</v>
      </c>
      <c r="G1991" s="22"/>
      <c r="H1991" s="23"/>
      <c r="I1991" s="26" t="s">
        <v>6758</v>
      </c>
      <c r="J1991" s="23"/>
      <c r="K1991" s="26"/>
      <c r="L1991" s="23"/>
      <c r="M1991" s="26"/>
      <c r="N1991" s="23"/>
      <c r="O1991" s="34">
        <v>1</v>
      </c>
      <c r="P1991" s="34" t="s">
        <v>17</v>
      </c>
      <c r="Q1991" s="23"/>
      <c r="R1991" s="35"/>
      <c r="S1991" s="36" t="s">
        <v>18</v>
      </c>
      <c r="T1991" s="23"/>
      <c r="U1991" s="36"/>
      <c r="V1991" s="34" t="s">
        <v>17</v>
      </c>
      <c r="W1991" s="23"/>
      <c r="X1991" s="53">
        <f>VLOOKUP(I:I,[1]MTR!B235:XFD628,5,FALSE)</f>
        <v>326.255</v>
      </c>
      <c r="Y1991" s="32" t="s">
        <v>1925</v>
      </c>
      <c r="Z1991" s="23"/>
      <c r="AA1991" s="33">
        <f t="shared" si="30"/>
        <v>0</v>
      </c>
      <c r="AB1991" s="60" t="s">
        <v>20</v>
      </c>
      <c r="AD1991" s="43"/>
    </row>
    <row r="1992" spans="3:30" s="25" customFormat="1" x14ac:dyDescent="0.3">
      <c r="C1992" s="22">
        <v>6121</v>
      </c>
      <c r="D1992" s="23"/>
      <c r="E1992" s="24">
        <v>846789009000</v>
      </c>
      <c r="G1992" s="22"/>
      <c r="H1992" s="23"/>
      <c r="I1992" s="26" t="s">
        <v>6727</v>
      </c>
      <c r="J1992" s="23"/>
      <c r="K1992" s="26"/>
      <c r="L1992" s="23"/>
      <c r="M1992" s="26"/>
      <c r="N1992" s="23"/>
      <c r="O1992" s="34">
        <v>1</v>
      </c>
      <c r="P1992" s="34" t="s">
        <v>17</v>
      </c>
      <c r="Q1992" s="23"/>
      <c r="R1992" s="35"/>
      <c r="S1992" s="36" t="s">
        <v>18</v>
      </c>
      <c r="T1992" s="23"/>
      <c r="U1992" s="36"/>
      <c r="V1992" s="34" t="s">
        <v>17</v>
      </c>
      <c r="W1992" s="23"/>
      <c r="X1992" s="53">
        <f>VLOOKUP(I:I,[1]MTR!B236:XFD629,5,FALSE)</f>
        <v>53.835000000000001</v>
      </c>
      <c r="Y1992" s="32" t="s">
        <v>1925</v>
      </c>
      <c r="Z1992" s="23"/>
      <c r="AA1992" s="33">
        <f t="shared" si="30"/>
        <v>0</v>
      </c>
      <c r="AB1992" s="60" t="s">
        <v>20</v>
      </c>
      <c r="AD1992" s="43"/>
    </row>
    <row r="1993" spans="3:30" s="25" customFormat="1" x14ac:dyDescent="0.3">
      <c r="C1993" s="22">
        <v>6121</v>
      </c>
      <c r="D1993" s="23"/>
      <c r="E1993" s="24">
        <v>846789009000</v>
      </c>
      <c r="G1993" s="22"/>
      <c r="H1993" s="23"/>
      <c r="I1993" s="26" t="s">
        <v>6727</v>
      </c>
      <c r="J1993" s="23"/>
      <c r="K1993" s="26"/>
      <c r="L1993" s="23"/>
      <c r="M1993" s="26"/>
      <c r="N1993" s="23"/>
      <c r="O1993" s="34">
        <v>1</v>
      </c>
      <c r="P1993" s="34" t="s">
        <v>17</v>
      </c>
      <c r="Q1993" s="23"/>
      <c r="R1993" s="35"/>
      <c r="S1993" s="36" t="s">
        <v>18</v>
      </c>
      <c r="T1993" s="23"/>
      <c r="U1993" s="36"/>
      <c r="V1993" s="34" t="s">
        <v>17</v>
      </c>
      <c r="W1993" s="23"/>
      <c r="X1993" s="53">
        <f>VLOOKUP(I:I,[1]MTR!B237:XFD630,5,FALSE)</f>
        <v>53.835000000000001</v>
      </c>
      <c r="Y1993" s="32" t="s">
        <v>1925</v>
      </c>
      <c r="Z1993" s="23"/>
      <c r="AA1993" s="33">
        <f t="shared" si="30"/>
        <v>0</v>
      </c>
      <c r="AB1993" s="60" t="s">
        <v>20</v>
      </c>
      <c r="AD1993" s="43"/>
    </row>
    <row r="1994" spans="3:30" s="25" customFormat="1" x14ac:dyDescent="0.3">
      <c r="C1994" s="22">
        <v>6121</v>
      </c>
      <c r="D1994" s="23"/>
      <c r="E1994" s="24">
        <v>846789009000</v>
      </c>
      <c r="G1994" s="22"/>
      <c r="H1994" s="23"/>
      <c r="I1994" s="26" t="s">
        <v>6727</v>
      </c>
      <c r="J1994" s="23"/>
      <c r="K1994" s="26"/>
      <c r="L1994" s="23"/>
      <c r="M1994" s="26"/>
      <c r="N1994" s="23"/>
      <c r="O1994" s="34">
        <v>1</v>
      </c>
      <c r="P1994" s="34" t="s">
        <v>17</v>
      </c>
      <c r="Q1994" s="23"/>
      <c r="R1994" s="35"/>
      <c r="S1994" s="36" t="s">
        <v>18</v>
      </c>
      <c r="T1994" s="23"/>
      <c r="U1994" s="36"/>
      <c r="V1994" s="34" t="s">
        <v>17</v>
      </c>
      <c r="W1994" s="23"/>
      <c r="X1994" s="53">
        <f>VLOOKUP(I:I,[1]MTR!B238:XFD631,5,FALSE)</f>
        <v>53.835000000000001</v>
      </c>
      <c r="Y1994" s="32" t="s">
        <v>1925</v>
      </c>
      <c r="Z1994" s="23"/>
      <c r="AA1994" s="33">
        <f t="shared" si="30"/>
        <v>0</v>
      </c>
      <c r="AB1994" s="60" t="s">
        <v>20</v>
      </c>
      <c r="AD1994" s="43"/>
    </row>
    <row r="1995" spans="3:30" s="25" customFormat="1" x14ac:dyDescent="0.3">
      <c r="C1995" s="22">
        <v>6121</v>
      </c>
      <c r="D1995" s="23"/>
      <c r="E1995" s="24">
        <v>846789009000</v>
      </c>
      <c r="G1995" s="22"/>
      <c r="H1995" s="23"/>
      <c r="I1995" s="26" t="s">
        <v>6727</v>
      </c>
      <c r="J1995" s="23"/>
      <c r="K1995" s="26"/>
      <c r="L1995" s="23"/>
      <c r="M1995" s="26"/>
      <c r="N1995" s="23"/>
      <c r="O1995" s="34">
        <v>1</v>
      </c>
      <c r="P1995" s="34" t="s">
        <v>17</v>
      </c>
      <c r="Q1995" s="23"/>
      <c r="R1995" s="35"/>
      <c r="S1995" s="36" t="s">
        <v>18</v>
      </c>
      <c r="T1995" s="23"/>
      <c r="U1995" s="36"/>
      <c r="V1995" s="34" t="s">
        <v>17</v>
      </c>
      <c r="W1995" s="23"/>
      <c r="X1995" s="53">
        <f>VLOOKUP(I:I,[1]MTR!B239:XFD632,5,FALSE)</f>
        <v>53.835000000000001</v>
      </c>
      <c r="Y1995" s="32" t="s">
        <v>1925</v>
      </c>
      <c r="Z1995" s="23"/>
      <c r="AA1995" s="33">
        <f t="shared" si="30"/>
        <v>0</v>
      </c>
      <c r="AB1995" s="60" t="s">
        <v>20</v>
      </c>
      <c r="AD1995" s="43"/>
    </row>
    <row r="1996" spans="3:30" s="25" customFormat="1" x14ac:dyDescent="0.3">
      <c r="C1996" s="22">
        <v>6121</v>
      </c>
      <c r="D1996" s="23"/>
      <c r="E1996" s="24">
        <v>846789009000</v>
      </c>
      <c r="G1996" s="22"/>
      <c r="H1996" s="23"/>
      <c r="I1996" s="26" t="s">
        <v>6727</v>
      </c>
      <c r="J1996" s="23"/>
      <c r="K1996" s="26"/>
      <c r="L1996" s="23"/>
      <c r="M1996" s="26"/>
      <c r="N1996" s="23"/>
      <c r="O1996" s="34">
        <v>1</v>
      </c>
      <c r="P1996" s="34" t="s">
        <v>17</v>
      </c>
      <c r="Q1996" s="23"/>
      <c r="R1996" s="35"/>
      <c r="S1996" s="36" t="s">
        <v>18</v>
      </c>
      <c r="T1996" s="23"/>
      <c r="U1996" s="36"/>
      <c r="V1996" s="34" t="s">
        <v>17</v>
      </c>
      <c r="W1996" s="23"/>
      <c r="X1996" s="53">
        <f>VLOOKUP(I:I,[1]MTR!B240:XFD633,5,FALSE)</f>
        <v>53.835000000000001</v>
      </c>
      <c r="Y1996" s="32" t="s">
        <v>1925</v>
      </c>
      <c r="Z1996" s="23"/>
      <c r="AA1996" s="33">
        <f t="shared" si="30"/>
        <v>0</v>
      </c>
      <c r="AB1996" s="60" t="s">
        <v>20</v>
      </c>
      <c r="AD1996" s="43"/>
    </row>
    <row r="1997" spans="3:30" s="25" customFormat="1" x14ac:dyDescent="0.3">
      <c r="C1997" s="22">
        <v>6121</v>
      </c>
      <c r="D1997" s="23"/>
      <c r="E1997" s="24">
        <v>846789009000</v>
      </c>
      <c r="G1997" s="22"/>
      <c r="H1997" s="23"/>
      <c r="I1997" s="26" t="s">
        <v>6727</v>
      </c>
      <c r="J1997" s="23"/>
      <c r="K1997" s="26"/>
      <c r="L1997" s="23"/>
      <c r="M1997" s="26"/>
      <c r="N1997" s="23"/>
      <c r="O1997" s="34">
        <v>1</v>
      </c>
      <c r="P1997" s="34" t="s">
        <v>17</v>
      </c>
      <c r="Q1997" s="23"/>
      <c r="R1997" s="35"/>
      <c r="S1997" s="36" t="s">
        <v>18</v>
      </c>
      <c r="T1997" s="23"/>
      <c r="U1997" s="36"/>
      <c r="V1997" s="34" t="s">
        <v>17</v>
      </c>
      <c r="W1997" s="23"/>
      <c r="X1997" s="53">
        <f>VLOOKUP(I:I,[1]MTR!B241:XFD634,5,FALSE)</f>
        <v>53.835000000000001</v>
      </c>
      <c r="Y1997" s="32" t="s">
        <v>1925</v>
      </c>
      <c r="Z1997" s="23"/>
      <c r="AA1997" s="33">
        <f t="shared" si="30"/>
        <v>0</v>
      </c>
      <c r="AB1997" s="60" t="s">
        <v>20</v>
      </c>
      <c r="AD1997" s="43"/>
    </row>
    <row r="1998" spans="3:30" s="25" customFormat="1" x14ac:dyDescent="0.3">
      <c r="C1998" s="22">
        <v>6121</v>
      </c>
      <c r="D1998" s="23"/>
      <c r="E1998" s="24">
        <v>846789009000</v>
      </c>
      <c r="G1998" s="22"/>
      <c r="H1998" s="23"/>
      <c r="I1998" s="26" t="s">
        <v>6727</v>
      </c>
      <c r="J1998" s="23"/>
      <c r="K1998" s="26"/>
      <c r="L1998" s="23"/>
      <c r="M1998" s="26"/>
      <c r="N1998" s="23"/>
      <c r="O1998" s="34">
        <v>1</v>
      </c>
      <c r="P1998" s="34" t="s">
        <v>17</v>
      </c>
      <c r="Q1998" s="23"/>
      <c r="R1998" s="35"/>
      <c r="S1998" s="36" t="s">
        <v>18</v>
      </c>
      <c r="T1998" s="23"/>
      <c r="U1998" s="36"/>
      <c r="V1998" s="34" t="s">
        <v>17</v>
      </c>
      <c r="W1998" s="23"/>
      <c r="X1998" s="53">
        <f>VLOOKUP(I:I,[1]MTR!B242:XFD635,5,FALSE)</f>
        <v>53.835000000000001</v>
      </c>
      <c r="Y1998" s="32" t="s">
        <v>1925</v>
      </c>
      <c r="Z1998" s="23"/>
      <c r="AA1998" s="33">
        <f t="shared" ref="AA1998:AA2061" si="31">ROUNDUP((X1998*$AC$9),3)</f>
        <v>0</v>
      </c>
      <c r="AB1998" s="60" t="s">
        <v>20</v>
      </c>
      <c r="AD1998" s="43"/>
    </row>
    <row r="1999" spans="3:30" s="25" customFormat="1" x14ac:dyDescent="0.3">
      <c r="C1999" s="22">
        <v>6150</v>
      </c>
      <c r="D1999" s="23"/>
      <c r="E1999" s="24">
        <v>846789009000</v>
      </c>
      <c r="G1999" s="22"/>
      <c r="H1999" s="23"/>
      <c r="I1999" s="26" t="s">
        <v>6759</v>
      </c>
      <c r="J1999" s="23"/>
      <c r="K1999" s="26"/>
      <c r="L1999" s="23"/>
      <c r="M1999" s="26"/>
      <c r="N1999" s="23"/>
      <c r="O1999" s="34">
        <v>1</v>
      </c>
      <c r="P1999" s="34" t="s">
        <v>17</v>
      </c>
      <c r="Q1999" s="23"/>
      <c r="R1999" s="35"/>
      <c r="S1999" s="36" t="s">
        <v>18</v>
      </c>
      <c r="T1999" s="23"/>
      <c r="U1999" s="36"/>
      <c r="V1999" s="34" t="s">
        <v>17</v>
      </c>
      <c r="W1999" s="23"/>
      <c r="X1999" s="53">
        <f>VLOOKUP(I:I,[1]MTR!B243:XFD636,5,FALSE)</f>
        <v>101.215</v>
      </c>
      <c r="Y1999" s="32" t="s">
        <v>1925</v>
      </c>
      <c r="Z1999" s="23"/>
      <c r="AA1999" s="33">
        <f t="shared" si="31"/>
        <v>0</v>
      </c>
      <c r="AB1999" s="60" t="s">
        <v>20</v>
      </c>
      <c r="AD1999" s="43"/>
    </row>
    <row r="2000" spans="3:30" s="25" customFormat="1" x14ac:dyDescent="0.3">
      <c r="C2000" s="22">
        <v>6150</v>
      </c>
      <c r="D2000" s="23"/>
      <c r="E2000" s="24">
        <v>846789009000</v>
      </c>
      <c r="G2000" s="22"/>
      <c r="H2000" s="23"/>
      <c r="I2000" s="26" t="s">
        <v>6759</v>
      </c>
      <c r="J2000" s="23"/>
      <c r="K2000" s="26"/>
      <c r="L2000" s="23"/>
      <c r="M2000" s="26"/>
      <c r="N2000" s="23"/>
      <c r="O2000" s="34">
        <v>1</v>
      </c>
      <c r="P2000" s="34" t="s">
        <v>17</v>
      </c>
      <c r="Q2000" s="23"/>
      <c r="R2000" s="35"/>
      <c r="S2000" s="36" t="s">
        <v>18</v>
      </c>
      <c r="T2000" s="23"/>
      <c r="U2000" s="36"/>
      <c r="V2000" s="34" t="s">
        <v>17</v>
      </c>
      <c r="W2000" s="23"/>
      <c r="X2000" s="53">
        <f>VLOOKUP(I:I,[1]MTR!B244:XFD637,5,FALSE)</f>
        <v>101.215</v>
      </c>
      <c r="Y2000" s="32" t="s">
        <v>1925</v>
      </c>
      <c r="Z2000" s="23"/>
      <c r="AA2000" s="33">
        <f t="shared" si="31"/>
        <v>0</v>
      </c>
      <c r="AB2000" s="60" t="s">
        <v>20</v>
      </c>
      <c r="AD2000" s="43"/>
    </row>
    <row r="2001" spans="3:30" s="25" customFormat="1" x14ac:dyDescent="0.3">
      <c r="C2001" s="22">
        <v>6113</v>
      </c>
      <c r="D2001" s="23"/>
      <c r="E2001" s="24">
        <v>846729200000</v>
      </c>
      <c r="G2001" s="22" t="s">
        <v>6760</v>
      </c>
      <c r="H2001" s="23"/>
      <c r="I2001" s="26" t="s">
        <v>6761</v>
      </c>
      <c r="J2001" s="23"/>
      <c r="K2001" s="26" t="s">
        <v>6762</v>
      </c>
      <c r="M2001" s="26" t="s">
        <v>6763</v>
      </c>
      <c r="N2001" s="23"/>
      <c r="O2001" s="34">
        <v>1</v>
      </c>
      <c r="P2001" s="34" t="s">
        <v>17</v>
      </c>
      <c r="Q2001" s="23"/>
      <c r="R2001" s="35">
        <v>2.38</v>
      </c>
      <c r="S2001" s="36" t="s">
        <v>18</v>
      </c>
      <c r="T2001" s="23"/>
      <c r="U2001" s="36"/>
      <c r="V2001" s="34" t="s">
        <v>17</v>
      </c>
      <c r="W2001" s="23"/>
      <c r="X2001" s="53">
        <f>SUMIF([1]MTR!B:B,I:I,[1]MTR!F:F)</f>
        <v>4102</v>
      </c>
      <c r="Y2001" s="32" t="s">
        <v>1925</v>
      </c>
      <c r="Z2001" s="23"/>
      <c r="AA2001" s="33">
        <f t="shared" si="31"/>
        <v>0</v>
      </c>
      <c r="AB2001" s="60" t="s">
        <v>20</v>
      </c>
      <c r="AD2001" s="43"/>
    </row>
    <row r="2002" spans="3:30" s="25" customFormat="1" x14ac:dyDescent="0.3">
      <c r="C2002" s="22">
        <v>6113</v>
      </c>
      <c r="D2002" s="23"/>
      <c r="E2002" s="24">
        <v>846729200000</v>
      </c>
      <c r="G2002" s="22" t="s">
        <v>6764</v>
      </c>
      <c r="H2002" s="23"/>
      <c r="I2002" s="26" t="s">
        <v>6765</v>
      </c>
      <c r="J2002" s="23"/>
      <c r="K2002" s="26" t="s">
        <v>6766</v>
      </c>
      <c r="M2002" s="26" t="s">
        <v>6767</v>
      </c>
      <c r="N2002" s="23"/>
      <c r="O2002" s="34">
        <v>1</v>
      </c>
      <c r="P2002" s="34" t="s">
        <v>17</v>
      </c>
      <c r="Q2002" s="23"/>
      <c r="R2002" s="35">
        <v>4</v>
      </c>
      <c r="S2002" s="36" t="s">
        <v>18</v>
      </c>
      <c r="T2002" s="23"/>
      <c r="U2002" s="36"/>
      <c r="V2002" s="34" t="s">
        <v>17</v>
      </c>
      <c r="W2002" s="23"/>
      <c r="X2002" s="53">
        <f>SUMIF([1]MTR!B:B,I:I,[1]MTR!F:F)</f>
        <v>4871</v>
      </c>
      <c r="Y2002" s="32" t="s">
        <v>1925</v>
      </c>
      <c r="Z2002" s="23"/>
      <c r="AA2002" s="33">
        <f t="shared" si="31"/>
        <v>0</v>
      </c>
      <c r="AB2002" s="60" t="s">
        <v>20</v>
      </c>
      <c r="AD2002" s="43"/>
    </row>
    <row r="2003" spans="3:30" s="25" customFormat="1" x14ac:dyDescent="0.3">
      <c r="C2003" s="22">
        <v>6113</v>
      </c>
      <c r="D2003" s="23"/>
      <c r="E2003" s="24">
        <v>846729200000</v>
      </c>
      <c r="G2003" s="22" t="s">
        <v>6768</v>
      </c>
      <c r="H2003" s="23"/>
      <c r="I2003" s="26" t="s">
        <v>6769</v>
      </c>
      <c r="J2003" s="23"/>
      <c r="K2003" s="26" t="s">
        <v>6770</v>
      </c>
      <c r="M2003" s="26" t="s">
        <v>6771</v>
      </c>
      <c r="N2003" s="23"/>
      <c r="O2003" s="34">
        <v>1</v>
      </c>
      <c r="P2003" s="34" t="s">
        <v>17</v>
      </c>
      <c r="Q2003" s="23"/>
      <c r="R2003" s="35">
        <v>4.5</v>
      </c>
      <c r="S2003" s="36" t="s">
        <v>18</v>
      </c>
      <c r="T2003" s="23"/>
      <c r="U2003" s="36"/>
      <c r="V2003" s="34" t="s">
        <v>17</v>
      </c>
      <c r="W2003" s="23"/>
      <c r="X2003" s="53">
        <f>SUMIF([1]MTR!B:B,I:I,[1]MTR!F:F)</f>
        <v>4614.5</v>
      </c>
      <c r="Y2003" s="32" t="s">
        <v>1925</v>
      </c>
      <c r="Z2003" s="23"/>
      <c r="AA2003" s="33">
        <f t="shared" si="31"/>
        <v>0</v>
      </c>
      <c r="AB2003" s="60" t="s">
        <v>20</v>
      </c>
      <c r="AD2003" s="43"/>
    </row>
    <row r="2004" spans="3:30" s="25" customFormat="1" x14ac:dyDescent="0.3">
      <c r="C2004" s="22">
        <v>6113</v>
      </c>
      <c r="D2004" s="23"/>
      <c r="E2004" s="24">
        <v>846729200000</v>
      </c>
      <c r="G2004" s="22" t="s">
        <v>6772</v>
      </c>
      <c r="H2004" s="23"/>
      <c r="I2004" s="26" t="s">
        <v>6773</v>
      </c>
      <c r="J2004" s="23"/>
      <c r="K2004" s="26" t="s">
        <v>6774</v>
      </c>
      <c r="M2004" s="26" t="s">
        <v>6775</v>
      </c>
      <c r="N2004" s="23"/>
      <c r="O2004" s="34">
        <v>1</v>
      </c>
      <c r="P2004" s="34" t="s">
        <v>17</v>
      </c>
      <c r="Q2004" s="23"/>
      <c r="R2004" s="35">
        <v>6.8</v>
      </c>
      <c r="S2004" s="36" t="s">
        <v>18</v>
      </c>
      <c r="T2004" s="23"/>
      <c r="U2004" s="36"/>
      <c r="V2004" s="34" t="s">
        <v>17</v>
      </c>
      <c r="W2004" s="23"/>
      <c r="X2004" s="53">
        <f>SUMIF([1]MTR!B:B,I:I,[1]MTR!F:F)</f>
        <v>5281</v>
      </c>
      <c r="Y2004" s="32" t="s">
        <v>1925</v>
      </c>
      <c r="Z2004" s="23"/>
      <c r="AA2004" s="33">
        <f t="shared" si="31"/>
        <v>0</v>
      </c>
      <c r="AB2004" s="60" t="s">
        <v>20</v>
      </c>
      <c r="AD2004" s="43"/>
    </row>
    <row r="2005" spans="3:30" s="25" customFormat="1" x14ac:dyDescent="0.3">
      <c r="C2005" s="22">
        <v>6203</v>
      </c>
      <c r="D2005" s="23"/>
      <c r="E2005" s="24">
        <v>846729200000</v>
      </c>
      <c r="G2005" s="22" t="s">
        <v>6776</v>
      </c>
      <c r="H2005" s="23"/>
      <c r="I2005" s="26" t="s">
        <v>6777</v>
      </c>
      <c r="J2005" s="23"/>
      <c r="K2005" s="26" t="s">
        <v>6778</v>
      </c>
      <c r="M2005" s="26" t="s">
        <v>6779</v>
      </c>
      <c r="N2005" s="23"/>
      <c r="O2005" s="34">
        <v>1</v>
      </c>
      <c r="P2005" s="34" t="s">
        <v>17</v>
      </c>
      <c r="Q2005" s="23"/>
      <c r="R2005" s="35">
        <v>7.3</v>
      </c>
      <c r="S2005" s="36" t="s">
        <v>18</v>
      </c>
      <c r="T2005" s="23"/>
      <c r="U2005" s="36"/>
      <c r="V2005" s="34" t="s">
        <v>17</v>
      </c>
      <c r="W2005" s="23"/>
      <c r="X2005" s="53">
        <f>SUMIF([1]MTR!B:B,I:I,[1]MTR!F:F)</f>
        <v>5378.5</v>
      </c>
      <c r="Y2005" s="32" t="s">
        <v>1925</v>
      </c>
      <c r="Z2005" s="23"/>
      <c r="AA2005" s="33">
        <f t="shared" si="31"/>
        <v>0</v>
      </c>
      <c r="AB2005" s="60" t="s">
        <v>20</v>
      </c>
      <c r="AD2005" s="43"/>
    </row>
    <row r="2006" spans="3:30" s="25" customFormat="1" x14ac:dyDescent="0.3">
      <c r="C2006" s="22">
        <v>6203</v>
      </c>
      <c r="D2006" s="23"/>
      <c r="E2006" s="24">
        <v>846729200000</v>
      </c>
      <c r="G2006" s="22" t="s">
        <v>6780</v>
      </c>
      <c r="H2006" s="23"/>
      <c r="I2006" s="26" t="s">
        <v>6781</v>
      </c>
      <c r="J2006" s="23"/>
      <c r="K2006" s="26" t="s">
        <v>6782</v>
      </c>
      <c r="M2006" s="26" t="s">
        <v>6783</v>
      </c>
      <c r="N2006" s="23"/>
      <c r="O2006" s="34">
        <v>1</v>
      </c>
      <c r="P2006" s="34" t="s">
        <v>17</v>
      </c>
      <c r="Q2006" s="23"/>
      <c r="R2006" s="35">
        <v>6.2</v>
      </c>
      <c r="S2006" s="36" t="s">
        <v>18</v>
      </c>
      <c r="T2006" s="23"/>
      <c r="U2006" s="36"/>
      <c r="V2006" s="34" t="s">
        <v>17</v>
      </c>
      <c r="W2006" s="23"/>
      <c r="X2006" s="53">
        <f>SUMIF([1]MTR!B:B,I:I,[1]MTR!F:F)</f>
        <v>5178.5</v>
      </c>
      <c r="Y2006" s="32" t="s">
        <v>1925</v>
      </c>
      <c r="Z2006" s="23"/>
      <c r="AA2006" s="33">
        <f t="shared" si="31"/>
        <v>0</v>
      </c>
      <c r="AB2006" s="60" t="s">
        <v>20</v>
      </c>
      <c r="AD2006" s="43"/>
    </row>
    <row r="2007" spans="3:30" s="25" customFormat="1" x14ac:dyDescent="0.3">
      <c r="C2007" s="22">
        <v>6130</v>
      </c>
      <c r="D2007" s="23"/>
      <c r="E2007" s="24">
        <v>846789001900</v>
      </c>
      <c r="G2007" s="22" t="s">
        <v>6784</v>
      </c>
      <c r="H2007" s="23"/>
      <c r="I2007" s="26" t="s">
        <v>6785</v>
      </c>
      <c r="J2007" s="23"/>
      <c r="K2007" s="26" t="s">
        <v>6786</v>
      </c>
      <c r="M2007" s="26" t="s">
        <v>6787</v>
      </c>
      <c r="N2007" s="23"/>
      <c r="O2007" s="34">
        <v>1</v>
      </c>
      <c r="P2007" s="34" t="s">
        <v>17</v>
      </c>
      <c r="Q2007" s="23"/>
      <c r="R2007" s="35">
        <v>0.41499999999999998</v>
      </c>
      <c r="S2007" s="36" t="s">
        <v>18</v>
      </c>
      <c r="T2007" s="23"/>
      <c r="U2007" s="36"/>
      <c r="V2007" s="34" t="s">
        <v>17</v>
      </c>
      <c r="W2007" s="23"/>
      <c r="X2007" s="53">
        <f>SUMIF([1]MTR!B:B,I:I,[1]MTR!F:F)</f>
        <v>441</v>
      </c>
      <c r="Y2007" s="32" t="s">
        <v>1925</v>
      </c>
      <c r="Z2007" s="23"/>
      <c r="AA2007" s="33">
        <f t="shared" si="31"/>
        <v>0</v>
      </c>
      <c r="AB2007" s="60" t="s">
        <v>20</v>
      </c>
      <c r="AD2007" s="43"/>
    </row>
    <row r="2008" spans="3:30" s="25" customFormat="1" x14ac:dyDescent="0.3">
      <c r="C2008" s="22"/>
      <c r="D2008" s="23"/>
      <c r="E2008" s="24"/>
      <c r="G2008" s="22"/>
      <c r="H2008" s="23"/>
      <c r="I2008" s="26" t="s">
        <v>6788</v>
      </c>
      <c r="J2008" s="23"/>
      <c r="K2008" s="26" t="s">
        <v>6789</v>
      </c>
      <c r="M2008" s="26" t="s">
        <v>6790</v>
      </c>
      <c r="N2008" s="23"/>
      <c r="O2008" s="34">
        <v>1</v>
      </c>
      <c r="P2008" s="34" t="s">
        <v>17</v>
      </c>
      <c r="Q2008" s="23"/>
      <c r="R2008" s="35">
        <v>0.64</v>
      </c>
      <c r="S2008" s="36" t="s">
        <v>18</v>
      </c>
      <c r="T2008" s="23"/>
      <c r="U2008" s="36"/>
      <c r="V2008" s="34" t="s">
        <v>17</v>
      </c>
      <c r="W2008" s="23"/>
      <c r="X2008" s="53">
        <f>SUMIF([1]MTR!B:B,I:I,[1]MTR!F:F)</f>
        <v>461.5</v>
      </c>
      <c r="Y2008" s="32" t="s">
        <v>1925</v>
      </c>
      <c r="Z2008" s="23"/>
      <c r="AA2008" s="33">
        <f t="shared" si="31"/>
        <v>0</v>
      </c>
      <c r="AB2008" s="60" t="s">
        <v>20</v>
      </c>
      <c r="AD2008" s="43"/>
    </row>
    <row r="2009" spans="3:30" s="25" customFormat="1" x14ac:dyDescent="0.3">
      <c r="C2009" s="22"/>
      <c r="D2009" s="23"/>
      <c r="E2009" s="24"/>
      <c r="G2009" s="22"/>
      <c r="H2009" s="23"/>
      <c r="I2009" s="26" t="s">
        <v>6791</v>
      </c>
      <c r="J2009" s="23"/>
      <c r="K2009" s="26" t="s">
        <v>6792</v>
      </c>
      <c r="M2009" s="26" t="s">
        <v>6793</v>
      </c>
      <c r="N2009" s="23"/>
      <c r="O2009" s="34">
        <v>1</v>
      </c>
      <c r="P2009" s="34" t="s">
        <v>17</v>
      </c>
      <c r="Q2009" s="23"/>
      <c r="R2009" s="35">
        <v>0.56999999999999995</v>
      </c>
      <c r="S2009" s="36" t="s">
        <v>18</v>
      </c>
      <c r="T2009" s="23"/>
      <c r="U2009" s="36"/>
      <c r="V2009" s="34" t="s">
        <v>17</v>
      </c>
      <c r="W2009" s="23"/>
      <c r="X2009" s="53">
        <f>SUMIF([1]MTR!B:B,I:I,[1]MTR!F:F)</f>
        <v>579.5</v>
      </c>
      <c r="Y2009" s="32" t="s">
        <v>1925</v>
      </c>
      <c r="Z2009" s="23"/>
      <c r="AA2009" s="33">
        <f t="shared" si="31"/>
        <v>0</v>
      </c>
      <c r="AB2009" s="60" t="s">
        <v>20</v>
      </c>
      <c r="AD2009" s="43"/>
    </row>
    <row r="2010" spans="3:30" s="25" customFormat="1" x14ac:dyDescent="0.3">
      <c r="C2010" s="22">
        <v>6130</v>
      </c>
      <c r="D2010" s="23"/>
      <c r="E2010" s="24">
        <v>846789001900</v>
      </c>
      <c r="G2010" s="22" t="s">
        <v>6794</v>
      </c>
      <c r="H2010" s="23"/>
      <c r="I2010" s="26" t="s">
        <v>6795</v>
      </c>
      <c r="J2010" s="23"/>
      <c r="K2010" s="26" t="s">
        <v>6796</v>
      </c>
      <c r="M2010" s="26" t="s">
        <v>6797</v>
      </c>
      <c r="N2010" s="23"/>
      <c r="O2010" s="34">
        <v>1</v>
      </c>
      <c r="P2010" s="34" t="s">
        <v>17</v>
      </c>
      <c r="Q2010" s="23"/>
      <c r="R2010" s="35">
        <v>0</v>
      </c>
      <c r="S2010" s="36" t="s">
        <v>18</v>
      </c>
      <c r="T2010" s="23"/>
      <c r="U2010" s="36"/>
      <c r="V2010" s="34" t="s">
        <v>17</v>
      </c>
      <c r="W2010" s="23"/>
      <c r="X2010" s="53">
        <f>SUMIF([1]MTR!B:B,I:I,[1]MTR!F:F)</f>
        <v>364</v>
      </c>
      <c r="Y2010" s="32" t="s">
        <v>1925</v>
      </c>
      <c r="Z2010" s="23"/>
      <c r="AA2010" s="33">
        <f t="shared" si="31"/>
        <v>0</v>
      </c>
      <c r="AB2010" s="60" t="s">
        <v>20</v>
      </c>
      <c r="AD2010" s="43"/>
    </row>
    <row r="2011" spans="3:30" s="25" customFormat="1" x14ac:dyDescent="0.3">
      <c r="C2011" s="22"/>
      <c r="D2011" s="23"/>
      <c r="E2011" s="24"/>
      <c r="G2011" s="22"/>
      <c r="H2011" s="23"/>
      <c r="I2011" s="26" t="s">
        <v>6798</v>
      </c>
      <c r="J2011" s="23"/>
      <c r="K2011" s="26" t="s">
        <v>6799</v>
      </c>
      <c r="M2011" s="26" t="s">
        <v>6800</v>
      </c>
      <c r="N2011" s="23"/>
      <c r="O2011" s="34">
        <v>1</v>
      </c>
      <c r="P2011" s="34" t="s">
        <v>17</v>
      </c>
      <c r="Q2011" s="23"/>
      <c r="R2011" s="35">
        <v>0</v>
      </c>
      <c r="S2011" s="36" t="s">
        <v>18</v>
      </c>
      <c r="T2011" s="23"/>
      <c r="U2011" s="36"/>
      <c r="V2011" s="34" t="s">
        <v>17</v>
      </c>
      <c r="W2011" s="23"/>
      <c r="X2011" s="53">
        <f>SUMIF([1]MTR!B:B,I:I,[1]MTR!F:F)</f>
        <v>507.5</v>
      </c>
      <c r="Y2011" s="32" t="s">
        <v>1925</v>
      </c>
      <c r="Z2011" s="23"/>
      <c r="AA2011" s="33">
        <f t="shared" si="31"/>
        <v>0</v>
      </c>
      <c r="AB2011" s="60" t="s">
        <v>20</v>
      </c>
      <c r="AD2011" s="43"/>
    </row>
    <row r="2012" spans="3:30" s="25" customFormat="1" x14ac:dyDescent="0.3">
      <c r="C2012" s="22">
        <v>6130</v>
      </c>
      <c r="D2012" s="23"/>
      <c r="E2012" s="24">
        <v>846789001900</v>
      </c>
      <c r="G2012" s="22" t="s">
        <v>6801</v>
      </c>
      <c r="H2012" s="23"/>
      <c r="I2012" s="26" t="s">
        <v>6802</v>
      </c>
      <c r="J2012" s="23"/>
      <c r="K2012" s="26" t="s">
        <v>6803</v>
      </c>
      <c r="M2012" s="26" t="s">
        <v>6804</v>
      </c>
      <c r="N2012" s="23"/>
      <c r="O2012" s="34">
        <v>1</v>
      </c>
      <c r="P2012" s="34" t="s">
        <v>17</v>
      </c>
      <c r="Q2012" s="23"/>
      <c r="R2012" s="35">
        <v>0</v>
      </c>
      <c r="S2012" s="36" t="s">
        <v>18</v>
      </c>
      <c r="T2012" s="23"/>
      <c r="U2012" s="36"/>
      <c r="V2012" s="34" t="s">
        <v>17</v>
      </c>
      <c r="W2012" s="23"/>
      <c r="X2012" s="53">
        <f>SUMIF([1]MTR!B:B,I:I,[1]MTR!F:F)</f>
        <v>846</v>
      </c>
      <c r="Y2012" s="32" t="s">
        <v>1925</v>
      </c>
      <c r="Z2012" s="23"/>
      <c r="AA2012" s="33">
        <f t="shared" si="31"/>
        <v>0</v>
      </c>
      <c r="AB2012" s="60" t="s">
        <v>20</v>
      </c>
      <c r="AD2012" s="43"/>
    </row>
    <row r="2013" spans="3:30" s="25" customFormat="1" x14ac:dyDescent="0.3">
      <c r="C2013" s="22">
        <v>6121</v>
      </c>
      <c r="D2013" s="23"/>
      <c r="E2013" s="24">
        <v>820320000019</v>
      </c>
      <c r="G2013" s="22" t="s">
        <v>6805</v>
      </c>
      <c r="H2013" s="23"/>
      <c r="I2013" s="26" t="s">
        <v>6806</v>
      </c>
      <c r="J2013" s="23"/>
      <c r="K2013" s="26" t="s">
        <v>6807</v>
      </c>
      <c r="L2013" s="23"/>
      <c r="M2013" s="26" t="s">
        <v>6808</v>
      </c>
      <c r="N2013" s="23"/>
      <c r="O2013" s="34">
        <v>1</v>
      </c>
      <c r="P2013" s="34" t="s">
        <v>17</v>
      </c>
      <c r="Q2013" s="23"/>
      <c r="R2013" s="35">
        <v>0</v>
      </c>
      <c r="S2013" s="36" t="s">
        <v>18</v>
      </c>
      <c r="T2013" s="23"/>
      <c r="U2013" s="36"/>
      <c r="V2013" s="34" t="s">
        <v>17</v>
      </c>
      <c r="W2013" s="23"/>
      <c r="X2013" s="53">
        <f>SUMIF('[1]2022Fiyat Listesi-SAP'!A:A,I:I,'[1]2022Fiyat Listesi-SAP'!C:C)</f>
        <v>31.8</v>
      </c>
      <c r="Y2013" s="60" t="str">
        <f>VLOOKUP(I2013,'[1]2022Fiyat Listesi-SAP'!A386:D2483,4,FALSE)</f>
        <v>USD</v>
      </c>
      <c r="Z2013" s="23"/>
      <c r="AA2013" s="33">
        <f t="shared" si="31"/>
        <v>0</v>
      </c>
      <c r="AB2013" s="60" t="s">
        <v>20</v>
      </c>
      <c r="AD2013" s="43"/>
    </row>
    <row r="2014" spans="3:30" s="25" customFormat="1" x14ac:dyDescent="0.3">
      <c r="C2014" s="22">
        <v>6121</v>
      </c>
      <c r="D2014" s="23"/>
      <c r="E2014" s="24">
        <v>820320000019</v>
      </c>
      <c r="G2014" s="22" t="s">
        <v>6809</v>
      </c>
      <c r="H2014" s="23"/>
      <c r="I2014" s="26" t="s">
        <v>6810</v>
      </c>
      <c r="J2014" s="23"/>
      <c r="K2014" s="26" t="s">
        <v>6811</v>
      </c>
      <c r="L2014" s="23"/>
      <c r="M2014" s="26" t="s">
        <v>6812</v>
      </c>
      <c r="N2014" s="23"/>
      <c r="O2014" s="34">
        <v>1</v>
      </c>
      <c r="P2014" s="34" t="s">
        <v>17</v>
      </c>
      <c r="Q2014" s="23"/>
      <c r="R2014" s="35">
        <v>0</v>
      </c>
      <c r="S2014" s="36" t="s">
        <v>18</v>
      </c>
      <c r="T2014" s="23"/>
      <c r="U2014" s="36"/>
      <c r="V2014" s="34" t="s">
        <v>17</v>
      </c>
      <c r="W2014" s="23"/>
      <c r="X2014" s="53">
        <f>SUMIF('[1]2022Fiyat Listesi-SAP'!A:A,I:I,'[1]2022Fiyat Listesi-SAP'!C:C)</f>
        <v>31.8</v>
      </c>
      <c r="Y2014" s="60" t="str">
        <f>VLOOKUP(I2014,'[1]2022Fiyat Listesi-SAP'!A387:D2484,4,FALSE)</f>
        <v>USD</v>
      </c>
      <c r="Z2014" s="23"/>
      <c r="AA2014" s="33">
        <f t="shared" si="31"/>
        <v>0</v>
      </c>
      <c r="AB2014" s="60" t="s">
        <v>20</v>
      </c>
      <c r="AD2014" s="43"/>
    </row>
    <row r="2015" spans="3:30" s="25" customFormat="1" x14ac:dyDescent="0.3">
      <c r="C2015" s="22">
        <v>6121</v>
      </c>
      <c r="D2015" s="23"/>
      <c r="E2015" s="24">
        <v>820320000019</v>
      </c>
      <c r="G2015" s="22" t="s">
        <v>6813</v>
      </c>
      <c r="H2015" s="23"/>
      <c r="I2015" s="26" t="s">
        <v>6814</v>
      </c>
      <c r="J2015" s="23"/>
      <c r="K2015" s="26" t="s">
        <v>6815</v>
      </c>
      <c r="L2015" s="23"/>
      <c r="M2015" s="26" t="s">
        <v>6816</v>
      </c>
      <c r="N2015" s="23"/>
      <c r="O2015" s="34">
        <v>1</v>
      </c>
      <c r="P2015" s="34" t="s">
        <v>17</v>
      </c>
      <c r="Q2015" s="23"/>
      <c r="R2015" s="35">
        <v>0</v>
      </c>
      <c r="S2015" s="36" t="s">
        <v>18</v>
      </c>
      <c r="T2015" s="23"/>
      <c r="U2015" s="36"/>
      <c r="V2015" s="34" t="s">
        <v>17</v>
      </c>
      <c r="W2015" s="23"/>
      <c r="X2015" s="53">
        <f>SUMIF('[1]2022Fiyat Listesi-SAP'!A:A,I:I,'[1]2022Fiyat Listesi-SAP'!C:C)</f>
        <v>31.8</v>
      </c>
      <c r="Y2015" s="60" t="str">
        <f>VLOOKUP(I2015,'[1]2022Fiyat Listesi-SAP'!A388:D2485,4,FALSE)</f>
        <v>USD</v>
      </c>
      <c r="Z2015" s="23"/>
      <c r="AA2015" s="33">
        <f t="shared" si="31"/>
        <v>0</v>
      </c>
      <c r="AB2015" s="60" t="s">
        <v>20</v>
      </c>
      <c r="AD2015" s="43"/>
    </row>
    <row r="2016" spans="3:30" s="25" customFormat="1" x14ac:dyDescent="0.3">
      <c r="C2016" s="22">
        <v>6121</v>
      </c>
      <c r="D2016" s="23"/>
      <c r="E2016" s="24">
        <v>820320000019</v>
      </c>
      <c r="G2016" s="22" t="s">
        <v>6817</v>
      </c>
      <c r="H2016" s="23"/>
      <c r="I2016" s="26" t="s">
        <v>6818</v>
      </c>
      <c r="J2016" s="23"/>
      <c r="K2016" s="26" t="s">
        <v>6819</v>
      </c>
      <c r="L2016" s="23"/>
      <c r="M2016" s="26" t="s">
        <v>6820</v>
      </c>
      <c r="N2016" s="23"/>
      <c r="O2016" s="34">
        <v>1</v>
      </c>
      <c r="P2016" s="34" t="s">
        <v>17</v>
      </c>
      <c r="Q2016" s="23"/>
      <c r="R2016" s="35">
        <v>0</v>
      </c>
      <c r="S2016" s="36" t="s">
        <v>18</v>
      </c>
      <c r="T2016" s="23"/>
      <c r="U2016" s="36"/>
      <c r="V2016" s="34" t="s">
        <v>17</v>
      </c>
      <c r="W2016" s="23"/>
      <c r="X2016" s="53">
        <f>SUMIF('[1]2022Fiyat Listesi-SAP'!A:A,I:I,'[1]2022Fiyat Listesi-SAP'!C:C)</f>
        <v>31.8</v>
      </c>
      <c r="Y2016" s="60" t="str">
        <f>VLOOKUP(I2016,'[1]2022Fiyat Listesi-SAP'!A389:D2486,4,FALSE)</f>
        <v>USD</v>
      </c>
      <c r="Z2016" s="23"/>
      <c r="AA2016" s="33">
        <f t="shared" si="31"/>
        <v>0</v>
      </c>
      <c r="AB2016" s="60" t="s">
        <v>20</v>
      </c>
      <c r="AD2016" s="43"/>
    </row>
    <row r="2017" spans="3:30" s="25" customFormat="1" x14ac:dyDescent="0.3">
      <c r="C2017" s="22">
        <v>6121</v>
      </c>
      <c r="D2017" s="23"/>
      <c r="E2017" s="24">
        <v>820320000019</v>
      </c>
      <c r="G2017" s="22" t="s">
        <v>6821</v>
      </c>
      <c r="H2017" s="23"/>
      <c r="I2017" s="26" t="s">
        <v>6822</v>
      </c>
      <c r="J2017" s="23"/>
      <c r="K2017" s="26" t="s">
        <v>6823</v>
      </c>
      <c r="L2017" s="23"/>
      <c r="M2017" s="26" t="s">
        <v>6824</v>
      </c>
      <c r="N2017" s="23"/>
      <c r="O2017" s="34">
        <v>1</v>
      </c>
      <c r="P2017" s="34" t="s">
        <v>17</v>
      </c>
      <c r="Q2017" s="23"/>
      <c r="R2017" s="35">
        <v>0</v>
      </c>
      <c r="S2017" s="36" t="s">
        <v>18</v>
      </c>
      <c r="T2017" s="23"/>
      <c r="U2017" s="36"/>
      <c r="V2017" s="34" t="s">
        <v>17</v>
      </c>
      <c r="W2017" s="23"/>
      <c r="X2017" s="53">
        <f>SUMIF('[1]2022Fiyat Listesi-SAP'!A:A,I:I,'[1]2022Fiyat Listesi-SAP'!C:C)</f>
        <v>31.8</v>
      </c>
      <c r="Y2017" s="60" t="str">
        <f>VLOOKUP(I2017,'[1]2022Fiyat Listesi-SAP'!A390:D2487,4,FALSE)</f>
        <v>USD</v>
      </c>
      <c r="Z2017" s="23"/>
      <c r="AA2017" s="33">
        <f t="shared" si="31"/>
        <v>0</v>
      </c>
      <c r="AB2017" s="60" t="s">
        <v>20</v>
      </c>
      <c r="AD2017" s="43"/>
    </row>
    <row r="2018" spans="3:30" s="25" customFormat="1" x14ac:dyDescent="0.3">
      <c r="C2018" s="22">
        <v>6121</v>
      </c>
      <c r="D2018" s="23"/>
      <c r="E2018" s="24">
        <v>820320000019</v>
      </c>
      <c r="G2018" s="22" t="s">
        <v>6825</v>
      </c>
      <c r="H2018" s="23"/>
      <c r="I2018" s="26" t="s">
        <v>6826</v>
      </c>
      <c r="J2018" s="23"/>
      <c r="K2018" s="26" t="s">
        <v>6827</v>
      </c>
      <c r="L2018" s="23"/>
      <c r="M2018" s="26" t="s">
        <v>6828</v>
      </c>
      <c r="N2018" s="23"/>
      <c r="O2018" s="34">
        <v>1</v>
      </c>
      <c r="P2018" s="34" t="s">
        <v>17</v>
      </c>
      <c r="Q2018" s="23"/>
      <c r="R2018" s="35">
        <v>0</v>
      </c>
      <c r="S2018" s="36" t="s">
        <v>18</v>
      </c>
      <c r="T2018" s="23"/>
      <c r="U2018" s="36"/>
      <c r="V2018" s="34" t="s">
        <v>17</v>
      </c>
      <c r="W2018" s="23"/>
      <c r="X2018" s="53">
        <f>SUMIF('[1]2022Fiyat Listesi-SAP'!A:A,I:I,'[1]2022Fiyat Listesi-SAP'!C:C)</f>
        <v>31.8</v>
      </c>
      <c r="Y2018" s="60" t="str">
        <f>VLOOKUP(I2018,'[1]2022Fiyat Listesi-SAP'!A391:D2488,4,FALSE)</f>
        <v>USD</v>
      </c>
      <c r="Z2018" s="23"/>
      <c r="AA2018" s="33">
        <f t="shared" si="31"/>
        <v>0</v>
      </c>
      <c r="AB2018" s="60" t="s">
        <v>20</v>
      </c>
      <c r="AD2018" s="43"/>
    </row>
    <row r="2019" spans="3:30" s="25" customFormat="1" x14ac:dyDescent="0.3">
      <c r="C2019" s="22">
        <v>6121</v>
      </c>
      <c r="D2019" s="23"/>
      <c r="E2019" s="24">
        <v>820320000019</v>
      </c>
      <c r="G2019" s="22" t="s">
        <v>6829</v>
      </c>
      <c r="H2019" s="23"/>
      <c r="I2019" s="26" t="s">
        <v>6830</v>
      </c>
      <c r="J2019" s="23"/>
      <c r="K2019" s="26" t="s">
        <v>6831</v>
      </c>
      <c r="L2019" s="23"/>
      <c r="M2019" s="26" t="s">
        <v>6832</v>
      </c>
      <c r="N2019" s="23"/>
      <c r="O2019" s="34">
        <v>1</v>
      </c>
      <c r="P2019" s="34" t="s">
        <v>17</v>
      </c>
      <c r="Q2019" s="23"/>
      <c r="R2019" s="35">
        <v>0</v>
      </c>
      <c r="S2019" s="36" t="s">
        <v>18</v>
      </c>
      <c r="T2019" s="23"/>
      <c r="U2019" s="36"/>
      <c r="V2019" s="34" t="s">
        <v>17</v>
      </c>
      <c r="W2019" s="23"/>
      <c r="X2019" s="53">
        <f>SUMIF('[1]2022Fiyat Listesi-SAP'!A:A,I:I,'[1]2022Fiyat Listesi-SAP'!C:C)</f>
        <v>31.8</v>
      </c>
      <c r="Y2019" s="60" t="str">
        <f>VLOOKUP(I2019,'[1]2022Fiyat Listesi-SAP'!A392:D2489,4,FALSE)</f>
        <v>USD</v>
      </c>
      <c r="Z2019" s="23"/>
      <c r="AA2019" s="33">
        <f t="shared" si="31"/>
        <v>0</v>
      </c>
      <c r="AB2019" s="60" t="s">
        <v>20</v>
      </c>
      <c r="AD2019" s="43"/>
    </row>
    <row r="2020" spans="3:30" s="25" customFormat="1" x14ac:dyDescent="0.3">
      <c r="C2020" s="22">
        <v>6121</v>
      </c>
      <c r="D2020" s="23"/>
      <c r="E2020" s="24">
        <v>820320000019</v>
      </c>
      <c r="G2020" s="22" t="s">
        <v>6833</v>
      </c>
      <c r="H2020" s="23"/>
      <c r="I2020" s="26" t="s">
        <v>6834</v>
      </c>
      <c r="J2020" s="23"/>
      <c r="K2020" s="26" t="s">
        <v>6835</v>
      </c>
      <c r="L2020" s="23"/>
      <c r="M2020" s="26" t="s">
        <v>6836</v>
      </c>
      <c r="N2020" s="23"/>
      <c r="O2020" s="34">
        <v>1</v>
      </c>
      <c r="P2020" s="34" t="s">
        <v>17</v>
      </c>
      <c r="Q2020" s="23"/>
      <c r="R2020" s="35">
        <v>0</v>
      </c>
      <c r="S2020" s="36" t="s">
        <v>18</v>
      </c>
      <c r="T2020" s="23"/>
      <c r="U2020" s="36"/>
      <c r="V2020" s="34" t="s">
        <v>17</v>
      </c>
      <c r="W2020" s="23"/>
      <c r="X2020" s="53">
        <f>SUMIF('[1]2022Fiyat Listesi-SAP'!A:A,I:I,'[1]2022Fiyat Listesi-SAP'!C:C)</f>
        <v>31.8</v>
      </c>
      <c r="Y2020" s="60" t="str">
        <f>VLOOKUP(I2020,'[1]2022Fiyat Listesi-SAP'!A393:D2490,4,FALSE)</f>
        <v>USD</v>
      </c>
      <c r="Z2020" s="23"/>
      <c r="AA2020" s="33">
        <f t="shared" si="31"/>
        <v>0</v>
      </c>
      <c r="AB2020" s="60" t="s">
        <v>20</v>
      </c>
      <c r="AD2020" s="43"/>
    </row>
    <row r="2021" spans="3:30" s="25" customFormat="1" x14ac:dyDescent="0.3">
      <c r="C2021" s="22">
        <v>6121</v>
      </c>
      <c r="D2021" s="23"/>
      <c r="E2021" s="24">
        <v>820320000019</v>
      </c>
      <c r="G2021" s="22" t="s">
        <v>6837</v>
      </c>
      <c r="H2021" s="23"/>
      <c r="I2021" s="26" t="s">
        <v>6838</v>
      </c>
      <c r="J2021" s="23"/>
      <c r="K2021" s="26" t="s">
        <v>6839</v>
      </c>
      <c r="L2021" s="23"/>
      <c r="M2021" s="26" t="s">
        <v>6840</v>
      </c>
      <c r="N2021" s="23"/>
      <c r="O2021" s="34">
        <v>1</v>
      </c>
      <c r="P2021" s="34" t="s">
        <v>17</v>
      </c>
      <c r="Q2021" s="23"/>
      <c r="R2021" s="35">
        <v>0</v>
      </c>
      <c r="S2021" s="36" t="s">
        <v>18</v>
      </c>
      <c r="T2021" s="23"/>
      <c r="U2021" s="36"/>
      <c r="V2021" s="34" t="s">
        <v>17</v>
      </c>
      <c r="W2021" s="23"/>
      <c r="X2021" s="53">
        <f>SUMIF('[1]2022Fiyat Listesi-SAP'!A:A,I:I,'[1]2022Fiyat Listesi-SAP'!C:C)</f>
        <v>31.8</v>
      </c>
      <c r="Y2021" s="60" t="str">
        <f>VLOOKUP(I2021,'[1]2022Fiyat Listesi-SAP'!A394:D2491,4,FALSE)</f>
        <v>USD</v>
      </c>
      <c r="Z2021" s="23"/>
      <c r="AA2021" s="33">
        <f t="shared" si="31"/>
        <v>0</v>
      </c>
      <c r="AB2021" s="60" t="s">
        <v>20</v>
      </c>
      <c r="AD2021" s="43"/>
    </row>
    <row r="2022" spans="3:30" s="25" customFormat="1" x14ac:dyDescent="0.3">
      <c r="C2022" s="22">
        <v>6121</v>
      </c>
      <c r="D2022" s="23"/>
      <c r="E2022" s="24">
        <v>820320000019</v>
      </c>
      <c r="G2022" s="22" t="s">
        <v>6841</v>
      </c>
      <c r="H2022" s="23"/>
      <c r="I2022" s="26" t="s">
        <v>6842</v>
      </c>
      <c r="J2022" s="23"/>
      <c r="K2022" s="26" t="s">
        <v>6843</v>
      </c>
      <c r="L2022" s="23"/>
      <c r="M2022" s="26" t="s">
        <v>6844</v>
      </c>
      <c r="N2022" s="23"/>
      <c r="O2022" s="34">
        <v>1</v>
      </c>
      <c r="P2022" s="34" t="s">
        <v>17</v>
      </c>
      <c r="Q2022" s="23"/>
      <c r="R2022" s="35">
        <v>0</v>
      </c>
      <c r="S2022" s="36" t="s">
        <v>18</v>
      </c>
      <c r="T2022" s="23"/>
      <c r="U2022" s="36"/>
      <c r="V2022" s="34" t="s">
        <v>17</v>
      </c>
      <c r="W2022" s="23"/>
      <c r="X2022" s="53">
        <f>SUMIF('[1]2022Fiyat Listesi-SAP'!A:A,I:I,'[1]2022Fiyat Listesi-SAP'!C:C)</f>
        <v>31.8</v>
      </c>
      <c r="Y2022" s="60" t="str">
        <f>VLOOKUP(I2022,'[1]2022Fiyat Listesi-SAP'!A395:D2492,4,FALSE)</f>
        <v>USD</v>
      </c>
      <c r="Z2022" s="23"/>
      <c r="AA2022" s="33">
        <f t="shared" si="31"/>
        <v>0</v>
      </c>
      <c r="AB2022" s="60" t="s">
        <v>20</v>
      </c>
      <c r="AD2022" s="43"/>
    </row>
    <row r="2023" spans="3:30" s="25" customFormat="1" x14ac:dyDescent="0.3">
      <c r="C2023" s="22">
        <v>6121</v>
      </c>
      <c r="D2023" s="23"/>
      <c r="E2023" s="24">
        <v>820320000019</v>
      </c>
      <c r="G2023" s="22" t="s">
        <v>6845</v>
      </c>
      <c r="H2023" s="23"/>
      <c r="I2023" s="26" t="s">
        <v>6846</v>
      </c>
      <c r="J2023" s="23"/>
      <c r="K2023" s="26" t="s">
        <v>6847</v>
      </c>
      <c r="L2023" s="23"/>
      <c r="M2023" s="26" t="s">
        <v>6848</v>
      </c>
      <c r="N2023" s="23"/>
      <c r="O2023" s="34">
        <v>1</v>
      </c>
      <c r="P2023" s="34" t="s">
        <v>17</v>
      </c>
      <c r="Q2023" s="23"/>
      <c r="R2023" s="35">
        <v>0</v>
      </c>
      <c r="S2023" s="36" t="s">
        <v>18</v>
      </c>
      <c r="T2023" s="23"/>
      <c r="U2023" s="36"/>
      <c r="V2023" s="34" t="s">
        <v>17</v>
      </c>
      <c r="W2023" s="23"/>
      <c r="X2023" s="53">
        <f>SUMIF('[1]2022Fiyat Listesi-SAP'!A:A,I:I,'[1]2022Fiyat Listesi-SAP'!C:C)</f>
        <v>31.8</v>
      </c>
      <c r="Y2023" s="60" t="str">
        <f>VLOOKUP(I2023,'[1]2022Fiyat Listesi-SAP'!A396:D2493,4,FALSE)</f>
        <v>USD</v>
      </c>
      <c r="Z2023" s="23"/>
      <c r="AA2023" s="33">
        <f t="shared" si="31"/>
        <v>0</v>
      </c>
      <c r="AB2023" s="60" t="s">
        <v>20</v>
      </c>
      <c r="AD2023" s="43"/>
    </row>
    <row r="2024" spans="3:30" s="25" customFormat="1" x14ac:dyDescent="0.3">
      <c r="C2024" s="22">
        <v>6121</v>
      </c>
      <c r="D2024" s="23"/>
      <c r="E2024" s="24">
        <v>820320000019</v>
      </c>
      <c r="G2024" s="22" t="s">
        <v>6849</v>
      </c>
      <c r="H2024" s="23"/>
      <c r="I2024" s="26" t="s">
        <v>6850</v>
      </c>
      <c r="J2024" s="23"/>
      <c r="K2024" s="26" t="s">
        <v>6851</v>
      </c>
      <c r="L2024" s="23"/>
      <c r="M2024" s="26" t="s">
        <v>6852</v>
      </c>
      <c r="N2024" s="23"/>
      <c r="O2024" s="34">
        <v>1</v>
      </c>
      <c r="P2024" s="34" t="s">
        <v>17</v>
      </c>
      <c r="Q2024" s="23"/>
      <c r="R2024" s="35">
        <v>0</v>
      </c>
      <c r="S2024" s="36" t="s">
        <v>18</v>
      </c>
      <c r="T2024" s="23"/>
      <c r="U2024" s="36"/>
      <c r="V2024" s="34" t="s">
        <v>17</v>
      </c>
      <c r="W2024" s="23"/>
      <c r="X2024" s="53">
        <f>SUMIF('[1]2022Fiyat Listesi-SAP'!A:A,I:I,'[1]2022Fiyat Listesi-SAP'!C:C)</f>
        <v>31.8</v>
      </c>
      <c r="Y2024" s="60" t="str">
        <f>VLOOKUP(I2024,'[1]2022Fiyat Listesi-SAP'!A397:D2494,4,FALSE)</f>
        <v>USD</v>
      </c>
      <c r="Z2024" s="23"/>
      <c r="AA2024" s="33">
        <f t="shared" si="31"/>
        <v>0</v>
      </c>
      <c r="AB2024" s="60" t="s">
        <v>20</v>
      </c>
      <c r="AD2024" s="43"/>
    </row>
    <row r="2025" spans="3:30" s="25" customFormat="1" x14ac:dyDescent="0.3">
      <c r="C2025" s="22">
        <v>6121</v>
      </c>
      <c r="D2025" s="23"/>
      <c r="E2025" s="24">
        <v>820320000019</v>
      </c>
      <c r="G2025" s="22" t="s">
        <v>6853</v>
      </c>
      <c r="H2025" s="23"/>
      <c r="I2025" s="26" t="s">
        <v>6854</v>
      </c>
      <c r="J2025" s="23"/>
      <c r="K2025" s="26" t="s">
        <v>6855</v>
      </c>
      <c r="L2025" s="23"/>
      <c r="M2025" s="26" t="s">
        <v>6856</v>
      </c>
      <c r="N2025" s="23"/>
      <c r="O2025" s="34">
        <v>1</v>
      </c>
      <c r="P2025" s="34" t="s">
        <v>17</v>
      </c>
      <c r="Q2025" s="23"/>
      <c r="R2025" s="35">
        <v>0</v>
      </c>
      <c r="S2025" s="36" t="s">
        <v>18</v>
      </c>
      <c r="T2025" s="23"/>
      <c r="U2025" s="36"/>
      <c r="V2025" s="34" t="s">
        <v>17</v>
      </c>
      <c r="W2025" s="23"/>
      <c r="X2025" s="53">
        <f>SUMIF('[1]2022Fiyat Listesi-SAP'!A:A,I:I,'[1]2022Fiyat Listesi-SAP'!C:C)</f>
        <v>31.8</v>
      </c>
      <c r="Y2025" s="60" t="str">
        <f>VLOOKUP(I2025,'[1]2022Fiyat Listesi-SAP'!A398:D2495,4,FALSE)</f>
        <v>USD</v>
      </c>
      <c r="Z2025" s="23"/>
      <c r="AA2025" s="33">
        <f t="shared" si="31"/>
        <v>0</v>
      </c>
      <c r="AB2025" s="60" t="s">
        <v>20</v>
      </c>
      <c r="AD2025" s="43"/>
    </row>
    <row r="2026" spans="3:30" s="25" customFormat="1" x14ac:dyDescent="0.3">
      <c r="C2026" s="22">
        <v>6121</v>
      </c>
      <c r="D2026" s="23"/>
      <c r="E2026" s="24">
        <v>820320000019</v>
      </c>
      <c r="G2026" s="22" t="s">
        <v>6857</v>
      </c>
      <c r="H2026" s="23"/>
      <c r="I2026" s="26" t="s">
        <v>6858</v>
      </c>
      <c r="J2026" s="23"/>
      <c r="K2026" s="26" t="s">
        <v>6859</v>
      </c>
      <c r="L2026" s="23"/>
      <c r="M2026" s="26" t="s">
        <v>6860</v>
      </c>
      <c r="N2026" s="23"/>
      <c r="O2026" s="34">
        <v>1</v>
      </c>
      <c r="P2026" s="34" t="s">
        <v>17</v>
      </c>
      <c r="Q2026" s="23"/>
      <c r="R2026" s="35">
        <v>0</v>
      </c>
      <c r="S2026" s="36" t="s">
        <v>18</v>
      </c>
      <c r="T2026" s="23"/>
      <c r="U2026" s="36"/>
      <c r="V2026" s="34" t="s">
        <v>17</v>
      </c>
      <c r="W2026" s="23"/>
      <c r="X2026" s="53">
        <f>SUMIF('[1]2022Fiyat Listesi-SAP'!A:A,I:I,'[1]2022Fiyat Listesi-SAP'!C:C)</f>
        <v>31.8</v>
      </c>
      <c r="Y2026" s="60" t="str">
        <f>VLOOKUP(I2026,'[1]2022Fiyat Listesi-SAP'!A399:D2496,4,FALSE)</f>
        <v>USD</v>
      </c>
      <c r="Z2026" s="23"/>
      <c r="AA2026" s="33">
        <f t="shared" si="31"/>
        <v>0</v>
      </c>
      <c r="AB2026" s="60" t="s">
        <v>20</v>
      </c>
      <c r="AD2026" s="43"/>
    </row>
    <row r="2027" spans="3:30" s="25" customFormat="1" x14ac:dyDescent="0.3">
      <c r="C2027" s="22">
        <v>6121</v>
      </c>
      <c r="D2027" s="23"/>
      <c r="E2027" s="24">
        <v>820320000019</v>
      </c>
      <c r="G2027" s="22" t="s">
        <v>6861</v>
      </c>
      <c r="H2027" s="23"/>
      <c r="I2027" s="26" t="s">
        <v>6862</v>
      </c>
      <c r="J2027" s="23"/>
      <c r="K2027" s="26" t="s">
        <v>6863</v>
      </c>
      <c r="L2027" s="23"/>
      <c r="M2027" s="26" t="s">
        <v>6864</v>
      </c>
      <c r="N2027" s="23"/>
      <c r="O2027" s="34">
        <v>1</v>
      </c>
      <c r="P2027" s="34" t="s">
        <v>17</v>
      </c>
      <c r="Q2027" s="23"/>
      <c r="R2027" s="35">
        <v>0</v>
      </c>
      <c r="S2027" s="36" t="s">
        <v>18</v>
      </c>
      <c r="T2027" s="23"/>
      <c r="U2027" s="36"/>
      <c r="V2027" s="34" t="s">
        <v>17</v>
      </c>
      <c r="W2027" s="23"/>
      <c r="X2027" s="53">
        <f>SUMIF('[1]2022Fiyat Listesi-SAP'!A:A,I:I,'[1]2022Fiyat Listesi-SAP'!C:C)</f>
        <v>31.8</v>
      </c>
      <c r="Y2027" s="60" t="str">
        <f>VLOOKUP(I2027,'[1]2022Fiyat Listesi-SAP'!A400:D2497,4,FALSE)</f>
        <v>USD</v>
      </c>
      <c r="Z2027" s="23"/>
      <c r="AA2027" s="33">
        <f t="shared" si="31"/>
        <v>0</v>
      </c>
      <c r="AB2027" s="60" t="s">
        <v>20</v>
      </c>
      <c r="AD2027" s="43"/>
    </row>
    <row r="2028" spans="3:30" s="25" customFormat="1" x14ac:dyDescent="0.3">
      <c r="C2028" s="22">
        <v>6121</v>
      </c>
      <c r="D2028" s="23"/>
      <c r="E2028" s="24">
        <v>820320000019</v>
      </c>
      <c r="G2028" s="22" t="s">
        <v>6865</v>
      </c>
      <c r="H2028" s="23"/>
      <c r="I2028" s="26" t="s">
        <v>6866</v>
      </c>
      <c r="J2028" s="23"/>
      <c r="K2028" s="26" t="s">
        <v>6867</v>
      </c>
      <c r="L2028" s="23"/>
      <c r="M2028" s="26" t="s">
        <v>6868</v>
      </c>
      <c r="N2028" s="23"/>
      <c r="O2028" s="34">
        <v>1</v>
      </c>
      <c r="P2028" s="34" t="s">
        <v>17</v>
      </c>
      <c r="Q2028" s="23"/>
      <c r="R2028" s="35">
        <v>0</v>
      </c>
      <c r="S2028" s="36" t="s">
        <v>18</v>
      </c>
      <c r="T2028" s="23"/>
      <c r="U2028" s="36"/>
      <c r="V2028" s="34" t="s">
        <v>17</v>
      </c>
      <c r="W2028" s="23"/>
      <c r="X2028" s="53">
        <f>SUMIF('[1]2022Fiyat Listesi-SAP'!A:A,I:I,'[1]2022Fiyat Listesi-SAP'!C:C)</f>
        <v>31.8</v>
      </c>
      <c r="Y2028" s="60" t="str">
        <f>VLOOKUP(I2028,'[1]2022Fiyat Listesi-SAP'!A401:D2498,4,FALSE)</f>
        <v>USD</v>
      </c>
      <c r="Z2028" s="23"/>
      <c r="AA2028" s="33">
        <f t="shared" si="31"/>
        <v>0</v>
      </c>
      <c r="AB2028" s="60" t="s">
        <v>20</v>
      </c>
      <c r="AD2028" s="43"/>
    </row>
    <row r="2029" spans="3:30" s="25" customFormat="1" x14ac:dyDescent="0.3">
      <c r="C2029" s="22">
        <v>6121</v>
      </c>
      <c r="D2029" s="23"/>
      <c r="E2029" s="24">
        <v>820320000019</v>
      </c>
      <c r="G2029" s="22" t="s">
        <v>6869</v>
      </c>
      <c r="H2029" s="23"/>
      <c r="I2029" s="26" t="s">
        <v>6870</v>
      </c>
      <c r="J2029" s="23"/>
      <c r="K2029" s="26" t="s">
        <v>6871</v>
      </c>
      <c r="L2029" s="23"/>
      <c r="M2029" s="26" t="s">
        <v>6872</v>
      </c>
      <c r="N2029" s="23"/>
      <c r="O2029" s="34">
        <v>1</v>
      </c>
      <c r="P2029" s="34" t="s">
        <v>17</v>
      </c>
      <c r="Q2029" s="23"/>
      <c r="R2029" s="35">
        <v>0</v>
      </c>
      <c r="S2029" s="36" t="s">
        <v>18</v>
      </c>
      <c r="T2029" s="23"/>
      <c r="U2029" s="36"/>
      <c r="V2029" s="34" t="s">
        <v>17</v>
      </c>
      <c r="W2029" s="23"/>
      <c r="X2029" s="53">
        <f>SUMIF('[1]2022Fiyat Listesi-SAP'!A:A,I:I,'[1]2022Fiyat Listesi-SAP'!C:C)</f>
        <v>31.8</v>
      </c>
      <c r="Y2029" s="60" t="str">
        <f>VLOOKUP(I2029,'[1]2022Fiyat Listesi-SAP'!A402:D2499,4,FALSE)</f>
        <v>USD</v>
      </c>
      <c r="Z2029" s="23"/>
      <c r="AA2029" s="33">
        <f t="shared" si="31"/>
        <v>0</v>
      </c>
      <c r="AB2029" s="60" t="s">
        <v>20</v>
      </c>
      <c r="AD2029" s="43"/>
    </row>
    <row r="2030" spans="3:30" s="25" customFormat="1" x14ac:dyDescent="0.3">
      <c r="C2030" s="22">
        <v>6121</v>
      </c>
      <c r="D2030" s="23"/>
      <c r="E2030" s="24">
        <v>820320000019</v>
      </c>
      <c r="G2030" s="22" t="s">
        <v>6845</v>
      </c>
      <c r="H2030" s="23"/>
      <c r="I2030" s="26" t="s">
        <v>6846</v>
      </c>
      <c r="J2030" s="23"/>
      <c r="K2030" s="26" t="s">
        <v>6873</v>
      </c>
      <c r="L2030" s="23"/>
      <c r="M2030" s="26" t="s">
        <v>6848</v>
      </c>
      <c r="N2030" s="23"/>
      <c r="O2030" s="34">
        <v>1</v>
      </c>
      <c r="P2030" s="34" t="s">
        <v>17</v>
      </c>
      <c r="Q2030" s="23"/>
      <c r="R2030" s="35">
        <v>0</v>
      </c>
      <c r="S2030" s="36" t="s">
        <v>18</v>
      </c>
      <c r="T2030" s="23"/>
      <c r="U2030" s="36"/>
      <c r="V2030" s="34" t="s">
        <v>17</v>
      </c>
      <c r="W2030" s="23"/>
      <c r="X2030" s="53">
        <f>SUMIF('[1]2022Fiyat Listesi-SAP'!A:A,I:I,'[1]2022Fiyat Listesi-SAP'!C:C)</f>
        <v>31.8</v>
      </c>
      <c r="Y2030" s="60" t="str">
        <f>VLOOKUP(I2030,'[1]2022Fiyat Listesi-SAP'!A403:D2500,4,FALSE)</f>
        <v>USD</v>
      </c>
      <c r="Z2030" s="23"/>
      <c r="AA2030" s="33">
        <f t="shared" si="31"/>
        <v>0</v>
      </c>
      <c r="AB2030" s="60" t="s">
        <v>20</v>
      </c>
      <c r="AD2030" s="43"/>
    </row>
    <row r="2031" spans="3:30" s="25" customFormat="1" x14ac:dyDescent="0.3">
      <c r="C2031" s="22">
        <v>6121</v>
      </c>
      <c r="D2031" s="23"/>
      <c r="E2031" s="24">
        <v>820320000019</v>
      </c>
      <c r="G2031" s="22" t="s">
        <v>6874</v>
      </c>
      <c r="H2031" s="23"/>
      <c r="I2031" s="26" t="s">
        <v>6875</v>
      </c>
      <c r="J2031" s="23"/>
      <c r="K2031" s="26" t="s">
        <v>6876</v>
      </c>
      <c r="L2031" s="23"/>
      <c r="M2031" s="26" t="s">
        <v>6877</v>
      </c>
      <c r="N2031" s="23"/>
      <c r="O2031" s="34">
        <v>1</v>
      </c>
      <c r="P2031" s="34" t="s">
        <v>17</v>
      </c>
      <c r="Q2031" s="23"/>
      <c r="R2031" s="35">
        <v>0</v>
      </c>
      <c r="S2031" s="36" t="s">
        <v>18</v>
      </c>
      <c r="T2031" s="23"/>
      <c r="U2031" s="36"/>
      <c r="V2031" s="34" t="s">
        <v>17</v>
      </c>
      <c r="W2031" s="23"/>
      <c r="X2031" s="53">
        <f>SUMIF('[1]2022Fiyat Listesi-SAP'!A:A,I:I,'[1]2022Fiyat Listesi-SAP'!C:C)</f>
        <v>31.8</v>
      </c>
      <c r="Y2031" s="60" t="str">
        <f>VLOOKUP(I2031,'[1]2022Fiyat Listesi-SAP'!A404:D2501,4,FALSE)</f>
        <v>USD</v>
      </c>
      <c r="Z2031" s="23"/>
      <c r="AA2031" s="33">
        <f t="shared" si="31"/>
        <v>0</v>
      </c>
      <c r="AB2031" s="60" t="s">
        <v>20</v>
      </c>
      <c r="AD2031" s="43"/>
    </row>
    <row r="2032" spans="3:30" s="25" customFormat="1" x14ac:dyDescent="0.3">
      <c r="C2032" s="22">
        <v>6121</v>
      </c>
      <c r="D2032" s="23"/>
      <c r="E2032" s="24">
        <v>820320000019</v>
      </c>
      <c r="G2032" s="22" t="s">
        <v>6878</v>
      </c>
      <c r="H2032" s="23"/>
      <c r="I2032" s="26" t="s">
        <v>6879</v>
      </c>
      <c r="J2032" s="23"/>
      <c r="K2032" s="26" t="s">
        <v>6880</v>
      </c>
      <c r="L2032" s="23"/>
      <c r="M2032" s="26" t="s">
        <v>6881</v>
      </c>
      <c r="N2032" s="23"/>
      <c r="O2032" s="34">
        <v>1</v>
      </c>
      <c r="P2032" s="34" t="s">
        <v>17</v>
      </c>
      <c r="Q2032" s="23"/>
      <c r="R2032" s="35">
        <v>0</v>
      </c>
      <c r="S2032" s="36" t="s">
        <v>18</v>
      </c>
      <c r="T2032" s="23"/>
      <c r="U2032" s="36"/>
      <c r="V2032" s="34" t="s">
        <v>17</v>
      </c>
      <c r="W2032" s="23"/>
      <c r="X2032" s="53">
        <f>SUMIF('[1]2022Fiyat Listesi-SAP'!A:A,I:I,'[1]2022Fiyat Listesi-SAP'!C:C)</f>
        <v>31.8</v>
      </c>
      <c r="Y2032" s="60" t="str">
        <f>VLOOKUP(I2032,'[1]2022Fiyat Listesi-SAP'!A405:D2502,4,FALSE)</f>
        <v>USD</v>
      </c>
      <c r="Z2032" s="23"/>
      <c r="AA2032" s="33">
        <f t="shared" si="31"/>
        <v>0</v>
      </c>
      <c r="AB2032" s="60" t="s">
        <v>20</v>
      </c>
      <c r="AD2032" s="43"/>
    </row>
    <row r="2033" spans="3:30" s="25" customFormat="1" x14ac:dyDescent="0.3">
      <c r="C2033" s="22">
        <v>6121</v>
      </c>
      <c r="D2033" s="23"/>
      <c r="E2033" s="24">
        <v>820320000019</v>
      </c>
      <c r="G2033" s="22" t="s">
        <v>6882</v>
      </c>
      <c r="H2033" s="23"/>
      <c r="I2033" s="26" t="s">
        <v>6883</v>
      </c>
      <c r="J2033" s="23"/>
      <c r="K2033" s="26" t="s">
        <v>6884</v>
      </c>
      <c r="L2033" s="23"/>
      <c r="M2033" s="26" t="s">
        <v>6885</v>
      </c>
      <c r="N2033" s="23"/>
      <c r="O2033" s="34">
        <v>1</v>
      </c>
      <c r="P2033" s="34" t="s">
        <v>17</v>
      </c>
      <c r="Q2033" s="23"/>
      <c r="R2033" s="35">
        <v>0</v>
      </c>
      <c r="S2033" s="36" t="s">
        <v>18</v>
      </c>
      <c r="T2033" s="23"/>
      <c r="U2033" s="36"/>
      <c r="V2033" s="34" t="s">
        <v>17</v>
      </c>
      <c r="W2033" s="23"/>
      <c r="X2033" s="53">
        <f>SUMIF('[1]2022Fiyat Listesi-SAP'!A:A,I:I,'[1]2022Fiyat Listesi-SAP'!C:C)</f>
        <v>31.8</v>
      </c>
      <c r="Y2033" s="60" t="str">
        <f>VLOOKUP(I2033,'[1]2022Fiyat Listesi-SAP'!A406:D2503,4,FALSE)</f>
        <v>USD</v>
      </c>
      <c r="Z2033" s="23"/>
      <c r="AA2033" s="33">
        <f t="shared" si="31"/>
        <v>0</v>
      </c>
      <c r="AB2033" s="60" t="s">
        <v>20</v>
      </c>
      <c r="AD2033" s="43"/>
    </row>
    <row r="2034" spans="3:30" s="25" customFormat="1" x14ac:dyDescent="0.3">
      <c r="C2034" s="22">
        <v>6121</v>
      </c>
      <c r="D2034" s="23"/>
      <c r="E2034" s="24">
        <v>820320000019</v>
      </c>
      <c r="G2034" s="22" t="s">
        <v>6886</v>
      </c>
      <c r="H2034" s="23"/>
      <c r="I2034" s="26" t="s">
        <v>6887</v>
      </c>
      <c r="J2034" s="23"/>
      <c r="K2034" s="26" t="s">
        <v>6888</v>
      </c>
      <c r="L2034" s="23"/>
      <c r="M2034" s="26" t="s">
        <v>6889</v>
      </c>
      <c r="N2034" s="23"/>
      <c r="O2034" s="34">
        <v>1</v>
      </c>
      <c r="P2034" s="34" t="s">
        <v>17</v>
      </c>
      <c r="Q2034" s="23"/>
      <c r="R2034" s="35">
        <v>0</v>
      </c>
      <c r="S2034" s="36" t="s">
        <v>18</v>
      </c>
      <c r="T2034" s="23"/>
      <c r="U2034" s="36"/>
      <c r="V2034" s="34" t="s">
        <v>17</v>
      </c>
      <c r="W2034" s="23"/>
      <c r="X2034" s="53">
        <f>SUMIF('[1]2022Fiyat Listesi-SAP'!A:A,I:I,'[1]2022Fiyat Listesi-SAP'!C:C)</f>
        <v>31.8</v>
      </c>
      <c r="Y2034" s="60" t="str">
        <f>VLOOKUP(I2034,'[1]2022Fiyat Listesi-SAP'!A407:D2504,4,FALSE)</f>
        <v>USD</v>
      </c>
      <c r="Z2034" s="23"/>
      <c r="AA2034" s="33">
        <f t="shared" si="31"/>
        <v>0</v>
      </c>
      <c r="AB2034" s="60" t="s">
        <v>20</v>
      </c>
      <c r="AD2034" s="43"/>
    </row>
    <row r="2035" spans="3:30" s="25" customFormat="1" x14ac:dyDescent="0.3">
      <c r="C2035" s="22">
        <v>6121</v>
      </c>
      <c r="D2035" s="23"/>
      <c r="E2035" s="24">
        <v>820320000019</v>
      </c>
      <c r="G2035" s="22" t="s">
        <v>6890</v>
      </c>
      <c r="H2035" s="23"/>
      <c r="I2035" s="26" t="s">
        <v>6891</v>
      </c>
      <c r="J2035" s="23"/>
      <c r="K2035" s="26" t="s">
        <v>6892</v>
      </c>
      <c r="L2035" s="23"/>
      <c r="M2035" s="26" t="s">
        <v>6893</v>
      </c>
      <c r="N2035" s="23"/>
      <c r="O2035" s="34">
        <v>1</v>
      </c>
      <c r="P2035" s="34" t="s">
        <v>17</v>
      </c>
      <c r="Q2035" s="23"/>
      <c r="R2035" s="35">
        <v>0</v>
      </c>
      <c r="S2035" s="36" t="s">
        <v>18</v>
      </c>
      <c r="T2035" s="23"/>
      <c r="U2035" s="36"/>
      <c r="V2035" s="34" t="s">
        <v>17</v>
      </c>
      <c r="W2035" s="23"/>
      <c r="X2035" s="53">
        <f>SUMIF('[1]2022Fiyat Listesi-SAP'!A:A,I:I,'[1]2022Fiyat Listesi-SAP'!C:C)</f>
        <v>31.8</v>
      </c>
      <c r="Y2035" s="60" t="str">
        <f>VLOOKUP(I2035,'[1]2022Fiyat Listesi-SAP'!A408:D2505,4,FALSE)</f>
        <v>USD</v>
      </c>
      <c r="Z2035" s="23"/>
      <c r="AA2035" s="33">
        <f t="shared" si="31"/>
        <v>0</v>
      </c>
      <c r="AB2035" s="60" t="s">
        <v>20</v>
      </c>
      <c r="AD2035" s="43"/>
    </row>
    <row r="2036" spans="3:30" s="25" customFormat="1" x14ac:dyDescent="0.3">
      <c r="C2036" s="22">
        <v>6121</v>
      </c>
      <c r="D2036" s="23"/>
      <c r="E2036" s="24">
        <v>820320000019</v>
      </c>
      <c r="G2036" s="22" t="s">
        <v>6894</v>
      </c>
      <c r="H2036" s="23"/>
      <c r="I2036" s="26" t="s">
        <v>6895</v>
      </c>
      <c r="J2036" s="23"/>
      <c r="K2036" s="26" t="s">
        <v>6896</v>
      </c>
      <c r="L2036" s="23"/>
      <c r="M2036" s="26" t="s">
        <v>6897</v>
      </c>
      <c r="N2036" s="23"/>
      <c r="O2036" s="34">
        <v>1</v>
      </c>
      <c r="P2036" s="34" t="s">
        <v>17</v>
      </c>
      <c r="Q2036" s="23"/>
      <c r="R2036" s="35">
        <v>0</v>
      </c>
      <c r="S2036" s="36" t="s">
        <v>18</v>
      </c>
      <c r="T2036" s="23"/>
      <c r="U2036" s="36"/>
      <c r="V2036" s="34" t="s">
        <v>17</v>
      </c>
      <c r="W2036" s="23"/>
      <c r="X2036" s="53">
        <f>SUMIF('[1]2022Fiyat Listesi-SAP'!A:A,I:I,'[1]2022Fiyat Listesi-SAP'!C:C)</f>
        <v>31.8</v>
      </c>
      <c r="Y2036" s="60" t="str">
        <f>VLOOKUP(I2036,'[1]2022Fiyat Listesi-SAP'!A409:D2506,4,FALSE)</f>
        <v>USD</v>
      </c>
      <c r="Z2036" s="23"/>
      <c r="AA2036" s="33">
        <f t="shared" si="31"/>
        <v>0</v>
      </c>
      <c r="AB2036" s="60" t="s">
        <v>20</v>
      </c>
      <c r="AD2036" s="43"/>
    </row>
    <row r="2037" spans="3:30" s="25" customFormat="1" x14ac:dyDescent="0.3">
      <c r="C2037" s="22">
        <v>6121</v>
      </c>
      <c r="D2037" s="23"/>
      <c r="E2037" s="24">
        <v>820320000019</v>
      </c>
      <c r="G2037" s="22" t="s">
        <v>6898</v>
      </c>
      <c r="H2037" s="23"/>
      <c r="I2037" s="26" t="s">
        <v>6899</v>
      </c>
      <c r="J2037" s="23"/>
      <c r="K2037" s="26" t="s">
        <v>6900</v>
      </c>
      <c r="L2037" s="23"/>
      <c r="M2037" s="26" t="s">
        <v>6901</v>
      </c>
      <c r="N2037" s="23"/>
      <c r="O2037" s="34">
        <v>1</v>
      </c>
      <c r="P2037" s="34" t="s">
        <v>17</v>
      </c>
      <c r="Q2037" s="23"/>
      <c r="R2037" s="35">
        <v>0</v>
      </c>
      <c r="S2037" s="36" t="s">
        <v>18</v>
      </c>
      <c r="T2037" s="23"/>
      <c r="U2037" s="36"/>
      <c r="V2037" s="34" t="s">
        <v>17</v>
      </c>
      <c r="W2037" s="23"/>
      <c r="X2037" s="53">
        <f>SUMIF('[1]2022Fiyat Listesi-SAP'!A:A,I:I,'[1]2022Fiyat Listesi-SAP'!C:C)</f>
        <v>31.8</v>
      </c>
      <c r="Y2037" s="60" t="str">
        <f>VLOOKUP(I2037,'[1]2022Fiyat Listesi-SAP'!A410:D2507,4,FALSE)</f>
        <v>USD</v>
      </c>
      <c r="Z2037" s="23"/>
      <c r="AA2037" s="33">
        <f t="shared" si="31"/>
        <v>0</v>
      </c>
      <c r="AB2037" s="60" t="s">
        <v>20</v>
      </c>
      <c r="AD2037" s="43"/>
    </row>
    <row r="2038" spans="3:30" s="25" customFormat="1" x14ac:dyDescent="0.3">
      <c r="C2038" s="22">
        <v>6121</v>
      </c>
      <c r="D2038" s="23"/>
      <c r="E2038" s="24">
        <v>820320000019</v>
      </c>
      <c r="G2038" s="22" t="s">
        <v>6902</v>
      </c>
      <c r="H2038" s="23"/>
      <c r="I2038" s="26" t="s">
        <v>6903</v>
      </c>
      <c r="J2038" s="23"/>
      <c r="K2038" s="26" t="s">
        <v>6904</v>
      </c>
      <c r="L2038" s="23"/>
      <c r="M2038" s="26" t="s">
        <v>6905</v>
      </c>
      <c r="N2038" s="23"/>
      <c r="O2038" s="34">
        <v>1</v>
      </c>
      <c r="P2038" s="34" t="s">
        <v>17</v>
      </c>
      <c r="Q2038" s="23"/>
      <c r="R2038" s="35">
        <v>0</v>
      </c>
      <c r="S2038" s="36" t="s">
        <v>18</v>
      </c>
      <c r="T2038" s="23"/>
      <c r="U2038" s="36"/>
      <c r="V2038" s="34" t="s">
        <v>17</v>
      </c>
      <c r="W2038" s="23"/>
      <c r="X2038" s="53">
        <f>SUMIF('[1]2022Fiyat Listesi-SAP'!A:A,I:I,'[1]2022Fiyat Listesi-SAP'!C:C)</f>
        <v>31.8</v>
      </c>
      <c r="Y2038" s="60" t="str">
        <f>VLOOKUP(I2038,'[1]2022Fiyat Listesi-SAP'!A411:D2508,4,FALSE)</f>
        <v>USD</v>
      </c>
      <c r="Z2038" s="23"/>
      <c r="AA2038" s="33">
        <f t="shared" si="31"/>
        <v>0</v>
      </c>
      <c r="AB2038" s="60" t="s">
        <v>20</v>
      </c>
      <c r="AD2038" s="43"/>
    </row>
    <row r="2039" spans="3:30" s="25" customFormat="1" x14ac:dyDescent="0.3">
      <c r="C2039" s="22">
        <v>6121</v>
      </c>
      <c r="D2039" s="23"/>
      <c r="E2039" s="24">
        <v>820320000019</v>
      </c>
      <c r="G2039" s="22" t="s">
        <v>6906</v>
      </c>
      <c r="H2039" s="23"/>
      <c r="I2039" s="26" t="s">
        <v>6907</v>
      </c>
      <c r="J2039" s="23"/>
      <c r="K2039" s="26" t="s">
        <v>6908</v>
      </c>
      <c r="L2039" s="23"/>
      <c r="M2039" s="26" t="s">
        <v>6909</v>
      </c>
      <c r="N2039" s="23"/>
      <c r="O2039" s="34">
        <v>1</v>
      </c>
      <c r="P2039" s="34" t="s">
        <v>17</v>
      </c>
      <c r="Q2039" s="23"/>
      <c r="R2039" s="35">
        <v>0</v>
      </c>
      <c r="S2039" s="36" t="s">
        <v>18</v>
      </c>
      <c r="T2039" s="23"/>
      <c r="U2039" s="36"/>
      <c r="V2039" s="34" t="s">
        <v>17</v>
      </c>
      <c r="W2039" s="23"/>
      <c r="X2039" s="53">
        <f>SUMIF('[1]2022Fiyat Listesi-SAP'!A:A,I:I,'[1]2022Fiyat Listesi-SAP'!C:C)</f>
        <v>31.8</v>
      </c>
      <c r="Y2039" s="60" t="str">
        <f>VLOOKUP(I2039,'[1]2022Fiyat Listesi-SAP'!A412:D2509,4,FALSE)</f>
        <v>USD</v>
      </c>
      <c r="Z2039" s="23"/>
      <c r="AA2039" s="33">
        <f t="shared" si="31"/>
        <v>0</v>
      </c>
      <c r="AB2039" s="60" t="s">
        <v>20</v>
      </c>
      <c r="AD2039" s="43"/>
    </row>
    <row r="2040" spans="3:30" s="25" customFormat="1" x14ac:dyDescent="0.3">
      <c r="C2040" s="22">
        <v>6121</v>
      </c>
      <c r="D2040" s="23"/>
      <c r="E2040" s="24">
        <v>820320000019</v>
      </c>
      <c r="G2040" s="22" t="s">
        <v>6910</v>
      </c>
      <c r="H2040" s="23"/>
      <c r="I2040" s="26" t="s">
        <v>6911</v>
      </c>
      <c r="J2040" s="23"/>
      <c r="K2040" s="26" t="s">
        <v>6912</v>
      </c>
      <c r="L2040" s="23"/>
      <c r="M2040" s="26" t="s">
        <v>6913</v>
      </c>
      <c r="N2040" s="23"/>
      <c r="O2040" s="34">
        <v>1</v>
      </c>
      <c r="P2040" s="34" t="s">
        <v>17</v>
      </c>
      <c r="Q2040" s="23"/>
      <c r="R2040" s="35">
        <v>0</v>
      </c>
      <c r="S2040" s="36" t="s">
        <v>18</v>
      </c>
      <c r="T2040" s="23"/>
      <c r="U2040" s="36"/>
      <c r="V2040" s="34" t="s">
        <v>17</v>
      </c>
      <c r="W2040" s="23"/>
      <c r="X2040" s="53">
        <f>SUMIF('[1]2022Fiyat Listesi-SAP'!A:A,I:I,'[1]2022Fiyat Listesi-SAP'!C:C)</f>
        <v>31.8</v>
      </c>
      <c r="Y2040" s="60" t="str">
        <f>VLOOKUP(I2040,'[1]2022Fiyat Listesi-SAP'!A413:D2510,4,FALSE)</f>
        <v>USD</v>
      </c>
      <c r="Z2040" s="23"/>
      <c r="AA2040" s="33">
        <f t="shared" si="31"/>
        <v>0</v>
      </c>
      <c r="AB2040" s="60" t="s">
        <v>20</v>
      </c>
      <c r="AD2040" s="43"/>
    </row>
    <row r="2041" spans="3:30" s="25" customFormat="1" x14ac:dyDescent="0.3">
      <c r="C2041" s="22">
        <v>6121</v>
      </c>
      <c r="D2041" s="23"/>
      <c r="E2041" s="24">
        <v>820320000019</v>
      </c>
      <c r="G2041" s="22" t="s">
        <v>6914</v>
      </c>
      <c r="H2041" s="23"/>
      <c r="I2041" s="26" t="s">
        <v>6915</v>
      </c>
      <c r="J2041" s="23"/>
      <c r="K2041" s="26" t="s">
        <v>6916</v>
      </c>
      <c r="L2041" s="23"/>
      <c r="M2041" s="26" t="s">
        <v>6917</v>
      </c>
      <c r="N2041" s="23"/>
      <c r="O2041" s="34">
        <v>1</v>
      </c>
      <c r="P2041" s="34" t="s">
        <v>17</v>
      </c>
      <c r="Q2041" s="23"/>
      <c r="R2041" s="35">
        <v>0</v>
      </c>
      <c r="S2041" s="36" t="s">
        <v>18</v>
      </c>
      <c r="T2041" s="23"/>
      <c r="U2041" s="36"/>
      <c r="V2041" s="34" t="s">
        <v>17</v>
      </c>
      <c r="W2041" s="23"/>
      <c r="X2041" s="53">
        <f>SUMIF('[1]2022Fiyat Listesi-SAP'!A:A,I:I,'[1]2022Fiyat Listesi-SAP'!C:C)</f>
        <v>31.8</v>
      </c>
      <c r="Y2041" s="60" t="str">
        <f>VLOOKUP(I2041,'[1]2022Fiyat Listesi-SAP'!A414:D2511,4,FALSE)</f>
        <v>USD</v>
      </c>
      <c r="Z2041" s="23"/>
      <c r="AA2041" s="33">
        <f t="shared" si="31"/>
        <v>0</v>
      </c>
      <c r="AB2041" s="60" t="s">
        <v>20</v>
      </c>
      <c r="AD2041" s="43"/>
    </row>
    <row r="2042" spans="3:30" s="25" customFormat="1" x14ac:dyDescent="0.3">
      <c r="C2042" s="22">
        <v>6121</v>
      </c>
      <c r="D2042" s="23"/>
      <c r="E2042" s="24">
        <v>820320000019</v>
      </c>
      <c r="G2042" s="22" t="s">
        <v>6918</v>
      </c>
      <c r="H2042" s="23"/>
      <c r="I2042" s="26" t="s">
        <v>6919</v>
      </c>
      <c r="J2042" s="23"/>
      <c r="K2042" s="26" t="s">
        <v>6920</v>
      </c>
      <c r="L2042" s="23"/>
      <c r="M2042" s="26" t="s">
        <v>6921</v>
      </c>
      <c r="N2042" s="23"/>
      <c r="O2042" s="34">
        <v>1</v>
      </c>
      <c r="P2042" s="34" t="s">
        <v>17</v>
      </c>
      <c r="Q2042" s="23"/>
      <c r="R2042" s="35">
        <v>0</v>
      </c>
      <c r="S2042" s="36" t="s">
        <v>18</v>
      </c>
      <c r="T2042" s="23"/>
      <c r="U2042" s="36"/>
      <c r="V2042" s="34" t="s">
        <v>17</v>
      </c>
      <c r="W2042" s="23"/>
      <c r="X2042" s="53">
        <f>SUMIF('[1]2022Fiyat Listesi-SAP'!A:A,I:I,'[1]2022Fiyat Listesi-SAP'!C:C)</f>
        <v>31.8</v>
      </c>
      <c r="Y2042" s="60" t="str">
        <f>VLOOKUP(I2042,'[1]2022Fiyat Listesi-SAP'!A415:D2512,4,FALSE)</f>
        <v>USD</v>
      </c>
      <c r="Z2042" s="23"/>
      <c r="AA2042" s="33">
        <f t="shared" si="31"/>
        <v>0</v>
      </c>
      <c r="AB2042" s="60" t="s">
        <v>20</v>
      </c>
      <c r="AD2042" s="43"/>
    </row>
    <row r="2043" spans="3:30" s="25" customFormat="1" x14ac:dyDescent="0.3">
      <c r="C2043" s="22">
        <v>6121</v>
      </c>
      <c r="D2043" s="23"/>
      <c r="E2043" s="24">
        <v>820320000019</v>
      </c>
      <c r="G2043" s="22" t="s">
        <v>6922</v>
      </c>
      <c r="H2043" s="23"/>
      <c r="I2043" s="26" t="s">
        <v>6923</v>
      </c>
      <c r="J2043" s="23"/>
      <c r="K2043" s="26" t="s">
        <v>6924</v>
      </c>
      <c r="L2043" s="23"/>
      <c r="M2043" s="26" t="s">
        <v>6925</v>
      </c>
      <c r="N2043" s="23"/>
      <c r="O2043" s="34">
        <v>1</v>
      </c>
      <c r="P2043" s="34" t="s">
        <v>17</v>
      </c>
      <c r="Q2043" s="23"/>
      <c r="R2043" s="35">
        <v>0</v>
      </c>
      <c r="S2043" s="36" t="s">
        <v>18</v>
      </c>
      <c r="T2043" s="23"/>
      <c r="U2043" s="36"/>
      <c r="V2043" s="34" t="s">
        <v>17</v>
      </c>
      <c r="W2043" s="23"/>
      <c r="X2043" s="53">
        <f>SUMIF('[1]2022Fiyat Listesi-SAP'!A:A,I:I,'[1]2022Fiyat Listesi-SAP'!C:C)</f>
        <v>31.8</v>
      </c>
      <c r="Y2043" s="60" t="str">
        <f>VLOOKUP(I2043,'[1]2022Fiyat Listesi-SAP'!A416:D2513,4,FALSE)</f>
        <v>USD</v>
      </c>
      <c r="Z2043" s="23"/>
      <c r="AA2043" s="33">
        <f t="shared" si="31"/>
        <v>0</v>
      </c>
      <c r="AB2043" s="60" t="s">
        <v>20</v>
      </c>
      <c r="AD2043" s="43"/>
    </row>
    <row r="2044" spans="3:30" s="25" customFormat="1" x14ac:dyDescent="0.3">
      <c r="C2044" s="22">
        <v>6121</v>
      </c>
      <c r="D2044" s="23"/>
      <c r="E2044" s="24">
        <v>820320000019</v>
      </c>
      <c r="G2044" s="22" t="s">
        <v>6926</v>
      </c>
      <c r="H2044" s="23"/>
      <c r="I2044" s="26" t="s">
        <v>6927</v>
      </c>
      <c r="J2044" s="23"/>
      <c r="K2044" s="26" t="s">
        <v>6928</v>
      </c>
      <c r="L2044" s="23"/>
      <c r="M2044" s="26" t="s">
        <v>6929</v>
      </c>
      <c r="N2044" s="23"/>
      <c r="O2044" s="34">
        <v>1</v>
      </c>
      <c r="P2044" s="34" t="s">
        <v>17</v>
      </c>
      <c r="Q2044" s="23"/>
      <c r="R2044" s="35">
        <v>0</v>
      </c>
      <c r="S2044" s="36" t="s">
        <v>18</v>
      </c>
      <c r="T2044" s="23"/>
      <c r="U2044" s="36"/>
      <c r="V2044" s="34" t="s">
        <v>17</v>
      </c>
      <c r="W2044" s="23"/>
      <c r="X2044" s="53">
        <f>SUMIF('[1]2022Fiyat Listesi-SAP'!A:A,I:I,'[1]2022Fiyat Listesi-SAP'!C:C)</f>
        <v>31.8</v>
      </c>
      <c r="Y2044" s="60" t="str">
        <f>VLOOKUP(I2044,'[1]2022Fiyat Listesi-SAP'!A417:D2514,4,FALSE)</f>
        <v>USD</v>
      </c>
      <c r="Z2044" s="23"/>
      <c r="AA2044" s="33">
        <f t="shared" si="31"/>
        <v>0</v>
      </c>
      <c r="AB2044" s="60" t="s">
        <v>20</v>
      </c>
      <c r="AD2044" s="43"/>
    </row>
    <row r="2045" spans="3:30" s="25" customFormat="1" x14ac:dyDescent="0.3">
      <c r="C2045" s="22">
        <v>6121</v>
      </c>
      <c r="D2045" s="23"/>
      <c r="E2045" s="24">
        <v>820320000019</v>
      </c>
      <c r="G2045" s="22" t="s">
        <v>6930</v>
      </c>
      <c r="H2045" s="23"/>
      <c r="I2045" s="26" t="s">
        <v>6931</v>
      </c>
      <c r="J2045" s="23"/>
      <c r="K2045" s="26" t="s">
        <v>6932</v>
      </c>
      <c r="L2045" s="23"/>
      <c r="M2045" s="26" t="s">
        <v>6933</v>
      </c>
      <c r="N2045" s="23"/>
      <c r="O2045" s="34">
        <v>1</v>
      </c>
      <c r="P2045" s="34" t="s">
        <v>17</v>
      </c>
      <c r="Q2045" s="23"/>
      <c r="R2045" s="35">
        <v>0</v>
      </c>
      <c r="S2045" s="36" t="s">
        <v>18</v>
      </c>
      <c r="T2045" s="23"/>
      <c r="U2045" s="36"/>
      <c r="V2045" s="34" t="s">
        <v>17</v>
      </c>
      <c r="W2045" s="23"/>
      <c r="X2045" s="53">
        <f>SUMIF('[1]2022Fiyat Listesi-SAP'!A:A,I:I,'[1]2022Fiyat Listesi-SAP'!C:C)</f>
        <v>31.8</v>
      </c>
      <c r="Y2045" s="60" t="str">
        <f>VLOOKUP(I2045,'[1]2022Fiyat Listesi-SAP'!A418:D2515,4,FALSE)</f>
        <v>USD</v>
      </c>
      <c r="Z2045" s="23"/>
      <c r="AA2045" s="33">
        <f t="shared" si="31"/>
        <v>0</v>
      </c>
      <c r="AB2045" s="60" t="s">
        <v>20</v>
      </c>
      <c r="AD2045" s="43"/>
    </row>
    <row r="2046" spans="3:30" s="25" customFormat="1" x14ac:dyDescent="0.3">
      <c r="C2046" s="22">
        <v>6121</v>
      </c>
      <c r="D2046" s="23"/>
      <c r="E2046" s="24">
        <v>820320000019</v>
      </c>
      <c r="G2046" s="22" t="s">
        <v>6934</v>
      </c>
      <c r="H2046" s="23"/>
      <c r="I2046" s="26" t="s">
        <v>6935</v>
      </c>
      <c r="J2046" s="23"/>
      <c r="K2046" s="26" t="s">
        <v>6936</v>
      </c>
      <c r="L2046" s="23"/>
      <c r="M2046" s="26" t="s">
        <v>6937</v>
      </c>
      <c r="N2046" s="23"/>
      <c r="O2046" s="34">
        <v>1</v>
      </c>
      <c r="P2046" s="34" t="s">
        <v>17</v>
      </c>
      <c r="Q2046" s="23"/>
      <c r="R2046" s="35">
        <v>0</v>
      </c>
      <c r="S2046" s="36" t="s">
        <v>18</v>
      </c>
      <c r="T2046" s="23"/>
      <c r="U2046" s="36"/>
      <c r="V2046" s="34" t="s">
        <v>17</v>
      </c>
      <c r="W2046" s="23"/>
      <c r="X2046" s="53">
        <f>SUMIF('[1]2022Fiyat Listesi-SAP'!A:A,I:I,'[1]2022Fiyat Listesi-SAP'!C:C)</f>
        <v>31.8</v>
      </c>
      <c r="Y2046" s="60" t="str">
        <f>VLOOKUP(I2046,'[1]2022Fiyat Listesi-SAP'!A419:D2516,4,FALSE)</f>
        <v>USD</v>
      </c>
      <c r="Z2046" s="23"/>
      <c r="AA2046" s="33">
        <f t="shared" si="31"/>
        <v>0</v>
      </c>
      <c r="AB2046" s="60" t="s">
        <v>20</v>
      </c>
      <c r="AD2046" s="43"/>
    </row>
    <row r="2047" spans="3:30" s="25" customFormat="1" x14ac:dyDescent="0.3">
      <c r="C2047" s="22">
        <v>6121</v>
      </c>
      <c r="D2047" s="23"/>
      <c r="E2047" s="24">
        <v>820320000019</v>
      </c>
      <c r="G2047" s="22" t="s">
        <v>6938</v>
      </c>
      <c r="H2047" s="23"/>
      <c r="I2047" s="26" t="s">
        <v>6939</v>
      </c>
      <c r="J2047" s="23"/>
      <c r="K2047" s="26" t="s">
        <v>6940</v>
      </c>
      <c r="L2047" s="23"/>
      <c r="M2047" s="26" t="s">
        <v>6941</v>
      </c>
      <c r="N2047" s="23"/>
      <c r="O2047" s="34">
        <v>1</v>
      </c>
      <c r="P2047" s="34" t="s">
        <v>17</v>
      </c>
      <c r="Q2047" s="23"/>
      <c r="R2047" s="35">
        <v>0</v>
      </c>
      <c r="S2047" s="36" t="s">
        <v>18</v>
      </c>
      <c r="T2047" s="23"/>
      <c r="U2047" s="36"/>
      <c r="V2047" s="34" t="s">
        <v>17</v>
      </c>
      <c r="W2047" s="23"/>
      <c r="X2047" s="53">
        <f>SUMIF('[1]2022Fiyat Listesi-SAP'!A:A,I:I,'[1]2022Fiyat Listesi-SAP'!C:C)</f>
        <v>31.8</v>
      </c>
      <c r="Y2047" s="60" t="str">
        <f>VLOOKUP(I2047,'[1]2022Fiyat Listesi-SAP'!A420:D2517,4,FALSE)</f>
        <v>USD</v>
      </c>
      <c r="Z2047" s="23"/>
      <c r="AA2047" s="33">
        <f t="shared" si="31"/>
        <v>0</v>
      </c>
      <c r="AB2047" s="60" t="s">
        <v>20</v>
      </c>
      <c r="AD2047" s="43"/>
    </row>
    <row r="2048" spans="3:30" s="25" customFormat="1" x14ac:dyDescent="0.3">
      <c r="C2048" s="22">
        <v>6121</v>
      </c>
      <c r="D2048" s="23"/>
      <c r="E2048" s="24">
        <v>820320000019</v>
      </c>
      <c r="G2048" s="22" t="s">
        <v>6942</v>
      </c>
      <c r="H2048" s="23"/>
      <c r="I2048" s="26" t="s">
        <v>6943</v>
      </c>
      <c r="J2048" s="23"/>
      <c r="K2048" s="26" t="s">
        <v>6944</v>
      </c>
      <c r="L2048" s="23"/>
      <c r="M2048" s="26" t="s">
        <v>6945</v>
      </c>
      <c r="N2048" s="23"/>
      <c r="O2048" s="34">
        <v>1</v>
      </c>
      <c r="P2048" s="34" t="s">
        <v>17</v>
      </c>
      <c r="Q2048" s="23"/>
      <c r="R2048" s="35">
        <v>0</v>
      </c>
      <c r="S2048" s="36" t="s">
        <v>18</v>
      </c>
      <c r="T2048" s="23"/>
      <c r="U2048" s="36"/>
      <c r="V2048" s="34" t="s">
        <v>17</v>
      </c>
      <c r="W2048" s="23"/>
      <c r="X2048" s="53">
        <f>SUMIF('[1]2022Fiyat Listesi-SAP'!A:A,I:I,'[1]2022Fiyat Listesi-SAP'!C:C)</f>
        <v>31.8</v>
      </c>
      <c r="Y2048" s="60" t="str">
        <f>VLOOKUP(I2048,'[1]2022Fiyat Listesi-SAP'!A421:D2518,4,FALSE)</f>
        <v>USD</v>
      </c>
      <c r="Z2048" s="23"/>
      <c r="AA2048" s="33">
        <f t="shared" si="31"/>
        <v>0</v>
      </c>
      <c r="AB2048" s="60" t="s">
        <v>20</v>
      </c>
      <c r="AD2048" s="43"/>
    </row>
    <row r="2049" spans="3:30" s="25" customFormat="1" x14ac:dyDescent="0.3">
      <c r="C2049" s="22">
        <v>6121</v>
      </c>
      <c r="D2049" s="23"/>
      <c r="E2049" s="24">
        <v>820320000019</v>
      </c>
      <c r="G2049" s="22" t="s">
        <v>6946</v>
      </c>
      <c r="H2049" s="23"/>
      <c r="I2049" s="26" t="s">
        <v>6947</v>
      </c>
      <c r="J2049" s="23"/>
      <c r="K2049" s="26" t="s">
        <v>6948</v>
      </c>
      <c r="L2049" s="23"/>
      <c r="M2049" s="26" t="s">
        <v>6949</v>
      </c>
      <c r="N2049" s="23"/>
      <c r="O2049" s="34">
        <v>1</v>
      </c>
      <c r="P2049" s="34" t="s">
        <v>17</v>
      </c>
      <c r="Q2049" s="23"/>
      <c r="R2049" s="35">
        <v>0</v>
      </c>
      <c r="S2049" s="36" t="s">
        <v>18</v>
      </c>
      <c r="T2049" s="23"/>
      <c r="U2049" s="36"/>
      <c r="V2049" s="34" t="s">
        <v>17</v>
      </c>
      <c r="W2049" s="23"/>
      <c r="X2049" s="53">
        <f>SUMIF('[1]2022Fiyat Listesi-SAP'!A:A,I:I,'[1]2022Fiyat Listesi-SAP'!C:C)</f>
        <v>31.8</v>
      </c>
      <c r="Y2049" s="60" t="str">
        <f>VLOOKUP(I2049,'[1]2022Fiyat Listesi-SAP'!A422:D2519,4,FALSE)</f>
        <v>USD</v>
      </c>
      <c r="Z2049" s="23"/>
      <c r="AA2049" s="33">
        <f t="shared" si="31"/>
        <v>0</v>
      </c>
      <c r="AB2049" s="60" t="s">
        <v>20</v>
      </c>
      <c r="AD2049" s="43"/>
    </row>
    <row r="2050" spans="3:30" s="25" customFormat="1" x14ac:dyDescent="0.3">
      <c r="C2050" s="22">
        <v>6121</v>
      </c>
      <c r="D2050" s="23"/>
      <c r="E2050" s="24">
        <v>820320000019</v>
      </c>
      <c r="G2050" s="22" t="s">
        <v>6950</v>
      </c>
      <c r="H2050" s="23"/>
      <c r="I2050" s="26" t="s">
        <v>6951</v>
      </c>
      <c r="J2050" s="23"/>
      <c r="K2050" s="26" t="s">
        <v>6952</v>
      </c>
      <c r="L2050" s="23"/>
      <c r="M2050" s="26" t="s">
        <v>6953</v>
      </c>
      <c r="N2050" s="23"/>
      <c r="O2050" s="34">
        <v>1</v>
      </c>
      <c r="P2050" s="34" t="s">
        <v>17</v>
      </c>
      <c r="Q2050" s="23"/>
      <c r="R2050" s="35">
        <v>0</v>
      </c>
      <c r="S2050" s="36" t="s">
        <v>18</v>
      </c>
      <c r="T2050" s="23"/>
      <c r="U2050" s="36"/>
      <c r="V2050" s="34" t="s">
        <v>17</v>
      </c>
      <c r="W2050" s="23"/>
      <c r="X2050" s="53">
        <f>SUMIF('[1]2022Fiyat Listesi-SAP'!A:A,I:I,'[1]2022Fiyat Listesi-SAP'!C:C)</f>
        <v>31.8</v>
      </c>
      <c r="Y2050" s="60" t="str">
        <f>VLOOKUP(I2050,'[1]2022Fiyat Listesi-SAP'!A423:D2520,4,FALSE)</f>
        <v>USD</v>
      </c>
      <c r="Z2050" s="23"/>
      <c r="AA2050" s="33">
        <f t="shared" si="31"/>
        <v>0</v>
      </c>
      <c r="AB2050" s="60" t="s">
        <v>20</v>
      </c>
      <c r="AD2050" s="43"/>
    </row>
    <row r="2051" spans="3:30" s="25" customFormat="1" x14ac:dyDescent="0.3">
      <c r="C2051" s="22">
        <v>6121</v>
      </c>
      <c r="D2051" s="23"/>
      <c r="E2051" s="24">
        <v>820320000019</v>
      </c>
      <c r="G2051" s="22" t="s">
        <v>6954</v>
      </c>
      <c r="H2051" s="23"/>
      <c r="I2051" s="26" t="s">
        <v>6955</v>
      </c>
      <c r="J2051" s="23"/>
      <c r="K2051" s="26" t="s">
        <v>6956</v>
      </c>
      <c r="L2051" s="23"/>
      <c r="M2051" s="26" t="s">
        <v>6957</v>
      </c>
      <c r="N2051" s="23"/>
      <c r="O2051" s="34">
        <v>1</v>
      </c>
      <c r="P2051" s="34" t="s">
        <v>17</v>
      </c>
      <c r="Q2051" s="23"/>
      <c r="R2051" s="35">
        <v>0</v>
      </c>
      <c r="S2051" s="36" t="s">
        <v>18</v>
      </c>
      <c r="T2051" s="23"/>
      <c r="U2051" s="36"/>
      <c r="V2051" s="34" t="s">
        <v>17</v>
      </c>
      <c r="W2051" s="23"/>
      <c r="X2051" s="53">
        <f>SUMIF('[1]2022Fiyat Listesi-SAP'!A:A,I:I,'[1]2022Fiyat Listesi-SAP'!C:C)</f>
        <v>31.8</v>
      </c>
      <c r="Y2051" s="60" t="str">
        <f>VLOOKUP(I2051,'[1]2022Fiyat Listesi-SAP'!A424:D2521,4,FALSE)</f>
        <v>USD</v>
      </c>
      <c r="Z2051" s="23"/>
      <c r="AA2051" s="33">
        <f t="shared" si="31"/>
        <v>0</v>
      </c>
      <c r="AB2051" s="60" t="s">
        <v>20</v>
      </c>
      <c r="AD2051" s="43"/>
    </row>
    <row r="2052" spans="3:30" s="25" customFormat="1" x14ac:dyDescent="0.3">
      <c r="C2052" s="22">
        <v>6121</v>
      </c>
      <c r="D2052" s="23"/>
      <c r="E2052" s="24">
        <v>820320000019</v>
      </c>
      <c r="G2052" s="22" t="s">
        <v>6958</v>
      </c>
      <c r="H2052" s="23"/>
      <c r="I2052" s="26" t="s">
        <v>6959</v>
      </c>
      <c r="J2052" s="23"/>
      <c r="K2052" s="26" t="s">
        <v>6960</v>
      </c>
      <c r="L2052" s="23"/>
      <c r="M2052" s="26" t="s">
        <v>6961</v>
      </c>
      <c r="N2052" s="23"/>
      <c r="O2052" s="34">
        <v>1</v>
      </c>
      <c r="P2052" s="34" t="s">
        <v>17</v>
      </c>
      <c r="Q2052" s="23"/>
      <c r="R2052" s="35">
        <v>0</v>
      </c>
      <c r="S2052" s="36" t="s">
        <v>18</v>
      </c>
      <c r="T2052" s="23"/>
      <c r="U2052" s="36"/>
      <c r="V2052" s="34" t="s">
        <v>17</v>
      </c>
      <c r="W2052" s="23"/>
      <c r="X2052" s="53">
        <f>SUMIF('[1]2022Fiyat Listesi-SAP'!A:A,I:I,'[1]2022Fiyat Listesi-SAP'!C:C)</f>
        <v>31.8</v>
      </c>
      <c r="Y2052" s="60" t="str">
        <f>VLOOKUP(I2052,'[1]2022Fiyat Listesi-SAP'!A425:D2522,4,FALSE)</f>
        <v>USD</v>
      </c>
      <c r="Z2052" s="23"/>
      <c r="AA2052" s="33">
        <f t="shared" si="31"/>
        <v>0</v>
      </c>
      <c r="AB2052" s="60" t="s">
        <v>20</v>
      </c>
      <c r="AD2052" s="43"/>
    </row>
    <row r="2053" spans="3:30" s="25" customFormat="1" x14ac:dyDescent="0.3">
      <c r="C2053" s="22">
        <v>6121</v>
      </c>
      <c r="D2053" s="23"/>
      <c r="E2053" s="24">
        <v>820320000019</v>
      </c>
      <c r="G2053" s="22" t="s">
        <v>6962</v>
      </c>
      <c r="H2053" s="23"/>
      <c r="I2053" s="26" t="s">
        <v>6963</v>
      </c>
      <c r="J2053" s="23"/>
      <c r="K2053" s="26" t="s">
        <v>6964</v>
      </c>
      <c r="L2053" s="23"/>
      <c r="M2053" s="26" t="s">
        <v>6965</v>
      </c>
      <c r="N2053" s="23"/>
      <c r="O2053" s="34">
        <v>1</v>
      </c>
      <c r="P2053" s="34" t="s">
        <v>17</v>
      </c>
      <c r="Q2053" s="23"/>
      <c r="R2053" s="35">
        <v>0</v>
      </c>
      <c r="S2053" s="36" t="s">
        <v>18</v>
      </c>
      <c r="T2053" s="23"/>
      <c r="U2053" s="36"/>
      <c r="V2053" s="34" t="s">
        <v>17</v>
      </c>
      <c r="W2053" s="23"/>
      <c r="X2053" s="53">
        <f>SUMIF('[1]2022Fiyat Listesi-SAP'!A:A,I:I,'[1]2022Fiyat Listesi-SAP'!C:C)</f>
        <v>31.8</v>
      </c>
      <c r="Y2053" s="60" t="str">
        <f>VLOOKUP(I2053,'[1]2022Fiyat Listesi-SAP'!A426:D2523,4,FALSE)</f>
        <v>USD</v>
      </c>
      <c r="Z2053" s="23"/>
      <c r="AA2053" s="33">
        <f t="shared" si="31"/>
        <v>0</v>
      </c>
      <c r="AB2053" s="60" t="s">
        <v>20</v>
      </c>
      <c r="AD2053" s="43"/>
    </row>
    <row r="2054" spans="3:30" s="25" customFormat="1" x14ac:dyDescent="0.3">
      <c r="C2054" s="22">
        <v>6121</v>
      </c>
      <c r="D2054" s="23"/>
      <c r="E2054" s="24">
        <v>820320000019</v>
      </c>
      <c r="G2054" s="22" t="s">
        <v>6966</v>
      </c>
      <c r="H2054" s="23"/>
      <c r="I2054" s="26" t="s">
        <v>6967</v>
      </c>
      <c r="J2054" s="23"/>
      <c r="K2054" s="26" t="s">
        <v>6968</v>
      </c>
      <c r="L2054" s="23"/>
      <c r="M2054" s="26" t="s">
        <v>6969</v>
      </c>
      <c r="N2054" s="23"/>
      <c r="O2054" s="34">
        <v>1</v>
      </c>
      <c r="P2054" s="34" t="s">
        <v>17</v>
      </c>
      <c r="Q2054" s="23"/>
      <c r="R2054" s="35">
        <v>0</v>
      </c>
      <c r="S2054" s="36" t="s">
        <v>18</v>
      </c>
      <c r="T2054" s="23"/>
      <c r="U2054" s="36"/>
      <c r="V2054" s="34" t="s">
        <v>17</v>
      </c>
      <c r="W2054" s="23"/>
      <c r="X2054" s="53">
        <f>SUMIF('[1]2022Fiyat Listesi-SAP'!A:A,I:I,'[1]2022Fiyat Listesi-SAP'!C:C)</f>
        <v>31.8</v>
      </c>
      <c r="Y2054" s="60" t="str">
        <f>VLOOKUP(I2054,'[1]2022Fiyat Listesi-SAP'!A427:D2524,4,FALSE)</f>
        <v>USD</v>
      </c>
      <c r="Z2054" s="23"/>
      <c r="AA2054" s="33">
        <f t="shared" si="31"/>
        <v>0</v>
      </c>
      <c r="AB2054" s="60" t="s">
        <v>20</v>
      </c>
      <c r="AD2054" s="43"/>
    </row>
    <row r="2055" spans="3:30" s="25" customFormat="1" x14ac:dyDescent="0.3">
      <c r="C2055" s="22">
        <v>6121</v>
      </c>
      <c r="D2055" s="23"/>
      <c r="E2055" s="24">
        <v>820320000019</v>
      </c>
      <c r="G2055" s="22" t="s">
        <v>6970</v>
      </c>
      <c r="H2055" s="23"/>
      <c r="I2055" s="26" t="s">
        <v>6971</v>
      </c>
      <c r="J2055" s="23"/>
      <c r="K2055" s="26" t="s">
        <v>6972</v>
      </c>
      <c r="L2055" s="23"/>
      <c r="M2055" s="26" t="s">
        <v>6973</v>
      </c>
      <c r="N2055" s="23"/>
      <c r="O2055" s="34">
        <v>1</v>
      </c>
      <c r="P2055" s="34" t="s">
        <v>17</v>
      </c>
      <c r="Q2055" s="23"/>
      <c r="R2055" s="35">
        <v>0</v>
      </c>
      <c r="S2055" s="36" t="s">
        <v>18</v>
      </c>
      <c r="T2055" s="23"/>
      <c r="U2055" s="36"/>
      <c r="V2055" s="34" t="s">
        <v>17</v>
      </c>
      <c r="W2055" s="23"/>
      <c r="X2055" s="53">
        <f>SUMIF('[1]2022Fiyat Listesi-SAP'!A:A,I:I,'[1]2022Fiyat Listesi-SAP'!C:C)</f>
        <v>31.8</v>
      </c>
      <c r="Y2055" s="60" t="str">
        <f>VLOOKUP(I2055,'[1]2022Fiyat Listesi-SAP'!A428:D2525,4,FALSE)</f>
        <v>USD</v>
      </c>
      <c r="Z2055" s="23"/>
      <c r="AA2055" s="33">
        <f t="shared" si="31"/>
        <v>0</v>
      </c>
      <c r="AB2055" s="60" t="s">
        <v>20</v>
      </c>
      <c r="AD2055" s="43"/>
    </row>
    <row r="2056" spans="3:30" s="25" customFormat="1" x14ac:dyDescent="0.3">
      <c r="C2056" s="22">
        <v>6121</v>
      </c>
      <c r="D2056" s="23"/>
      <c r="E2056" s="24">
        <v>820320000019</v>
      </c>
      <c r="G2056" s="22" t="s">
        <v>6974</v>
      </c>
      <c r="H2056" s="23"/>
      <c r="I2056" s="26" t="s">
        <v>6975</v>
      </c>
      <c r="J2056" s="23"/>
      <c r="K2056" s="26" t="s">
        <v>6976</v>
      </c>
      <c r="L2056" s="23"/>
      <c r="M2056" s="26" t="s">
        <v>6977</v>
      </c>
      <c r="N2056" s="23"/>
      <c r="O2056" s="34">
        <v>1</v>
      </c>
      <c r="P2056" s="34" t="s">
        <v>17</v>
      </c>
      <c r="Q2056" s="23"/>
      <c r="R2056" s="35">
        <v>0</v>
      </c>
      <c r="S2056" s="36" t="s">
        <v>18</v>
      </c>
      <c r="T2056" s="23"/>
      <c r="U2056" s="36"/>
      <c r="V2056" s="34" t="s">
        <v>17</v>
      </c>
      <c r="W2056" s="23"/>
      <c r="X2056" s="53">
        <f>SUMIF('[1]2022Fiyat Listesi-SAP'!A:A,I:I,'[1]2022Fiyat Listesi-SAP'!C:C)</f>
        <v>31.8</v>
      </c>
      <c r="Y2056" s="60" t="str">
        <f>VLOOKUP(I2056,'[1]2022Fiyat Listesi-SAP'!A429:D2526,4,FALSE)</f>
        <v>USD</v>
      </c>
      <c r="Z2056" s="23"/>
      <c r="AA2056" s="33">
        <f t="shared" si="31"/>
        <v>0</v>
      </c>
      <c r="AB2056" s="60" t="s">
        <v>20</v>
      </c>
      <c r="AD2056" s="43"/>
    </row>
    <row r="2057" spans="3:30" s="25" customFormat="1" x14ac:dyDescent="0.3">
      <c r="C2057" s="22">
        <v>6121</v>
      </c>
      <c r="D2057" s="23"/>
      <c r="E2057" s="24">
        <v>820320000019</v>
      </c>
      <c r="G2057" s="22" t="s">
        <v>6978</v>
      </c>
      <c r="H2057" s="23"/>
      <c r="I2057" s="26" t="s">
        <v>6979</v>
      </c>
      <c r="J2057" s="23"/>
      <c r="K2057" s="26" t="s">
        <v>6980</v>
      </c>
      <c r="L2057" s="23"/>
      <c r="M2057" s="26" t="s">
        <v>6981</v>
      </c>
      <c r="N2057" s="23"/>
      <c r="O2057" s="34">
        <v>1</v>
      </c>
      <c r="P2057" s="34" t="s">
        <v>17</v>
      </c>
      <c r="Q2057" s="23"/>
      <c r="R2057" s="35">
        <v>0</v>
      </c>
      <c r="S2057" s="36" t="s">
        <v>18</v>
      </c>
      <c r="T2057" s="23"/>
      <c r="U2057" s="36"/>
      <c r="V2057" s="34" t="s">
        <v>17</v>
      </c>
      <c r="W2057" s="23"/>
      <c r="X2057" s="53">
        <f>SUMIF('[1]2022Fiyat Listesi-SAP'!A:A,I:I,'[1]2022Fiyat Listesi-SAP'!C:C)</f>
        <v>31.8</v>
      </c>
      <c r="Y2057" s="60" t="str">
        <f>VLOOKUP(I2057,'[1]2022Fiyat Listesi-SAP'!A430:D2527,4,FALSE)</f>
        <v>USD</v>
      </c>
      <c r="Z2057" s="23"/>
      <c r="AA2057" s="33">
        <f t="shared" si="31"/>
        <v>0</v>
      </c>
      <c r="AB2057" s="60" t="s">
        <v>20</v>
      </c>
      <c r="AD2057" s="43"/>
    </row>
    <row r="2058" spans="3:30" s="25" customFormat="1" x14ac:dyDescent="0.3">
      <c r="C2058" s="22">
        <v>6121</v>
      </c>
      <c r="D2058" s="23"/>
      <c r="E2058" s="24">
        <v>820320000019</v>
      </c>
      <c r="G2058" s="22" t="s">
        <v>6982</v>
      </c>
      <c r="H2058" s="23"/>
      <c r="I2058" s="26" t="s">
        <v>6983</v>
      </c>
      <c r="J2058" s="23"/>
      <c r="K2058" s="26" t="s">
        <v>6984</v>
      </c>
      <c r="L2058" s="23"/>
      <c r="M2058" s="26" t="s">
        <v>6985</v>
      </c>
      <c r="N2058" s="23"/>
      <c r="O2058" s="34">
        <v>1</v>
      </c>
      <c r="P2058" s="34" t="s">
        <v>17</v>
      </c>
      <c r="Q2058" s="23"/>
      <c r="R2058" s="35">
        <v>0</v>
      </c>
      <c r="S2058" s="36" t="s">
        <v>18</v>
      </c>
      <c r="T2058" s="23"/>
      <c r="U2058" s="36"/>
      <c r="V2058" s="34" t="s">
        <v>17</v>
      </c>
      <c r="W2058" s="23"/>
      <c r="X2058" s="53">
        <f>SUMIF('[1]2022Fiyat Listesi-SAP'!A:A,I:I,'[1]2022Fiyat Listesi-SAP'!C:C)</f>
        <v>31.8</v>
      </c>
      <c r="Y2058" s="60" t="str">
        <f>VLOOKUP(I2058,'[1]2022Fiyat Listesi-SAP'!A431:D2528,4,FALSE)</f>
        <v>USD</v>
      </c>
      <c r="Z2058" s="23"/>
      <c r="AA2058" s="33">
        <f t="shared" si="31"/>
        <v>0</v>
      </c>
      <c r="AB2058" s="60" t="s">
        <v>20</v>
      </c>
      <c r="AD2058" s="43"/>
    </row>
    <row r="2059" spans="3:30" s="25" customFormat="1" x14ac:dyDescent="0.3">
      <c r="C2059" s="22">
        <v>6121</v>
      </c>
      <c r="D2059" s="23"/>
      <c r="E2059" s="24">
        <v>820320000019</v>
      </c>
      <c r="G2059" s="22" t="s">
        <v>6958</v>
      </c>
      <c r="H2059" s="23"/>
      <c r="I2059" s="26" t="s">
        <v>6959</v>
      </c>
      <c r="J2059" s="23"/>
      <c r="K2059" s="26" t="s">
        <v>6986</v>
      </c>
      <c r="L2059" s="23"/>
      <c r="M2059" s="26" t="s">
        <v>6961</v>
      </c>
      <c r="N2059" s="23"/>
      <c r="O2059" s="34">
        <v>1</v>
      </c>
      <c r="P2059" s="34" t="s">
        <v>17</v>
      </c>
      <c r="Q2059" s="23"/>
      <c r="R2059" s="35">
        <v>0</v>
      </c>
      <c r="S2059" s="36" t="s">
        <v>18</v>
      </c>
      <c r="T2059" s="23"/>
      <c r="U2059" s="36"/>
      <c r="V2059" s="34" t="s">
        <v>17</v>
      </c>
      <c r="W2059" s="23"/>
      <c r="X2059" s="53">
        <f>SUMIF('[1]2022Fiyat Listesi-SAP'!A:A,I:I,'[1]2022Fiyat Listesi-SAP'!C:C)</f>
        <v>31.8</v>
      </c>
      <c r="Y2059" s="60" t="str">
        <f>VLOOKUP(I2059,'[1]2022Fiyat Listesi-SAP'!A432:D2529,4,FALSE)</f>
        <v>USD</v>
      </c>
      <c r="Z2059" s="23"/>
      <c r="AA2059" s="33">
        <f t="shared" si="31"/>
        <v>0</v>
      </c>
      <c r="AB2059" s="60" t="s">
        <v>20</v>
      </c>
      <c r="AD2059" s="43"/>
    </row>
    <row r="2060" spans="3:30" s="25" customFormat="1" x14ac:dyDescent="0.3">
      <c r="C2060" s="22">
        <v>6121</v>
      </c>
      <c r="D2060" s="23"/>
      <c r="E2060" s="24">
        <v>820320000019</v>
      </c>
      <c r="G2060" s="22" t="s">
        <v>6987</v>
      </c>
      <c r="H2060" s="23"/>
      <c r="I2060" s="26" t="s">
        <v>6988</v>
      </c>
      <c r="J2060" s="23"/>
      <c r="K2060" s="26" t="s">
        <v>6989</v>
      </c>
      <c r="L2060" s="23"/>
      <c r="M2060" s="26" t="s">
        <v>6990</v>
      </c>
      <c r="N2060" s="23"/>
      <c r="O2060" s="34">
        <v>1</v>
      </c>
      <c r="P2060" s="34" t="s">
        <v>17</v>
      </c>
      <c r="Q2060" s="23"/>
      <c r="R2060" s="35">
        <v>0</v>
      </c>
      <c r="S2060" s="36" t="s">
        <v>18</v>
      </c>
      <c r="T2060" s="23"/>
      <c r="U2060" s="36"/>
      <c r="V2060" s="34" t="s">
        <v>17</v>
      </c>
      <c r="W2060" s="23"/>
      <c r="X2060" s="53">
        <f>SUMIF('[1]2022Fiyat Listesi-SAP'!A:A,I:I,'[1]2022Fiyat Listesi-SAP'!C:C)</f>
        <v>31.8</v>
      </c>
      <c r="Y2060" s="60" t="str">
        <f>VLOOKUP(I2060,'[1]2022Fiyat Listesi-SAP'!A433:D2530,4,FALSE)</f>
        <v>USD</v>
      </c>
      <c r="Z2060" s="23"/>
      <c r="AA2060" s="33">
        <f t="shared" si="31"/>
        <v>0</v>
      </c>
      <c r="AB2060" s="60" t="s">
        <v>20</v>
      </c>
      <c r="AD2060" s="43"/>
    </row>
    <row r="2061" spans="3:30" s="25" customFormat="1" x14ac:dyDescent="0.3">
      <c r="C2061" s="22">
        <v>6121</v>
      </c>
      <c r="D2061" s="23"/>
      <c r="E2061" s="24">
        <v>820320000019</v>
      </c>
      <c r="G2061" s="22" t="s">
        <v>6991</v>
      </c>
      <c r="H2061" s="23"/>
      <c r="I2061" s="26" t="s">
        <v>6992</v>
      </c>
      <c r="J2061" s="23"/>
      <c r="K2061" s="26" t="s">
        <v>6993</v>
      </c>
      <c r="L2061" s="23"/>
      <c r="M2061" s="26" t="s">
        <v>6994</v>
      </c>
      <c r="N2061" s="23"/>
      <c r="O2061" s="34">
        <v>1</v>
      </c>
      <c r="P2061" s="34" t="s">
        <v>17</v>
      </c>
      <c r="Q2061" s="23"/>
      <c r="R2061" s="35">
        <v>0</v>
      </c>
      <c r="S2061" s="36" t="s">
        <v>18</v>
      </c>
      <c r="T2061" s="23"/>
      <c r="U2061" s="36"/>
      <c r="V2061" s="34" t="s">
        <v>17</v>
      </c>
      <c r="W2061" s="23"/>
      <c r="X2061" s="53">
        <f>SUMIF('[1]2022Fiyat Listesi-SAP'!A:A,I:I,'[1]2022Fiyat Listesi-SAP'!C:C)</f>
        <v>31.8</v>
      </c>
      <c r="Y2061" s="60" t="str">
        <f>VLOOKUP(I2061,'[1]2022Fiyat Listesi-SAP'!A434:D2531,4,FALSE)</f>
        <v>USD</v>
      </c>
      <c r="Z2061" s="23"/>
      <c r="AA2061" s="33">
        <f t="shared" si="31"/>
        <v>0</v>
      </c>
      <c r="AB2061" s="60" t="s">
        <v>20</v>
      </c>
      <c r="AD2061" s="43"/>
    </row>
    <row r="2062" spans="3:30" s="25" customFormat="1" x14ac:dyDescent="0.3">
      <c r="C2062" s="22">
        <v>6121</v>
      </c>
      <c r="D2062" s="23"/>
      <c r="E2062" s="24">
        <v>820320000019</v>
      </c>
      <c r="G2062" s="22" t="s">
        <v>6995</v>
      </c>
      <c r="H2062" s="23"/>
      <c r="I2062" s="26" t="s">
        <v>6996</v>
      </c>
      <c r="J2062" s="23"/>
      <c r="K2062" s="26" t="s">
        <v>6997</v>
      </c>
      <c r="L2062" s="23"/>
      <c r="M2062" s="26" t="s">
        <v>6998</v>
      </c>
      <c r="N2062" s="23"/>
      <c r="O2062" s="34">
        <v>1</v>
      </c>
      <c r="P2062" s="34" t="s">
        <v>17</v>
      </c>
      <c r="Q2062" s="23"/>
      <c r="R2062" s="35">
        <v>0</v>
      </c>
      <c r="S2062" s="36" t="s">
        <v>18</v>
      </c>
      <c r="T2062" s="23"/>
      <c r="U2062" s="36"/>
      <c r="V2062" s="34" t="s">
        <v>17</v>
      </c>
      <c r="W2062" s="23"/>
      <c r="X2062" s="53">
        <f>SUMIF('[1]2022Fiyat Listesi-SAP'!A:A,I:I,'[1]2022Fiyat Listesi-SAP'!C:C)</f>
        <v>31.8</v>
      </c>
      <c r="Y2062" s="60" t="str">
        <f>VLOOKUP(I2062,'[1]2022Fiyat Listesi-SAP'!A435:D2532,4,FALSE)</f>
        <v>USD</v>
      </c>
      <c r="Z2062" s="23"/>
      <c r="AA2062" s="33">
        <f t="shared" ref="AA2062:AA2125" si="32">ROUNDUP((X2062*$AC$9),3)</f>
        <v>0</v>
      </c>
      <c r="AB2062" s="60" t="s">
        <v>20</v>
      </c>
      <c r="AD2062" s="43"/>
    </row>
    <row r="2063" spans="3:30" s="25" customFormat="1" x14ac:dyDescent="0.3">
      <c r="C2063" s="22">
        <v>6121</v>
      </c>
      <c r="D2063" s="23"/>
      <c r="E2063" s="24">
        <v>820320000019</v>
      </c>
      <c r="G2063" s="22" t="s">
        <v>6999</v>
      </c>
      <c r="H2063" s="23"/>
      <c r="I2063" s="26" t="s">
        <v>7000</v>
      </c>
      <c r="J2063" s="23"/>
      <c r="K2063" s="26" t="s">
        <v>7001</v>
      </c>
      <c r="L2063" s="23"/>
      <c r="M2063" s="26" t="s">
        <v>7002</v>
      </c>
      <c r="N2063" s="23"/>
      <c r="O2063" s="34">
        <v>1</v>
      </c>
      <c r="P2063" s="34" t="s">
        <v>17</v>
      </c>
      <c r="Q2063" s="23"/>
      <c r="R2063" s="35">
        <v>0</v>
      </c>
      <c r="S2063" s="36" t="s">
        <v>18</v>
      </c>
      <c r="T2063" s="23"/>
      <c r="U2063" s="36"/>
      <c r="V2063" s="34" t="s">
        <v>17</v>
      </c>
      <c r="W2063" s="23"/>
      <c r="X2063" s="53">
        <f>SUMIF('[1]2022Fiyat Listesi-SAP'!A:A,I:I,'[1]2022Fiyat Listesi-SAP'!C:C)</f>
        <v>31.8</v>
      </c>
      <c r="Y2063" s="60" t="str">
        <f>VLOOKUP(I2063,'[1]2022Fiyat Listesi-SAP'!A436:D2533,4,FALSE)</f>
        <v>USD</v>
      </c>
      <c r="Z2063" s="23"/>
      <c r="AA2063" s="33">
        <f t="shared" si="32"/>
        <v>0</v>
      </c>
      <c r="AB2063" s="60" t="s">
        <v>20</v>
      </c>
      <c r="AD2063" s="43"/>
    </row>
    <row r="2064" spans="3:30" s="25" customFormat="1" x14ac:dyDescent="0.3">
      <c r="C2064" s="22">
        <v>6121</v>
      </c>
      <c r="D2064" s="23"/>
      <c r="E2064" s="24">
        <v>820320000019</v>
      </c>
      <c r="G2064" s="22" t="s">
        <v>7003</v>
      </c>
      <c r="H2064" s="23"/>
      <c r="I2064" s="26" t="s">
        <v>7004</v>
      </c>
      <c r="J2064" s="23"/>
      <c r="K2064" s="26" t="s">
        <v>7005</v>
      </c>
      <c r="L2064" s="23"/>
      <c r="M2064" s="26" t="s">
        <v>7006</v>
      </c>
      <c r="N2064" s="23"/>
      <c r="O2064" s="34">
        <v>1</v>
      </c>
      <c r="P2064" s="34" t="s">
        <v>17</v>
      </c>
      <c r="Q2064" s="23"/>
      <c r="R2064" s="35">
        <v>0</v>
      </c>
      <c r="S2064" s="36" t="s">
        <v>18</v>
      </c>
      <c r="T2064" s="23"/>
      <c r="U2064" s="36"/>
      <c r="V2064" s="34" t="s">
        <v>17</v>
      </c>
      <c r="W2064" s="23"/>
      <c r="X2064" s="53">
        <f>SUMIF('[1]2022Fiyat Listesi-SAP'!A:A,I:I,'[1]2022Fiyat Listesi-SAP'!C:C)</f>
        <v>31.8</v>
      </c>
      <c r="Y2064" s="60" t="str">
        <f>VLOOKUP(I2064,'[1]2022Fiyat Listesi-SAP'!A437:D2534,4,FALSE)</f>
        <v>USD</v>
      </c>
      <c r="Z2064" s="23"/>
      <c r="AA2064" s="33">
        <f t="shared" si="32"/>
        <v>0</v>
      </c>
      <c r="AB2064" s="60" t="s">
        <v>20</v>
      </c>
      <c r="AD2064" s="43"/>
    </row>
    <row r="2065" spans="3:30" s="25" customFormat="1" x14ac:dyDescent="0.3">
      <c r="C2065" s="22">
        <v>6121</v>
      </c>
      <c r="D2065" s="23"/>
      <c r="E2065" s="24">
        <v>820320000019</v>
      </c>
      <c r="G2065" s="22" t="s">
        <v>7007</v>
      </c>
      <c r="H2065" s="23"/>
      <c r="I2065" s="26" t="s">
        <v>7008</v>
      </c>
      <c r="J2065" s="23"/>
      <c r="K2065" s="26" t="s">
        <v>7009</v>
      </c>
      <c r="L2065" s="23"/>
      <c r="M2065" s="26" t="s">
        <v>7010</v>
      </c>
      <c r="N2065" s="23"/>
      <c r="O2065" s="34">
        <v>1</v>
      </c>
      <c r="P2065" s="34" t="s">
        <v>17</v>
      </c>
      <c r="Q2065" s="23"/>
      <c r="R2065" s="35">
        <v>0</v>
      </c>
      <c r="S2065" s="36" t="s">
        <v>18</v>
      </c>
      <c r="T2065" s="23"/>
      <c r="U2065" s="36"/>
      <c r="V2065" s="34" t="s">
        <v>17</v>
      </c>
      <c r="W2065" s="23"/>
      <c r="X2065" s="53">
        <f>SUMIF('[1]2022Fiyat Listesi-SAP'!A:A,I:I,'[1]2022Fiyat Listesi-SAP'!C:C)</f>
        <v>31.8</v>
      </c>
      <c r="Y2065" s="60" t="str">
        <f>VLOOKUP(I2065,'[1]2022Fiyat Listesi-SAP'!A438:D2535,4,FALSE)</f>
        <v>USD</v>
      </c>
      <c r="Z2065" s="23"/>
      <c r="AA2065" s="33">
        <f t="shared" si="32"/>
        <v>0</v>
      </c>
      <c r="AB2065" s="60" t="s">
        <v>20</v>
      </c>
      <c r="AD2065" s="43"/>
    </row>
    <row r="2066" spans="3:30" s="25" customFormat="1" x14ac:dyDescent="0.3">
      <c r="C2066" s="22">
        <v>6121</v>
      </c>
      <c r="D2066" s="23"/>
      <c r="E2066" s="24">
        <v>820320000019</v>
      </c>
      <c r="G2066" s="22" t="s">
        <v>7011</v>
      </c>
      <c r="H2066" s="23"/>
      <c r="I2066" s="26" t="s">
        <v>7012</v>
      </c>
      <c r="J2066" s="23"/>
      <c r="K2066" s="26" t="s">
        <v>7013</v>
      </c>
      <c r="L2066" s="23"/>
      <c r="M2066" s="26" t="s">
        <v>7014</v>
      </c>
      <c r="N2066" s="23"/>
      <c r="O2066" s="34">
        <v>1</v>
      </c>
      <c r="P2066" s="34" t="s">
        <v>17</v>
      </c>
      <c r="Q2066" s="23"/>
      <c r="R2066" s="35">
        <v>0</v>
      </c>
      <c r="S2066" s="36" t="s">
        <v>18</v>
      </c>
      <c r="T2066" s="23"/>
      <c r="U2066" s="36"/>
      <c r="V2066" s="34" t="s">
        <v>17</v>
      </c>
      <c r="W2066" s="23"/>
      <c r="X2066" s="53">
        <f>SUMIF('[1]2022Fiyat Listesi-SAP'!A:A,I:I,'[1]2022Fiyat Listesi-SAP'!C:C)</f>
        <v>31.8</v>
      </c>
      <c r="Y2066" s="60" t="str">
        <f>VLOOKUP(I2066,'[1]2022Fiyat Listesi-SAP'!A439:D2536,4,FALSE)</f>
        <v>USD</v>
      </c>
      <c r="Z2066" s="23"/>
      <c r="AA2066" s="33">
        <f t="shared" si="32"/>
        <v>0</v>
      </c>
      <c r="AB2066" s="60" t="s">
        <v>20</v>
      </c>
      <c r="AD2066" s="43"/>
    </row>
    <row r="2067" spans="3:30" s="25" customFormat="1" x14ac:dyDescent="0.3">
      <c r="C2067" s="22">
        <v>6121</v>
      </c>
      <c r="D2067" s="23"/>
      <c r="E2067" s="24">
        <v>820320000019</v>
      </c>
      <c r="G2067" s="22" t="s">
        <v>7015</v>
      </c>
      <c r="H2067" s="23"/>
      <c r="I2067" s="26" t="s">
        <v>7016</v>
      </c>
      <c r="J2067" s="23"/>
      <c r="K2067" s="26" t="s">
        <v>7017</v>
      </c>
      <c r="L2067" s="23"/>
      <c r="M2067" s="26" t="s">
        <v>7018</v>
      </c>
      <c r="N2067" s="23"/>
      <c r="O2067" s="34">
        <v>1</v>
      </c>
      <c r="P2067" s="34" t="s">
        <v>17</v>
      </c>
      <c r="Q2067" s="23"/>
      <c r="R2067" s="35">
        <v>0</v>
      </c>
      <c r="S2067" s="36" t="s">
        <v>18</v>
      </c>
      <c r="T2067" s="23"/>
      <c r="U2067" s="36"/>
      <c r="V2067" s="34" t="s">
        <v>17</v>
      </c>
      <c r="W2067" s="23"/>
      <c r="X2067" s="53">
        <f>SUMIF('[1]2022Fiyat Listesi-SAP'!A:A,I:I,'[1]2022Fiyat Listesi-SAP'!C:C)</f>
        <v>31.8</v>
      </c>
      <c r="Y2067" s="60" t="str">
        <f>VLOOKUP(I2067,'[1]2022Fiyat Listesi-SAP'!A440:D2537,4,FALSE)</f>
        <v>USD</v>
      </c>
      <c r="Z2067" s="23"/>
      <c r="AA2067" s="33">
        <f t="shared" si="32"/>
        <v>0</v>
      </c>
      <c r="AB2067" s="60" t="s">
        <v>20</v>
      </c>
      <c r="AD2067" s="43"/>
    </row>
    <row r="2068" spans="3:30" s="25" customFormat="1" x14ac:dyDescent="0.3">
      <c r="C2068" s="22">
        <v>6121</v>
      </c>
      <c r="D2068" s="23"/>
      <c r="E2068" s="24">
        <v>820320000019</v>
      </c>
      <c r="G2068" s="22" t="s">
        <v>7019</v>
      </c>
      <c r="H2068" s="23"/>
      <c r="I2068" s="26" t="s">
        <v>7020</v>
      </c>
      <c r="J2068" s="23"/>
      <c r="K2068" s="26" t="s">
        <v>7021</v>
      </c>
      <c r="L2068" s="23"/>
      <c r="M2068" s="26" t="s">
        <v>7022</v>
      </c>
      <c r="N2068" s="23"/>
      <c r="O2068" s="34">
        <v>1</v>
      </c>
      <c r="P2068" s="34" t="s">
        <v>17</v>
      </c>
      <c r="Q2068" s="23"/>
      <c r="R2068" s="35">
        <v>0</v>
      </c>
      <c r="S2068" s="36" t="s">
        <v>18</v>
      </c>
      <c r="T2068" s="23"/>
      <c r="U2068" s="36"/>
      <c r="V2068" s="34" t="s">
        <v>17</v>
      </c>
      <c r="W2068" s="23"/>
      <c r="X2068" s="53">
        <f>SUMIF('[1]2022Fiyat Listesi-SAP'!A:A,I:I,'[1]2022Fiyat Listesi-SAP'!C:C)</f>
        <v>31.8</v>
      </c>
      <c r="Y2068" s="60" t="str">
        <f>VLOOKUP(I2068,'[1]2022Fiyat Listesi-SAP'!A441:D2538,4,FALSE)</f>
        <v>USD</v>
      </c>
      <c r="Z2068" s="23"/>
      <c r="AA2068" s="33">
        <f t="shared" si="32"/>
        <v>0</v>
      </c>
      <c r="AB2068" s="60" t="s">
        <v>20</v>
      </c>
      <c r="AD2068" s="43"/>
    </row>
    <row r="2069" spans="3:30" s="25" customFormat="1" x14ac:dyDescent="0.3">
      <c r="C2069" s="22">
        <v>6121</v>
      </c>
      <c r="D2069" s="23"/>
      <c r="E2069" s="24">
        <v>820320000019</v>
      </c>
      <c r="G2069" s="22" t="s">
        <v>7023</v>
      </c>
      <c r="H2069" s="23"/>
      <c r="I2069" s="26" t="s">
        <v>7024</v>
      </c>
      <c r="J2069" s="23"/>
      <c r="K2069" s="26" t="s">
        <v>7025</v>
      </c>
      <c r="L2069" s="23"/>
      <c r="M2069" s="26" t="s">
        <v>7026</v>
      </c>
      <c r="N2069" s="23"/>
      <c r="O2069" s="34">
        <v>1</v>
      </c>
      <c r="P2069" s="34" t="s">
        <v>17</v>
      </c>
      <c r="Q2069" s="23"/>
      <c r="R2069" s="35">
        <v>0</v>
      </c>
      <c r="S2069" s="36" t="s">
        <v>18</v>
      </c>
      <c r="T2069" s="23"/>
      <c r="U2069" s="36"/>
      <c r="V2069" s="34" t="s">
        <v>17</v>
      </c>
      <c r="W2069" s="23"/>
      <c r="X2069" s="53">
        <f>SUMIF('[1]2022Fiyat Listesi-SAP'!A:A,I:I,'[1]2022Fiyat Listesi-SAP'!C:C)</f>
        <v>31.8</v>
      </c>
      <c r="Y2069" s="60" t="str">
        <f>VLOOKUP(I2069,'[1]2022Fiyat Listesi-SAP'!A442:D2539,4,FALSE)</f>
        <v>USD</v>
      </c>
      <c r="Z2069" s="23"/>
      <c r="AA2069" s="33">
        <f t="shared" si="32"/>
        <v>0</v>
      </c>
      <c r="AB2069" s="60" t="s">
        <v>20</v>
      </c>
      <c r="AD2069" s="43"/>
    </row>
    <row r="2070" spans="3:30" s="25" customFormat="1" x14ac:dyDescent="0.3">
      <c r="C2070" s="22">
        <v>6121</v>
      </c>
      <c r="D2070" s="23"/>
      <c r="E2070" s="24">
        <v>820320000019</v>
      </c>
      <c r="G2070" s="22" t="s">
        <v>7027</v>
      </c>
      <c r="H2070" s="23"/>
      <c r="I2070" s="26" t="s">
        <v>7028</v>
      </c>
      <c r="J2070" s="23"/>
      <c r="K2070" s="26" t="s">
        <v>7029</v>
      </c>
      <c r="L2070" s="23"/>
      <c r="M2070" s="26" t="s">
        <v>7030</v>
      </c>
      <c r="N2070" s="23"/>
      <c r="O2070" s="34">
        <v>1</v>
      </c>
      <c r="P2070" s="34" t="s">
        <v>17</v>
      </c>
      <c r="Q2070" s="23"/>
      <c r="R2070" s="35">
        <v>0</v>
      </c>
      <c r="S2070" s="36" t="s">
        <v>18</v>
      </c>
      <c r="T2070" s="23"/>
      <c r="U2070" s="36"/>
      <c r="V2070" s="34" t="s">
        <v>17</v>
      </c>
      <c r="W2070" s="23"/>
      <c r="X2070" s="72">
        <f>SUMIF('[1]2022Fiyat Listesi-SAP'!A:A,I:I,'[1]2022Fiyat Listesi-SAP'!C:C)</f>
        <v>46.7</v>
      </c>
      <c r="Y2070" s="60" t="str">
        <f>VLOOKUP(I2070,'[1]2022Fiyat Listesi-SAP'!A443:D2540,4,FALSE)</f>
        <v>USD</v>
      </c>
      <c r="Z2070" s="23"/>
      <c r="AA2070" s="33">
        <f t="shared" si="32"/>
        <v>0</v>
      </c>
      <c r="AB2070" s="60" t="s">
        <v>20</v>
      </c>
      <c r="AD2070" s="43"/>
    </row>
    <row r="2071" spans="3:30" s="25" customFormat="1" x14ac:dyDescent="0.3">
      <c r="C2071" s="22">
        <v>6121</v>
      </c>
      <c r="D2071" s="23"/>
      <c r="E2071" s="24">
        <v>820320000019</v>
      </c>
      <c r="G2071" s="22" t="s">
        <v>7031</v>
      </c>
      <c r="H2071" s="23"/>
      <c r="I2071" s="26" t="s">
        <v>7032</v>
      </c>
      <c r="J2071" s="23"/>
      <c r="K2071" s="26" t="s">
        <v>7033</v>
      </c>
      <c r="L2071" s="23"/>
      <c r="M2071" s="26" t="s">
        <v>7034</v>
      </c>
      <c r="N2071" s="23"/>
      <c r="O2071" s="34">
        <v>1</v>
      </c>
      <c r="P2071" s="34" t="s">
        <v>17</v>
      </c>
      <c r="Q2071" s="23"/>
      <c r="R2071" s="35">
        <v>0</v>
      </c>
      <c r="S2071" s="36" t="s">
        <v>18</v>
      </c>
      <c r="T2071" s="23"/>
      <c r="U2071" s="36"/>
      <c r="V2071" s="34" t="s">
        <v>17</v>
      </c>
      <c r="W2071" s="23"/>
      <c r="X2071" s="72">
        <f>SUMIF('[1]2022Fiyat Listesi-SAP'!A:A,I:I,'[1]2022Fiyat Listesi-SAP'!C:C)</f>
        <v>46.7</v>
      </c>
      <c r="Y2071" s="60" t="str">
        <f>VLOOKUP(I2071,'[1]2022Fiyat Listesi-SAP'!A444:D2541,4,FALSE)</f>
        <v>USD</v>
      </c>
      <c r="Z2071" s="23"/>
      <c r="AA2071" s="33">
        <f t="shared" si="32"/>
        <v>0</v>
      </c>
      <c r="AB2071" s="60" t="s">
        <v>20</v>
      </c>
      <c r="AD2071" s="43"/>
    </row>
    <row r="2072" spans="3:30" s="25" customFormat="1" x14ac:dyDescent="0.3">
      <c r="C2072" s="22">
        <v>6121</v>
      </c>
      <c r="D2072" s="23"/>
      <c r="E2072" s="24">
        <v>820320000019</v>
      </c>
      <c r="G2072" s="22" t="s">
        <v>7035</v>
      </c>
      <c r="H2072" s="23"/>
      <c r="I2072" s="26" t="s">
        <v>7036</v>
      </c>
      <c r="J2072" s="23"/>
      <c r="K2072" s="26" t="s">
        <v>7037</v>
      </c>
      <c r="L2072" s="23"/>
      <c r="M2072" s="26" t="s">
        <v>7038</v>
      </c>
      <c r="N2072" s="23"/>
      <c r="O2072" s="34">
        <v>1</v>
      </c>
      <c r="P2072" s="34" t="s">
        <v>17</v>
      </c>
      <c r="Q2072" s="23"/>
      <c r="R2072" s="35">
        <v>0</v>
      </c>
      <c r="S2072" s="36" t="s">
        <v>18</v>
      </c>
      <c r="T2072" s="23"/>
      <c r="U2072" s="36"/>
      <c r="V2072" s="34" t="s">
        <v>17</v>
      </c>
      <c r="W2072" s="23"/>
      <c r="X2072" s="72">
        <f>SUMIF('[1]2022Fiyat Listesi-SAP'!A:A,I:I,'[1]2022Fiyat Listesi-SAP'!C:C)</f>
        <v>46.7</v>
      </c>
      <c r="Y2072" s="60" t="str">
        <f>VLOOKUP(I2072,'[1]2022Fiyat Listesi-SAP'!A445:D2542,4,FALSE)</f>
        <v>USD</v>
      </c>
      <c r="Z2072" s="23"/>
      <c r="AA2072" s="33">
        <f t="shared" si="32"/>
        <v>0</v>
      </c>
      <c r="AB2072" s="60" t="s">
        <v>20</v>
      </c>
      <c r="AD2072" s="43"/>
    </row>
    <row r="2073" spans="3:30" s="25" customFormat="1" x14ac:dyDescent="0.3">
      <c r="C2073" s="22">
        <v>6121</v>
      </c>
      <c r="D2073" s="23"/>
      <c r="E2073" s="24">
        <v>820320000019</v>
      </c>
      <c r="G2073" s="22" t="s">
        <v>7039</v>
      </c>
      <c r="H2073" s="23"/>
      <c r="I2073" s="26" t="s">
        <v>7040</v>
      </c>
      <c r="J2073" s="23"/>
      <c r="K2073" s="26" t="s">
        <v>7041</v>
      </c>
      <c r="L2073" s="23"/>
      <c r="M2073" s="26" t="s">
        <v>7042</v>
      </c>
      <c r="N2073" s="23"/>
      <c r="O2073" s="34">
        <v>1</v>
      </c>
      <c r="P2073" s="34" t="s">
        <v>17</v>
      </c>
      <c r="Q2073" s="23"/>
      <c r="R2073" s="35">
        <v>0</v>
      </c>
      <c r="S2073" s="36" t="s">
        <v>18</v>
      </c>
      <c r="T2073" s="23"/>
      <c r="U2073" s="36"/>
      <c r="V2073" s="34" t="s">
        <v>17</v>
      </c>
      <c r="W2073" s="23"/>
      <c r="X2073" s="72">
        <f>SUMIF('[1]2022Fiyat Listesi-SAP'!A:A,I:I,'[1]2022Fiyat Listesi-SAP'!C:C)</f>
        <v>46.7</v>
      </c>
      <c r="Y2073" s="60" t="str">
        <f>VLOOKUP(I2073,'[1]2022Fiyat Listesi-SAP'!A446:D2543,4,FALSE)</f>
        <v>USD</v>
      </c>
      <c r="Z2073" s="23"/>
      <c r="AA2073" s="33">
        <f t="shared" si="32"/>
        <v>0</v>
      </c>
      <c r="AB2073" s="60" t="s">
        <v>20</v>
      </c>
      <c r="AD2073" s="43"/>
    </row>
    <row r="2074" spans="3:30" s="25" customFormat="1" x14ac:dyDescent="0.3">
      <c r="C2074" s="22">
        <v>6121</v>
      </c>
      <c r="D2074" s="23"/>
      <c r="E2074" s="24">
        <v>820320000019</v>
      </c>
      <c r="G2074" s="22" t="s">
        <v>7043</v>
      </c>
      <c r="H2074" s="23"/>
      <c r="I2074" s="26" t="s">
        <v>7044</v>
      </c>
      <c r="J2074" s="23"/>
      <c r="K2074" s="26" t="s">
        <v>7045</v>
      </c>
      <c r="L2074" s="23"/>
      <c r="M2074" s="26" t="s">
        <v>7046</v>
      </c>
      <c r="N2074" s="23"/>
      <c r="O2074" s="34">
        <v>1</v>
      </c>
      <c r="P2074" s="34" t="s">
        <v>17</v>
      </c>
      <c r="Q2074" s="23"/>
      <c r="R2074" s="35">
        <v>0</v>
      </c>
      <c r="S2074" s="36" t="s">
        <v>18</v>
      </c>
      <c r="T2074" s="23"/>
      <c r="U2074" s="36"/>
      <c r="V2074" s="34" t="s">
        <v>17</v>
      </c>
      <c r="W2074" s="23"/>
      <c r="X2074" s="72">
        <f>SUMIF('[1]2022Fiyat Listesi-SAP'!A:A,I:I,'[1]2022Fiyat Listesi-SAP'!C:C)</f>
        <v>46.7</v>
      </c>
      <c r="Y2074" s="60" t="str">
        <f>VLOOKUP(I2074,'[1]2022Fiyat Listesi-SAP'!A447:D2544,4,FALSE)</f>
        <v>USD</v>
      </c>
      <c r="Z2074" s="23"/>
      <c r="AA2074" s="33">
        <f t="shared" si="32"/>
        <v>0</v>
      </c>
      <c r="AB2074" s="60" t="s">
        <v>20</v>
      </c>
      <c r="AD2074" s="43"/>
    </row>
    <row r="2075" spans="3:30" s="25" customFormat="1" x14ac:dyDescent="0.3">
      <c r="C2075" s="22">
        <v>6121</v>
      </c>
      <c r="D2075" s="23"/>
      <c r="E2075" s="24">
        <v>820320000019</v>
      </c>
      <c r="G2075" s="22" t="s">
        <v>7047</v>
      </c>
      <c r="H2075" s="23"/>
      <c r="I2075" s="26" t="s">
        <v>7048</v>
      </c>
      <c r="J2075" s="23"/>
      <c r="K2075" s="26" t="s">
        <v>7049</v>
      </c>
      <c r="L2075" s="23"/>
      <c r="M2075" s="26" t="s">
        <v>7050</v>
      </c>
      <c r="N2075" s="23"/>
      <c r="O2075" s="34">
        <v>1</v>
      </c>
      <c r="P2075" s="34" t="s">
        <v>17</v>
      </c>
      <c r="Q2075" s="23"/>
      <c r="R2075" s="35">
        <v>0</v>
      </c>
      <c r="S2075" s="36" t="s">
        <v>18</v>
      </c>
      <c r="T2075" s="23"/>
      <c r="U2075" s="36"/>
      <c r="V2075" s="34" t="s">
        <v>17</v>
      </c>
      <c r="W2075" s="23"/>
      <c r="X2075" s="72">
        <f>SUMIF('[1]2022Fiyat Listesi-SAP'!A:A,I:I,'[1]2022Fiyat Listesi-SAP'!C:C)</f>
        <v>46.7</v>
      </c>
      <c r="Y2075" s="60" t="str">
        <f>VLOOKUP(I2075,'[1]2022Fiyat Listesi-SAP'!A448:D2545,4,FALSE)</f>
        <v>USD</v>
      </c>
      <c r="Z2075" s="23"/>
      <c r="AA2075" s="33">
        <f t="shared" si="32"/>
        <v>0</v>
      </c>
      <c r="AB2075" s="60" t="s">
        <v>20</v>
      </c>
      <c r="AD2075" s="43"/>
    </row>
    <row r="2076" spans="3:30" s="25" customFormat="1" x14ac:dyDescent="0.3">
      <c r="C2076" s="22">
        <v>6121</v>
      </c>
      <c r="D2076" s="23"/>
      <c r="E2076" s="24">
        <v>820320000019</v>
      </c>
      <c r="G2076" s="22" t="s">
        <v>7051</v>
      </c>
      <c r="H2076" s="23"/>
      <c r="I2076" s="26" t="s">
        <v>7052</v>
      </c>
      <c r="J2076" s="23"/>
      <c r="K2076" s="26" t="s">
        <v>7053</v>
      </c>
      <c r="L2076" s="23"/>
      <c r="M2076" s="26" t="s">
        <v>7054</v>
      </c>
      <c r="N2076" s="23"/>
      <c r="O2076" s="34">
        <v>1</v>
      </c>
      <c r="P2076" s="34" t="s">
        <v>17</v>
      </c>
      <c r="Q2076" s="23"/>
      <c r="R2076" s="35">
        <v>0</v>
      </c>
      <c r="S2076" s="36" t="s">
        <v>18</v>
      </c>
      <c r="T2076" s="23"/>
      <c r="U2076" s="36"/>
      <c r="V2076" s="34" t="s">
        <v>17</v>
      </c>
      <c r="W2076" s="23"/>
      <c r="X2076" s="72">
        <f>SUMIF('[1]2022Fiyat Listesi-SAP'!A:A,I:I,'[1]2022Fiyat Listesi-SAP'!C:C)</f>
        <v>46.7</v>
      </c>
      <c r="Y2076" s="60" t="str">
        <f>VLOOKUP(I2076,'[1]2022Fiyat Listesi-SAP'!A449:D2546,4,FALSE)</f>
        <v>USD</v>
      </c>
      <c r="Z2076" s="23"/>
      <c r="AA2076" s="33">
        <f t="shared" si="32"/>
        <v>0</v>
      </c>
      <c r="AB2076" s="60" t="s">
        <v>20</v>
      </c>
      <c r="AD2076" s="43"/>
    </row>
    <row r="2077" spans="3:30" s="25" customFormat="1" x14ac:dyDescent="0.3">
      <c r="C2077" s="22">
        <v>6121</v>
      </c>
      <c r="D2077" s="23"/>
      <c r="E2077" s="24">
        <v>820320000019</v>
      </c>
      <c r="G2077" s="22" t="s">
        <v>7055</v>
      </c>
      <c r="H2077" s="23"/>
      <c r="I2077" s="26" t="s">
        <v>7056</v>
      </c>
      <c r="J2077" s="23"/>
      <c r="K2077" s="26" t="s">
        <v>7057</v>
      </c>
      <c r="L2077" s="23"/>
      <c r="M2077" s="26" t="s">
        <v>7058</v>
      </c>
      <c r="N2077" s="23"/>
      <c r="O2077" s="34">
        <v>1</v>
      </c>
      <c r="P2077" s="34" t="s">
        <v>17</v>
      </c>
      <c r="Q2077" s="23"/>
      <c r="R2077" s="35">
        <v>0</v>
      </c>
      <c r="S2077" s="36" t="s">
        <v>18</v>
      </c>
      <c r="T2077" s="23"/>
      <c r="U2077" s="36"/>
      <c r="V2077" s="34" t="s">
        <v>17</v>
      </c>
      <c r="W2077" s="23"/>
      <c r="X2077" s="72">
        <f>SUMIF('[1]2022Fiyat Listesi-SAP'!A:A,I:I,'[1]2022Fiyat Listesi-SAP'!C:C)</f>
        <v>46.7</v>
      </c>
      <c r="Y2077" s="60" t="str">
        <f>VLOOKUP(I2077,'[1]2022Fiyat Listesi-SAP'!A450:D2547,4,FALSE)</f>
        <v>USD</v>
      </c>
      <c r="Z2077" s="23"/>
      <c r="AA2077" s="33">
        <f t="shared" si="32"/>
        <v>0</v>
      </c>
      <c r="AB2077" s="60" t="s">
        <v>20</v>
      </c>
      <c r="AD2077" s="43"/>
    </row>
    <row r="2078" spans="3:30" s="25" customFormat="1" x14ac:dyDescent="0.3">
      <c r="C2078" s="22">
        <v>6121</v>
      </c>
      <c r="D2078" s="23"/>
      <c r="E2078" s="24">
        <v>820320000019</v>
      </c>
      <c r="G2078" s="22" t="s">
        <v>7059</v>
      </c>
      <c r="H2078" s="23"/>
      <c r="I2078" s="26" t="s">
        <v>7060</v>
      </c>
      <c r="J2078" s="23"/>
      <c r="K2078" s="26" t="s">
        <v>7061</v>
      </c>
      <c r="L2078" s="23"/>
      <c r="M2078" s="26" t="s">
        <v>7062</v>
      </c>
      <c r="N2078" s="23"/>
      <c r="O2078" s="34">
        <v>1</v>
      </c>
      <c r="P2078" s="34" t="s">
        <v>17</v>
      </c>
      <c r="Q2078" s="23"/>
      <c r="R2078" s="35">
        <v>0</v>
      </c>
      <c r="S2078" s="36" t="s">
        <v>18</v>
      </c>
      <c r="T2078" s="23"/>
      <c r="U2078" s="36"/>
      <c r="V2078" s="34" t="s">
        <v>17</v>
      </c>
      <c r="W2078" s="23"/>
      <c r="X2078" s="72">
        <f>SUMIF('[1]2022Fiyat Listesi-SAP'!A:A,I:I,'[1]2022Fiyat Listesi-SAP'!C:C)</f>
        <v>46.7</v>
      </c>
      <c r="Y2078" s="60" t="str">
        <f>VLOOKUP(I2078,'[1]2022Fiyat Listesi-SAP'!A451:D2548,4,FALSE)</f>
        <v>USD</v>
      </c>
      <c r="Z2078" s="23"/>
      <c r="AA2078" s="33">
        <f t="shared" si="32"/>
        <v>0</v>
      </c>
      <c r="AB2078" s="60" t="s">
        <v>20</v>
      </c>
      <c r="AD2078" s="43"/>
    </row>
    <row r="2079" spans="3:30" s="25" customFormat="1" x14ac:dyDescent="0.3">
      <c r="C2079" s="22">
        <v>6121</v>
      </c>
      <c r="D2079" s="23"/>
      <c r="E2079" s="24">
        <v>820320000019</v>
      </c>
      <c r="G2079" s="22" t="s">
        <v>7063</v>
      </c>
      <c r="H2079" s="23"/>
      <c r="I2079" s="26" t="s">
        <v>7064</v>
      </c>
      <c r="J2079" s="23"/>
      <c r="K2079" s="26" t="s">
        <v>7065</v>
      </c>
      <c r="L2079" s="23"/>
      <c r="M2079" s="26" t="s">
        <v>7066</v>
      </c>
      <c r="N2079" s="23"/>
      <c r="O2079" s="34">
        <v>1</v>
      </c>
      <c r="P2079" s="34" t="s">
        <v>17</v>
      </c>
      <c r="Q2079" s="23"/>
      <c r="R2079" s="35">
        <v>0</v>
      </c>
      <c r="S2079" s="36" t="s">
        <v>18</v>
      </c>
      <c r="T2079" s="23"/>
      <c r="U2079" s="36"/>
      <c r="V2079" s="34" t="s">
        <v>17</v>
      </c>
      <c r="W2079" s="23"/>
      <c r="X2079" s="72">
        <f>SUMIF('[1]2022Fiyat Listesi-SAP'!A:A,I:I,'[1]2022Fiyat Listesi-SAP'!C:C)</f>
        <v>46.7</v>
      </c>
      <c r="Y2079" s="60" t="str">
        <f>VLOOKUP(I2079,'[1]2022Fiyat Listesi-SAP'!A452:D2549,4,FALSE)</f>
        <v>USD</v>
      </c>
      <c r="Z2079" s="23"/>
      <c r="AA2079" s="33">
        <f t="shared" si="32"/>
        <v>0</v>
      </c>
      <c r="AB2079" s="60" t="s">
        <v>20</v>
      </c>
      <c r="AD2079" s="43"/>
    </row>
    <row r="2080" spans="3:30" s="25" customFormat="1" x14ac:dyDescent="0.3">
      <c r="C2080" s="22">
        <v>6121</v>
      </c>
      <c r="D2080" s="23"/>
      <c r="E2080" s="24">
        <v>820320000019</v>
      </c>
      <c r="G2080" s="22" t="s">
        <v>7067</v>
      </c>
      <c r="H2080" s="23"/>
      <c r="I2080" s="26" t="s">
        <v>7068</v>
      </c>
      <c r="J2080" s="23"/>
      <c r="K2080" s="26" t="s">
        <v>7069</v>
      </c>
      <c r="L2080" s="23"/>
      <c r="M2080" s="26" t="s">
        <v>7070</v>
      </c>
      <c r="N2080" s="23"/>
      <c r="O2080" s="34">
        <v>1</v>
      </c>
      <c r="P2080" s="34" t="s">
        <v>17</v>
      </c>
      <c r="Q2080" s="23"/>
      <c r="R2080" s="35">
        <v>0</v>
      </c>
      <c r="S2080" s="36" t="s">
        <v>18</v>
      </c>
      <c r="T2080" s="23"/>
      <c r="U2080" s="36"/>
      <c r="V2080" s="34" t="s">
        <v>17</v>
      </c>
      <c r="W2080" s="23"/>
      <c r="X2080" s="72">
        <f>SUMIF('[1]2022Fiyat Listesi-SAP'!A:A,I:I,'[1]2022Fiyat Listesi-SAP'!C:C)</f>
        <v>46.7</v>
      </c>
      <c r="Y2080" s="60" t="str">
        <f>VLOOKUP(I2080,'[1]2022Fiyat Listesi-SAP'!A453:D2550,4,FALSE)</f>
        <v>USD</v>
      </c>
      <c r="Z2080" s="23"/>
      <c r="AA2080" s="33">
        <f t="shared" si="32"/>
        <v>0</v>
      </c>
      <c r="AB2080" s="60" t="s">
        <v>20</v>
      </c>
      <c r="AD2080" s="43"/>
    </row>
    <row r="2081" spans="3:30" s="25" customFormat="1" x14ac:dyDescent="0.3">
      <c r="C2081" s="22">
        <v>6121</v>
      </c>
      <c r="D2081" s="23"/>
      <c r="E2081" s="24">
        <v>820320000019</v>
      </c>
      <c r="G2081" s="22" t="s">
        <v>7071</v>
      </c>
      <c r="H2081" s="23"/>
      <c r="I2081" s="26" t="s">
        <v>7072</v>
      </c>
      <c r="J2081" s="23"/>
      <c r="K2081" s="26" t="s">
        <v>7073</v>
      </c>
      <c r="L2081" s="23"/>
      <c r="M2081" s="26" t="s">
        <v>7074</v>
      </c>
      <c r="N2081" s="23"/>
      <c r="O2081" s="34">
        <v>1</v>
      </c>
      <c r="P2081" s="34" t="s">
        <v>17</v>
      </c>
      <c r="Q2081" s="23"/>
      <c r="R2081" s="35">
        <v>0</v>
      </c>
      <c r="S2081" s="36" t="s">
        <v>18</v>
      </c>
      <c r="T2081" s="23"/>
      <c r="U2081" s="36"/>
      <c r="V2081" s="34" t="s">
        <v>17</v>
      </c>
      <c r="W2081" s="23"/>
      <c r="X2081" s="72">
        <f>SUMIF('[1]2022Fiyat Listesi-SAP'!A:A,I:I,'[1]2022Fiyat Listesi-SAP'!C:C)</f>
        <v>46.7</v>
      </c>
      <c r="Y2081" s="60" t="str">
        <f>VLOOKUP(I2081,'[1]2022Fiyat Listesi-SAP'!A454:D2551,4,FALSE)</f>
        <v>USD</v>
      </c>
      <c r="Z2081" s="23"/>
      <c r="AA2081" s="33">
        <f t="shared" si="32"/>
        <v>0</v>
      </c>
      <c r="AB2081" s="60" t="s">
        <v>20</v>
      </c>
      <c r="AD2081" s="43"/>
    </row>
    <row r="2082" spans="3:30" s="25" customFormat="1" x14ac:dyDescent="0.3">
      <c r="C2082" s="22">
        <v>6121</v>
      </c>
      <c r="D2082" s="23"/>
      <c r="E2082" s="24">
        <v>820320000019</v>
      </c>
      <c r="G2082" s="22" t="s">
        <v>7075</v>
      </c>
      <c r="H2082" s="23"/>
      <c r="I2082" s="26" t="s">
        <v>7076</v>
      </c>
      <c r="J2082" s="23"/>
      <c r="K2082" s="26" t="s">
        <v>7077</v>
      </c>
      <c r="L2082" s="23"/>
      <c r="M2082" s="26" t="s">
        <v>7078</v>
      </c>
      <c r="N2082" s="23"/>
      <c r="O2082" s="34">
        <v>1</v>
      </c>
      <c r="P2082" s="34" t="s">
        <v>17</v>
      </c>
      <c r="Q2082" s="23"/>
      <c r="R2082" s="35">
        <v>0</v>
      </c>
      <c r="S2082" s="36" t="s">
        <v>18</v>
      </c>
      <c r="T2082" s="23"/>
      <c r="U2082" s="36"/>
      <c r="V2082" s="34" t="s">
        <v>17</v>
      </c>
      <c r="W2082" s="23"/>
      <c r="X2082" s="53">
        <f>SUMIF('[1]2022Fiyat Listesi-SAP'!A:A,I:I,'[1]2022Fiyat Listesi-SAP'!C:C)</f>
        <v>46.7</v>
      </c>
      <c r="Y2082" s="60" t="str">
        <f>VLOOKUP(I2082,'[1]2022Fiyat Listesi-SAP'!A455:D2552,4,FALSE)</f>
        <v>USD</v>
      </c>
      <c r="Z2082" s="23"/>
      <c r="AA2082" s="33">
        <f t="shared" si="32"/>
        <v>0</v>
      </c>
      <c r="AB2082" s="60" t="s">
        <v>20</v>
      </c>
      <c r="AD2082" s="43"/>
    </row>
    <row r="2083" spans="3:30" s="25" customFormat="1" x14ac:dyDescent="0.3">
      <c r="C2083" s="22">
        <v>6121</v>
      </c>
      <c r="D2083" s="23"/>
      <c r="E2083" s="24">
        <v>820320000019</v>
      </c>
      <c r="G2083" s="22" t="s">
        <v>7079</v>
      </c>
      <c r="H2083" s="23"/>
      <c r="I2083" s="26" t="s">
        <v>7080</v>
      </c>
      <c r="J2083" s="23"/>
      <c r="K2083" s="26" t="s">
        <v>7081</v>
      </c>
      <c r="L2083" s="23"/>
      <c r="M2083" s="26" t="s">
        <v>7082</v>
      </c>
      <c r="N2083" s="23"/>
      <c r="O2083" s="34">
        <v>1</v>
      </c>
      <c r="P2083" s="34" t="s">
        <v>17</v>
      </c>
      <c r="Q2083" s="23"/>
      <c r="R2083" s="35">
        <v>0</v>
      </c>
      <c r="S2083" s="36" t="s">
        <v>18</v>
      </c>
      <c r="T2083" s="23"/>
      <c r="U2083" s="36"/>
      <c r="V2083" s="34" t="s">
        <v>17</v>
      </c>
      <c r="W2083" s="23"/>
      <c r="X2083" s="53">
        <f>SUMIF('[1]2022Fiyat Listesi-SAP'!A:A,I:I,'[1]2022Fiyat Listesi-SAP'!C:C)</f>
        <v>46.7</v>
      </c>
      <c r="Y2083" s="60" t="str">
        <f>VLOOKUP(I2083,'[1]2022Fiyat Listesi-SAP'!A456:D2553,4,FALSE)</f>
        <v>USD</v>
      </c>
      <c r="Z2083" s="23"/>
      <c r="AA2083" s="33">
        <f t="shared" si="32"/>
        <v>0</v>
      </c>
      <c r="AB2083" s="60" t="s">
        <v>20</v>
      </c>
      <c r="AD2083" s="43"/>
    </row>
    <row r="2084" spans="3:30" s="25" customFormat="1" x14ac:dyDescent="0.3">
      <c r="C2084" s="22">
        <v>6121</v>
      </c>
      <c r="D2084" s="23"/>
      <c r="E2084" s="24">
        <v>820320000019</v>
      </c>
      <c r="G2084" s="22" t="s">
        <v>7083</v>
      </c>
      <c r="H2084" s="23"/>
      <c r="I2084" s="26" t="s">
        <v>7084</v>
      </c>
      <c r="J2084" s="23"/>
      <c r="K2084" s="26" t="s">
        <v>7085</v>
      </c>
      <c r="L2084" s="23"/>
      <c r="M2084" s="26" t="s">
        <v>7086</v>
      </c>
      <c r="N2084" s="23"/>
      <c r="O2084" s="34">
        <v>1</v>
      </c>
      <c r="P2084" s="34" t="s">
        <v>17</v>
      </c>
      <c r="Q2084" s="23"/>
      <c r="R2084" s="35">
        <v>0</v>
      </c>
      <c r="S2084" s="36" t="s">
        <v>18</v>
      </c>
      <c r="T2084" s="23"/>
      <c r="U2084" s="36"/>
      <c r="V2084" s="34" t="s">
        <v>17</v>
      </c>
      <c r="W2084" s="23"/>
      <c r="X2084" s="53">
        <f>SUMIF('[1]2022Fiyat Listesi-SAP'!A:A,I:I,'[1]2022Fiyat Listesi-SAP'!C:C)</f>
        <v>46.7</v>
      </c>
      <c r="Y2084" s="60" t="str">
        <f>VLOOKUP(I2084,'[1]2022Fiyat Listesi-SAP'!A457:D2554,4,FALSE)</f>
        <v>USD</v>
      </c>
      <c r="Z2084" s="23"/>
      <c r="AA2084" s="33">
        <f t="shared" si="32"/>
        <v>0</v>
      </c>
      <c r="AB2084" s="60" t="s">
        <v>20</v>
      </c>
      <c r="AD2084" s="43"/>
    </row>
    <row r="2085" spans="3:30" s="25" customFormat="1" x14ac:dyDescent="0.3">
      <c r="C2085" s="22">
        <v>6121</v>
      </c>
      <c r="D2085" s="23"/>
      <c r="E2085" s="24">
        <v>820320000019</v>
      </c>
      <c r="G2085" s="22" t="s">
        <v>7087</v>
      </c>
      <c r="H2085" s="23"/>
      <c r="I2085" s="26" t="s">
        <v>7088</v>
      </c>
      <c r="J2085" s="23"/>
      <c r="K2085" s="26" t="s">
        <v>7089</v>
      </c>
      <c r="L2085" s="23"/>
      <c r="M2085" s="26" t="s">
        <v>7090</v>
      </c>
      <c r="N2085" s="23"/>
      <c r="O2085" s="34">
        <v>1</v>
      </c>
      <c r="P2085" s="34" t="s">
        <v>17</v>
      </c>
      <c r="Q2085" s="23"/>
      <c r="R2085" s="35">
        <v>0</v>
      </c>
      <c r="S2085" s="36" t="s">
        <v>18</v>
      </c>
      <c r="T2085" s="23"/>
      <c r="U2085" s="36"/>
      <c r="V2085" s="34" t="s">
        <v>17</v>
      </c>
      <c r="W2085" s="23"/>
      <c r="X2085" s="53">
        <f>SUMIF('[1]2022Fiyat Listesi-SAP'!A:A,I:I,'[1]2022Fiyat Listesi-SAP'!C:C)</f>
        <v>46.7</v>
      </c>
      <c r="Y2085" s="60" t="str">
        <f>VLOOKUP(I2085,'[1]2022Fiyat Listesi-SAP'!A458:D2555,4,FALSE)</f>
        <v>USD</v>
      </c>
      <c r="Z2085" s="23"/>
      <c r="AA2085" s="33">
        <f t="shared" si="32"/>
        <v>0</v>
      </c>
      <c r="AB2085" s="60" t="s">
        <v>20</v>
      </c>
      <c r="AD2085" s="43"/>
    </row>
    <row r="2086" spans="3:30" s="25" customFormat="1" x14ac:dyDescent="0.3">
      <c r="C2086" s="22">
        <v>6121</v>
      </c>
      <c r="D2086" s="23"/>
      <c r="E2086" s="24">
        <v>820320000019</v>
      </c>
      <c r="G2086" s="22" t="s">
        <v>7091</v>
      </c>
      <c r="H2086" s="23"/>
      <c r="I2086" s="26" t="s">
        <v>7092</v>
      </c>
      <c r="J2086" s="23"/>
      <c r="K2086" s="26" t="s">
        <v>7093</v>
      </c>
      <c r="L2086" s="23"/>
      <c r="M2086" s="26" t="s">
        <v>7094</v>
      </c>
      <c r="N2086" s="23"/>
      <c r="O2086" s="34">
        <v>1</v>
      </c>
      <c r="P2086" s="34" t="s">
        <v>17</v>
      </c>
      <c r="Q2086" s="23"/>
      <c r="R2086" s="35">
        <v>0</v>
      </c>
      <c r="S2086" s="36" t="s">
        <v>18</v>
      </c>
      <c r="T2086" s="23"/>
      <c r="U2086" s="36"/>
      <c r="V2086" s="34" t="s">
        <v>17</v>
      </c>
      <c r="W2086" s="23"/>
      <c r="X2086" s="53">
        <f>SUMIF('[1]2022Fiyat Listesi-SAP'!A:A,I:I,'[1]2022Fiyat Listesi-SAP'!C:C)</f>
        <v>46.7</v>
      </c>
      <c r="Y2086" s="60" t="str">
        <f>VLOOKUP(I2086,'[1]2022Fiyat Listesi-SAP'!A459:D2556,4,FALSE)</f>
        <v>USD</v>
      </c>
      <c r="Z2086" s="23"/>
      <c r="AA2086" s="33">
        <f t="shared" si="32"/>
        <v>0</v>
      </c>
      <c r="AB2086" s="60" t="s">
        <v>20</v>
      </c>
      <c r="AD2086" s="43"/>
    </row>
    <row r="2087" spans="3:30" s="25" customFormat="1" x14ac:dyDescent="0.3">
      <c r="C2087" s="22">
        <v>6121</v>
      </c>
      <c r="D2087" s="23"/>
      <c r="E2087" s="24">
        <v>820320000019</v>
      </c>
      <c r="G2087" s="22" t="s">
        <v>7095</v>
      </c>
      <c r="H2087" s="23"/>
      <c r="I2087" s="26" t="s">
        <v>7096</v>
      </c>
      <c r="J2087" s="23"/>
      <c r="K2087" s="26" t="s">
        <v>7097</v>
      </c>
      <c r="L2087" s="23"/>
      <c r="M2087" s="26" t="s">
        <v>7098</v>
      </c>
      <c r="N2087" s="23"/>
      <c r="O2087" s="34">
        <v>1</v>
      </c>
      <c r="P2087" s="34" t="s">
        <v>17</v>
      </c>
      <c r="Q2087" s="23"/>
      <c r="R2087" s="35">
        <v>0</v>
      </c>
      <c r="S2087" s="36" t="s">
        <v>18</v>
      </c>
      <c r="T2087" s="23"/>
      <c r="U2087" s="36"/>
      <c r="V2087" s="34" t="s">
        <v>17</v>
      </c>
      <c r="W2087" s="23"/>
      <c r="X2087" s="53">
        <f>SUMIF('[1]2022Fiyat Listesi-SAP'!A:A,I:I,'[1]2022Fiyat Listesi-SAP'!C:C)</f>
        <v>46.7</v>
      </c>
      <c r="Y2087" s="60" t="str">
        <f>VLOOKUP(I2087,'[1]2022Fiyat Listesi-SAP'!A460:D2557,4,FALSE)</f>
        <v>USD</v>
      </c>
      <c r="Z2087" s="23"/>
      <c r="AA2087" s="33">
        <f t="shared" si="32"/>
        <v>0</v>
      </c>
      <c r="AB2087" s="60" t="s">
        <v>20</v>
      </c>
      <c r="AD2087" s="43"/>
    </row>
    <row r="2088" spans="3:30" s="25" customFormat="1" x14ac:dyDescent="0.3">
      <c r="C2088" s="22">
        <v>6121</v>
      </c>
      <c r="D2088" s="23"/>
      <c r="E2088" s="24">
        <v>820320000019</v>
      </c>
      <c r="G2088" s="22" t="s">
        <v>7099</v>
      </c>
      <c r="H2088" s="23"/>
      <c r="I2088" s="26" t="s">
        <v>7100</v>
      </c>
      <c r="J2088" s="23"/>
      <c r="K2088" s="26" t="s">
        <v>7101</v>
      </c>
      <c r="L2088" s="23"/>
      <c r="M2088" s="26" t="s">
        <v>7102</v>
      </c>
      <c r="N2088" s="23"/>
      <c r="O2088" s="34">
        <v>1</v>
      </c>
      <c r="P2088" s="34" t="s">
        <v>17</v>
      </c>
      <c r="Q2088" s="23"/>
      <c r="R2088" s="35">
        <v>0</v>
      </c>
      <c r="S2088" s="36" t="s">
        <v>18</v>
      </c>
      <c r="T2088" s="23"/>
      <c r="U2088" s="36"/>
      <c r="V2088" s="34" t="s">
        <v>17</v>
      </c>
      <c r="W2088" s="23"/>
      <c r="X2088" s="53">
        <f>SUMIF('[1]2022Fiyat Listesi-SAP'!A:A,I:I,'[1]2022Fiyat Listesi-SAP'!C:C)</f>
        <v>46.7</v>
      </c>
      <c r="Y2088" s="60" t="str">
        <f>VLOOKUP(I2088,'[1]2022Fiyat Listesi-SAP'!A461:D2558,4,FALSE)</f>
        <v>USD</v>
      </c>
      <c r="Z2088" s="23"/>
      <c r="AA2088" s="33">
        <f t="shared" si="32"/>
        <v>0</v>
      </c>
      <c r="AB2088" s="60" t="s">
        <v>20</v>
      </c>
      <c r="AD2088" s="43"/>
    </row>
    <row r="2089" spans="3:30" s="25" customFormat="1" x14ac:dyDescent="0.3">
      <c r="C2089" s="22">
        <v>6121</v>
      </c>
      <c r="D2089" s="23"/>
      <c r="E2089" s="24">
        <v>820320000019</v>
      </c>
      <c r="G2089" s="22" t="s">
        <v>7103</v>
      </c>
      <c r="H2089" s="23"/>
      <c r="I2089" s="26" t="s">
        <v>7104</v>
      </c>
      <c r="J2089" s="23"/>
      <c r="K2089" s="26" t="s">
        <v>7105</v>
      </c>
      <c r="L2089" s="23"/>
      <c r="M2089" s="26" t="s">
        <v>7106</v>
      </c>
      <c r="N2089" s="23"/>
      <c r="O2089" s="34">
        <v>1</v>
      </c>
      <c r="P2089" s="34" t="s">
        <v>17</v>
      </c>
      <c r="Q2089" s="23"/>
      <c r="R2089" s="35">
        <v>0</v>
      </c>
      <c r="S2089" s="36" t="s">
        <v>18</v>
      </c>
      <c r="T2089" s="23"/>
      <c r="U2089" s="36"/>
      <c r="V2089" s="34" t="s">
        <v>17</v>
      </c>
      <c r="W2089" s="23"/>
      <c r="X2089" s="53">
        <f>SUMIF('[1]2022Fiyat Listesi-SAP'!A:A,I:I,'[1]2022Fiyat Listesi-SAP'!C:C)</f>
        <v>46.7</v>
      </c>
      <c r="Y2089" s="60" t="str">
        <f>VLOOKUP(I2089,'[1]2022Fiyat Listesi-SAP'!A462:D2559,4,FALSE)</f>
        <v>USD</v>
      </c>
      <c r="Z2089" s="23"/>
      <c r="AA2089" s="33">
        <f t="shared" si="32"/>
        <v>0</v>
      </c>
      <c r="AB2089" s="60" t="s">
        <v>20</v>
      </c>
      <c r="AD2089" s="43"/>
    </row>
    <row r="2090" spans="3:30" s="25" customFormat="1" x14ac:dyDescent="0.3">
      <c r="C2090" s="22">
        <v>6121</v>
      </c>
      <c r="D2090" s="23"/>
      <c r="E2090" s="24">
        <v>820320000019</v>
      </c>
      <c r="G2090" s="22" t="s">
        <v>7107</v>
      </c>
      <c r="H2090" s="23"/>
      <c r="I2090" s="26" t="s">
        <v>7108</v>
      </c>
      <c r="J2090" s="23"/>
      <c r="K2090" s="26" t="s">
        <v>7109</v>
      </c>
      <c r="L2090" s="23"/>
      <c r="M2090" s="26" t="s">
        <v>7110</v>
      </c>
      <c r="N2090" s="23"/>
      <c r="O2090" s="34">
        <v>1</v>
      </c>
      <c r="P2090" s="34" t="s">
        <v>17</v>
      </c>
      <c r="Q2090" s="23"/>
      <c r="R2090" s="35">
        <v>0</v>
      </c>
      <c r="S2090" s="36" t="s">
        <v>18</v>
      </c>
      <c r="T2090" s="23"/>
      <c r="U2090" s="36"/>
      <c r="V2090" s="34" t="s">
        <v>17</v>
      </c>
      <c r="W2090" s="23"/>
      <c r="X2090" s="53">
        <f>SUMIF('[1]2022Fiyat Listesi-SAP'!A:A,I:I,'[1]2022Fiyat Listesi-SAP'!C:C)</f>
        <v>46.7</v>
      </c>
      <c r="Y2090" s="60" t="str">
        <f>VLOOKUP(I2090,'[1]2022Fiyat Listesi-SAP'!A463:D2560,4,FALSE)</f>
        <v>USD</v>
      </c>
      <c r="Z2090" s="23"/>
      <c r="AA2090" s="33">
        <f t="shared" si="32"/>
        <v>0</v>
      </c>
      <c r="AB2090" s="60" t="s">
        <v>20</v>
      </c>
      <c r="AD2090" s="43"/>
    </row>
    <row r="2091" spans="3:30" s="25" customFormat="1" x14ac:dyDescent="0.3">
      <c r="C2091" s="22">
        <v>6121</v>
      </c>
      <c r="D2091" s="23"/>
      <c r="E2091" s="24">
        <v>820320000019</v>
      </c>
      <c r="G2091" s="22" t="s">
        <v>7111</v>
      </c>
      <c r="H2091" s="23"/>
      <c r="I2091" s="26" t="s">
        <v>7112</v>
      </c>
      <c r="J2091" s="23"/>
      <c r="K2091" s="26" t="s">
        <v>7113</v>
      </c>
      <c r="L2091" s="23"/>
      <c r="M2091" s="26" t="s">
        <v>7114</v>
      </c>
      <c r="N2091" s="23"/>
      <c r="O2091" s="34">
        <v>1</v>
      </c>
      <c r="P2091" s="34" t="s">
        <v>17</v>
      </c>
      <c r="Q2091" s="23"/>
      <c r="R2091" s="35">
        <v>0</v>
      </c>
      <c r="S2091" s="36" t="s">
        <v>18</v>
      </c>
      <c r="T2091" s="23"/>
      <c r="U2091" s="36"/>
      <c r="V2091" s="34" t="s">
        <v>17</v>
      </c>
      <c r="W2091" s="23"/>
      <c r="X2091" s="53">
        <f>SUMIF('[1]2022Fiyat Listesi-SAP'!A:A,I:I,'[1]2022Fiyat Listesi-SAP'!C:C)</f>
        <v>46.7</v>
      </c>
      <c r="Y2091" s="60" t="str">
        <f>VLOOKUP(I2091,'[1]2022Fiyat Listesi-SAP'!A464:D2561,4,FALSE)</f>
        <v>USD</v>
      </c>
      <c r="Z2091" s="23"/>
      <c r="AA2091" s="33">
        <f t="shared" si="32"/>
        <v>0</v>
      </c>
      <c r="AB2091" s="60" t="s">
        <v>20</v>
      </c>
      <c r="AD2091" s="43"/>
    </row>
    <row r="2092" spans="3:30" s="25" customFormat="1" x14ac:dyDescent="0.3">
      <c r="C2092" s="22">
        <v>6121</v>
      </c>
      <c r="D2092" s="23"/>
      <c r="E2092" s="24">
        <v>820320000019</v>
      </c>
      <c r="G2092" s="22" t="s">
        <v>7115</v>
      </c>
      <c r="H2092" s="23"/>
      <c r="I2092" s="26" t="s">
        <v>7116</v>
      </c>
      <c r="J2092" s="23"/>
      <c r="K2092" s="26" t="s">
        <v>7117</v>
      </c>
      <c r="L2092" s="23"/>
      <c r="M2092" s="26" t="s">
        <v>7118</v>
      </c>
      <c r="N2092" s="23"/>
      <c r="O2092" s="34">
        <v>1</v>
      </c>
      <c r="P2092" s="34" t="s">
        <v>17</v>
      </c>
      <c r="Q2092" s="23"/>
      <c r="R2092" s="35">
        <v>0</v>
      </c>
      <c r="S2092" s="36" t="s">
        <v>18</v>
      </c>
      <c r="T2092" s="23"/>
      <c r="U2092" s="36"/>
      <c r="V2092" s="34" t="s">
        <v>17</v>
      </c>
      <c r="W2092" s="23"/>
      <c r="X2092" s="53">
        <f>SUMIF('[1]2022Fiyat Listesi-SAP'!A:A,I:I,'[1]2022Fiyat Listesi-SAP'!C:C)</f>
        <v>46.7</v>
      </c>
      <c r="Y2092" s="60" t="str">
        <f>VLOOKUP(I2092,'[1]2022Fiyat Listesi-SAP'!A465:D2562,4,FALSE)</f>
        <v>USD</v>
      </c>
      <c r="Z2092" s="23"/>
      <c r="AA2092" s="33">
        <f t="shared" si="32"/>
        <v>0</v>
      </c>
      <c r="AB2092" s="60" t="s">
        <v>20</v>
      </c>
      <c r="AD2092" s="43"/>
    </row>
    <row r="2093" spans="3:30" s="25" customFormat="1" x14ac:dyDescent="0.3">
      <c r="C2093" s="22">
        <v>6121</v>
      </c>
      <c r="D2093" s="23"/>
      <c r="E2093" s="24">
        <v>820320000019</v>
      </c>
      <c r="G2093" s="22" t="s">
        <v>7119</v>
      </c>
      <c r="H2093" s="23"/>
      <c r="I2093" s="26" t="s">
        <v>7120</v>
      </c>
      <c r="J2093" s="23"/>
      <c r="K2093" s="26" t="s">
        <v>7121</v>
      </c>
      <c r="L2093" s="23"/>
      <c r="M2093" s="26" t="s">
        <v>7122</v>
      </c>
      <c r="N2093" s="23"/>
      <c r="O2093" s="34">
        <v>1</v>
      </c>
      <c r="P2093" s="34" t="s">
        <v>17</v>
      </c>
      <c r="Q2093" s="23"/>
      <c r="R2093" s="35">
        <v>0</v>
      </c>
      <c r="S2093" s="36" t="s">
        <v>18</v>
      </c>
      <c r="T2093" s="23"/>
      <c r="U2093" s="36"/>
      <c r="V2093" s="34" t="s">
        <v>17</v>
      </c>
      <c r="W2093" s="23"/>
      <c r="X2093" s="53">
        <f>SUMIF('[1]2022Fiyat Listesi-SAP'!A:A,I:I,'[1]2022Fiyat Listesi-SAP'!C:C)</f>
        <v>46.7</v>
      </c>
      <c r="Y2093" s="60" t="str">
        <f>VLOOKUP(I2093,'[1]2022Fiyat Listesi-SAP'!A466:D2563,4,FALSE)</f>
        <v>USD</v>
      </c>
      <c r="Z2093" s="23"/>
      <c r="AA2093" s="33">
        <f t="shared" si="32"/>
        <v>0</v>
      </c>
      <c r="AB2093" s="60" t="s">
        <v>20</v>
      </c>
      <c r="AD2093" s="43"/>
    </row>
    <row r="2094" spans="3:30" s="25" customFormat="1" x14ac:dyDescent="0.3">
      <c r="C2094" s="22">
        <v>6121</v>
      </c>
      <c r="D2094" s="23"/>
      <c r="E2094" s="24">
        <v>820320000019</v>
      </c>
      <c r="G2094" s="22" t="s">
        <v>7123</v>
      </c>
      <c r="H2094" s="23"/>
      <c r="I2094" s="26" t="s">
        <v>7124</v>
      </c>
      <c r="J2094" s="23"/>
      <c r="K2094" s="26" t="s">
        <v>7125</v>
      </c>
      <c r="L2094" s="23"/>
      <c r="M2094" s="26" t="s">
        <v>7126</v>
      </c>
      <c r="N2094" s="23"/>
      <c r="O2094" s="34">
        <v>1</v>
      </c>
      <c r="P2094" s="34" t="s">
        <v>17</v>
      </c>
      <c r="Q2094" s="23"/>
      <c r="R2094" s="35">
        <v>0</v>
      </c>
      <c r="S2094" s="36" t="s">
        <v>18</v>
      </c>
      <c r="T2094" s="23"/>
      <c r="U2094" s="36"/>
      <c r="V2094" s="34" t="s">
        <v>17</v>
      </c>
      <c r="W2094" s="23"/>
      <c r="X2094" s="53">
        <f>SUMIF('[1]2022Fiyat Listesi-SAP'!A:A,I:I,'[1]2022Fiyat Listesi-SAP'!C:C)</f>
        <v>46.7</v>
      </c>
      <c r="Y2094" s="60" t="str">
        <f>VLOOKUP(I2094,'[1]2022Fiyat Listesi-SAP'!A467:D2564,4,FALSE)</f>
        <v>USD</v>
      </c>
      <c r="Z2094" s="23"/>
      <c r="AA2094" s="33">
        <f t="shared" si="32"/>
        <v>0</v>
      </c>
      <c r="AB2094" s="60" t="s">
        <v>20</v>
      </c>
      <c r="AD2094" s="43"/>
    </row>
    <row r="2095" spans="3:30" s="25" customFormat="1" x14ac:dyDescent="0.3">
      <c r="C2095" s="22">
        <v>6121</v>
      </c>
      <c r="D2095" s="23"/>
      <c r="E2095" s="24">
        <v>820320000019</v>
      </c>
      <c r="G2095" s="22" t="s">
        <v>7127</v>
      </c>
      <c r="H2095" s="23"/>
      <c r="I2095" s="26" t="s">
        <v>7128</v>
      </c>
      <c r="J2095" s="23"/>
      <c r="K2095" s="26" t="s">
        <v>7129</v>
      </c>
      <c r="L2095" s="23"/>
      <c r="M2095" s="26" t="s">
        <v>7130</v>
      </c>
      <c r="N2095" s="23"/>
      <c r="O2095" s="34">
        <v>1</v>
      </c>
      <c r="P2095" s="34" t="s">
        <v>17</v>
      </c>
      <c r="Q2095" s="23"/>
      <c r="R2095" s="35">
        <v>0</v>
      </c>
      <c r="S2095" s="36" t="s">
        <v>18</v>
      </c>
      <c r="T2095" s="23"/>
      <c r="U2095" s="36"/>
      <c r="V2095" s="34" t="s">
        <v>17</v>
      </c>
      <c r="W2095" s="23"/>
      <c r="X2095" s="53">
        <f>SUMIF('[1]2022Fiyat Listesi-SAP'!A:A,I:I,'[1]2022Fiyat Listesi-SAP'!C:C)</f>
        <v>46.7</v>
      </c>
      <c r="Y2095" s="60" t="str">
        <f>VLOOKUP(I2095,'[1]2022Fiyat Listesi-SAP'!A468:D2565,4,FALSE)</f>
        <v>USD</v>
      </c>
      <c r="Z2095" s="23"/>
      <c r="AA2095" s="33">
        <f t="shared" si="32"/>
        <v>0</v>
      </c>
      <c r="AB2095" s="60" t="s">
        <v>20</v>
      </c>
      <c r="AD2095" s="43"/>
    </row>
    <row r="2096" spans="3:30" s="25" customFormat="1" x14ac:dyDescent="0.3">
      <c r="C2096" s="22">
        <v>6121</v>
      </c>
      <c r="D2096" s="23"/>
      <c r="E2096" s="24">
        <v>820320000019</v>
      </c>
      <c r="G2096" s="22" t="s">
        <v>7131</v>
      </c>
      <c r="H2096" s="23"/>
      <c r="I2096" s="26" t="s">
        <v>7132</v>
      </c>
      <c r="J2096" s="23"/>
      <c r="K2096" s="26" t="s">
        <v>7133</v>
      </c>
      <c r="L2096" s="23"/>
      <c r="M2096" s="26" t="s">
        <v>7134</v>
      </c>
      <c r="N2096" s="23"/>
      <c r="O2096" s="34">
        <v>1</v>
      </c>
      <c r="P2096" s="34" t="s">
        <v>17</v>
      </c>
      <c r="Q2096" s="23"/>
      <c r="R2096" s="35">
        <v>0</v>
      </c>
      <c r="S2096" s="36" t="s">
        <v>18</v>
      </c>
      <c r="T2096" s="23"/>
      <c r="U2096" s="36"/>
      <c r="V2096" s="34" t="s">
        <v>17</v>
      </c>
      <c r="W2096" s="23"/>
      <c r="X2096" s="53">
        <f>SUMIF('[1]2022Fiyat Listesi-SAP'!A:A,I:I,'[1]2022Fiyat Listesi-SAP'!C:C)</f>
        <v>46.7</v>
      </c>
      <c r="Y2096" s="60" t="str">
        <f>VLOOKUP(I2096,'[1]2022Fiyat Listesi-SAP'!A469:D2566,4,FALSE)</f>
        <v>USD</v>
      </c>
      <c r="Z2096" s="23"/>
      <c r="AA2096" s="33">
        <f t="shared" si="32"/>
        <v>0</v>
      </c>
      <c r="AB2096" s="60" t="s">
        <v>20</v>
      </c>
      <c r="AD2096" s="43"/>
    </row>
    <row r="2097" spans="3:30" s="25" customFormat="1" x14ac:dyDescent="0.3">
      <c r="C2097" s="22">
        <v>6121</v>
      </c>
      <c r="D2097" s="23"/>
      <c r="E2097" s="24">
        <v>820320000019</v>
      </c>
      <c r="G2097" s="22" t="s">
        <v>7135</v>
      </c>
      <c r="H2097" s="23"/>
      <c r="I2097" s="26" t="s">
        <v>7136</v>
      </c>
      <c r="J2097" s="23"/>
      <c r="K2097" s="26" t="s">
        <v>7137</v>
      </c>
      <c r="L2097" s="23"/>
      <c r="M2097" s="26" t="s">
        <v>7138</v>
      </c>
      <c r="N2097" s="23"/>
      <c r="O2097" s="34">
        <v>1</v>
      </c>
      <c r="P2097" s="34" t="s">
        <v>17</v>
      </c>
      <c r="Q2097" s="23"/>
      <c r="R2097" s="35">
        <v>0</v>
      </c>
      <c r="S2097" s="36" t="s">
        <v>18</v>
      </c>
      <c r="T2097" s="23"/>
      <c r="U2097" s="36"/>
      <c r="V2097" s="34" t="s">
        <v>17</v>
      </c>
      <c r="W2097" s="23"/>
      <c r="X2097" s="53">
        <f>SUMIF('[1]2022Fiyat Listesi-SAP'!A:A,I:I,'[1]2022Fiyat Listesi-SAP'!C:C)</f>
        <v>46.7</v>
      </c>
      <c r="Y2097" s="60" t="str">
        <f>VLOOKUP(I2097,'[1]2022Fiyat Listesi-SAP'!A470:D2567,4,FALSE)</f>
        <v>USD</v>
      </c>
      <c r="Z2097" s="23"/>
      <c r="AA2097" s="33">
        <f t="shared" si="32"/>
        <v>0</v>
      </c>
      <c r="AB2097" s="60" t="s">
        <v>20</v>
      </c>
      <c r="AD2097" s="43"/>
    </row>
    <row r="2098" spans="3:30" s="25" customFormat="1" x14ac:dyDescent="0.3">
      <c r="C2098" s="22">
        <v>6121</v>
      </c>
      <c r="D2098" s="23"/>
      <c r="E2098" s="24">
        <v>820320000019</v>
      </c>
      <c r="G2098" s="22" t="s">
        <v>7139</v>
      </c>
      <c r="H2098" s="23"/>
      <c r="I2098" s="26" t="s">
        <v>7140</v>
      </c>
      <c r="J2098" s="23"/>
      <c r="K2098" s="26" t="s">
        <v>7141</v>
      </c>
      <c r="L2098" s="23"/>
      <c r="M2098" s="26" t="s">
        <v>7142</v>
      </c>
      <c r="N2098" s="23"/>
      <c r="O2098" s="34">
        <v>1</v>
      </c>
      <c r="P2098" s="34" t="s">
        <v>17</v>
      </c>
      <c r="Q2098" s="23"/>
      <c r="R2098" s="35">
        <v>0</v>
      </c>
      <c r="S2098" s="36" t="s">
        <v>18</v>
      </c>
      <c r="T2098" s="23"/>
      <c r="U2098" s="36"/>
      <c r="V2098" s="34" t="s">
        <v>17</v>
      </c>
      <c r="W2098" s="23"/>
      <c r="X2098" s="53">
        <f>SUMIF('[1]2022Fiyat Listesi-SAP'!A:A,I:I,'[1]2022Fiyat Listesi-SAP'!C:C)</f>
        <v>46.7</v>
      </c>
      <c r="Y2098" s="60" t="str">
        <f>VLOOKUP(I2098,'[1]2022Fiyat Listesi-SAP'!A471:D2568,4,FALSE)</f>
        <v>USD</v>
      </c>
      <c r="Z2098" s="23"/>
      <c r="AA2098" s="33">
        <f t="shared" si="32"/>
        <v>0</v>
      </c>
      <c r="AB2098" s="60" t="s">
        <v>20</v>
      </c>
      <c r="AD2098" s="43"/>
    </row>
    <row r="2099" spans="3:30" s="25" customFormat="1" x14ac:dyDescent="0.3">
      <c r="C2099" s="22">
        <v>6121</v>
      </c>
      <c r="D2099" s="23"/>
      <c r="E2099" s="24">
        <v>820320000019</v>
      </c>
      <c r="G2099" s="22" t="s">
        <v>7143</v>
      </c>
      <c r="H2099" s="23"/>
      <c r="I2099" s="26" t="s">
        <v>7144</v>
      </c>
      <c r="J2099" s="23"/>
      <c r="K2099" s="26" t="s">
        <v>7145</v>
      </c>
      <c r="L2099" s="23"/>
      <c r="M2099" s="26" t="s">
        <v>7146</v>
      </c>
      <c r="N2099" s="23"/>
      <c r="O2099" s="34">
        <v>1</v>
      </c>
      <c r="P2099" s="34" t="s">
        <v>17</v>
      </c>
      <c r="Q2099" s="23"/>
      <c r="R2099" s="35">
        <v>0</v>
      </c>
      <c r="S2099" s="36" t="s">
        <v>18</v>
      </c>
      <c r="T2099" s="23"/>
      <c r="U2099" s="36"/>
      <c r="V2099" s="34" t="s">
        <v>17</v>
      </c>
      <c r="W2099" s="23"/>
      <c r="X2099" s="53">
        <f>SUMIF('[1]2022Fiyat Listesi-SAP'!A:A,I:I,'[1]2022Fiyat Listesi-SAP'!C:C)</f>
        <v>46.7</v>
      </c>
      <c r="Y2099" s="60" t="str">
        <f>VLOOKUP(I2099,'[1]2022Fiyat Listesi-SAP'!A472:D2569,4,FALSE)</f>
        <v>USD</v>
      </c>
      <c r="Z2099" s="23"/>
      <c r="AA2099" s="33">
        <f t="shared" si="32"/>
        <v>0</v>
      </c>
      <c r="AB2099" s="60" t="s">
        <v>20</v>
      </c>
      <c r="AD2099" s="43"/>
    </row>
    <row r="2100" spans="3:30" s="25" customFormat="1" x14ac:dyDescent="0.3">
      <c r="C2100" s="22">
        <v>6121</v>
      </c>
      <c r="D2100" s="23"/>
      <c r="E2100" s="24">
        <v>820320000019</v>
      </c>
      <c r="G2100" s="22" t="s">
        <v>7147</v>
      </c>
      <c r="H2100" s="23"/>
      <c r="I2100" s="26" t="s">
        <v>7148</v>
      </c>
      <c r="J2100" s="23"/>
      <c r="K2100" s="26" t="s">
        <v>7149</v>
      </c>
      <c r="L2100" s="23"/>
      <c r="M2100" s="26" t="s">
        <v>7150</v>
      </c>
      <c r="N2100" s="23"/>
      <c r="O2100" s="34">
        <v>1</v>
      </c>
      <c r="P2100" s="34" t="s">
        <v>17</v>
      </c>
      <c r="Q2100" s="23"/>
      <c r="R2100" s="35">
        <v>0</v>
      </c>
      <c r="S2100" s="36" t="s">
        <v>18</v>
      </c>
      <c r="T2100" s="23"/>
      <c r="U2100" s="36"/>
      <c r="V2100" s="34" t="s">
        <v>17</v>
      </c>
      <c r="W2100" s="23"/>
      <c r="X2100" s="53">
        <f>SUMIF('[1]2022Fiyat Listesi-SAP'!A:A,I:I,'[1]2022Fiyat Listesi-SAP'!C:C)</f>
        <v>46.7</v>
      </c>
      <c r="Y2100" s="60" t="str">
        <f>VLOOKUP(I2100,'[1]2022Fiyat Listesi-SAP'!A473:D2570,4,FALSE)</f>
        <v>USD</v>
      </c>
      <c r="Z2100" s="23"/>
      <c r="AA2100" s="33">
        <f t="shared" si="32"/>
        <v>0</v>
      </c>
      <c r="AB2100" s="60" t="s">
        <v>20</v>
      </c>
      <c r="AD2100" s="43"/>
    </row>
    <row r="2101" spans="3:30" s="25" customFormat="1" x14ac:dyDescent="0.3">
      <c r="C2101" s="22">
        <v>6121</v>
      </c>
      <c r="D2101" s="23"/>
      <c r="E2101" s="24">
        <v>820320000019</v>
      </c>
      <c r="G2101" s="22" t="s">
        <v>7151</v>
      </c>
      <c r="H2101" s="23"/>
      <c r="I2101" s="26" t="s">
        <v>7152</v>
      </c>
      <c r="J2101" s="23"/>
      <c r="K2101" s="26" t="s">
        <v>7153</v>
      </c>
      <c r="L2101" s="23"/>
      <c r="M2101" s="26" t="s">
        <v>7154</v>
      </c>
      <c r="N2101" s="23"/>
      <c r="O2101" s="34">
        <v>1</v>
      </c>
      <c r="P2101" s="34" t="s">
        <v>17</v>
      </c>
      <c r="Q2101" s="23"/>
      <c r="R2101" s="35">
        <v>0</v>
      </c>
      <c r="S2101" s="36" t="s">
        <v>18</v>
      </c>
      <c r="T2101" s="23"/>
      <c r="U2101" s="36"/>
      <c r="V2101" s="34" t="s">
        <v>17</v>
      </c>
      <c r="W2101" s="23"/>
      <c r="X2101" s="53">
        <f>SUMIF('[1]2022Fiyat Listesi-SAP'!A:A,I:I,'[1]2022Fiyat Listesi-SAP'!C:C)</f>
        <v>46.7</v>
      </c>
      <c r="Y2101" s="60" t="str">
        <f>VLOOKUP(I2101,'[1]2022Fiyat Listesi-SAP'!A474:D2571,4,FALSE)</f>
        <v>USD</v>
      </c>
      <c r="Z2101" s="23"/>
      <c r="AA2101" s="33">
        <f t="shared" si="32"/>
        <v>0</v>
      </c>
      <c r="AB2101" s="60" t="s">
        <v>20</v>
      </c>
      <c r="AD2101" s="43"/>
    </row>
    <row r="2102" spans="3:30" s="25" customFormat="1" x14ac:dyDescent="0.3">
      <c r="C2102" s="22">
        <v>6121</v>
      </c>
      <c r="D2102" s="23"/>
      <c r="E2102" s="24">
        <v>820320000019</v>
      </c>
      <c r="G2102" s="22" t="s">
        <v>7155</v>
      </c>
      <c r="H2102" s="23"/>
      <c r="I2102" s="26" t="s">
        <v>7156</v>
      </c>
      <c r="J2102" s="23"/>
      <c r="K2102" s="26" t="s">
        <v>7157</v>
      </c>
      <c r="L2102" s="23"/>
      <c r="M2102" s="26" t="s">
        <v>7158</v>
      </c>
      <c r="N2102" s="23"/>
      <c r="O2102" s="34">
        <v>1</v>
      </c>
      <c r="P2102" s="34" t="s">
        <v>17</v>
      </c>
      <c r="Q2102" s="23"/>
      <c r="R2102" s="35">
        <v>0</v>
      </c>
      <c r="S2102" s="36" t="s">
        <v>18</v>
      </c>
      <c r="T2102" s="23"/>
      <c r="U2102" s="36"/>
      <c r="V2102" s="34" t="s">
        <v>17</v>
      </c>
      <c r="W2102" s="23"/>
      <c r="X2102" s="53">
        <f>SUMIF('[1]2022Fiyat Listesi-SAP'!A:A,I:I,'[1]2022Fiyat Listesi-SAP'!C:C)</f>
        <v>46.7</v>
      </c>
      <c r="Y2102" s="60" t="str">
        <f>VLOOKUP(I2102,'[1]2022Fiyat Listesi-SAP'!A475:D2572,4,FALSE)</f>
        <v>USD</v>
      </c>
      <c r="Z2102" s="23"/>
      <c r="AA2102" s="33">
        <f t="shared" si="32"/>
        <v>0</v>
      </c>
      <c r="AB2102" s="60" t="s">
        <v>20</v>
      </c>
      <c r="AD2102" s="43"/>
    </row>
    <row r="2103" spans="3:30" s="25" customFormat="1" x14ac:dyDescent="0.3">
      <c r="C2103" s="22">
        <v>6121</v>
      </c>
      <c r="D2103" s="23"/>
      <c r="E2103" s="24">
        <v>820320000019</v>
      </c>
      <c r="G2103" s="22" t="s">
        <v>7159</v>
      </c>
      <c r="H2103" s="23"/>
      <c r="I2103" s="26" t="s">
        <v>7160</v>
      </c>
      <c r="J2103" s="23"/>
      <c r="K2103" s="26" t="s">
        <v>7161</v>
      </c>
      <c r="L2103" s="23"/>
      <c r="M2103" s="26" t="s">
        <v>7162</v>
      </c>
      <c r="N2103" s="23"/>
      <c r="O2103" s="34">
        <v>1</v>
      </c>
      <c r="P2103" s="34" t="s">
        <v>17</v>
      </c>
      <c r="Q2103" s="23"/>
      <c r="R2103" s="35">
        <v>0</v>
      </c>
      <c r="S2103" s="36" t="s">
        <v>18</v>
      </c>
      <c r="T2103" s="23"/>
      <c r="U2103" s="36"/>
      <c r="V2103" s="34" t="s">
        <v>17</v>
      </c>
      <c r="W2103" s="23"/>
      <c r="X2103" s="53">
        <f>SUMIF('[1]2022Fiyat Listesi-SAP'!A:A,I:I,'[1]2022Fiyat Listesi-SAP'!C:C)</f>
        <v>46.7</v>
      </c>
      <c r="Y2103" s="60" t="str">
        <f>VLOOKUP(I2103,'[1]2022Fiyat Listesi-SAP'!A476:D2573,4,FALSE)</f>
        <v>USD</v>
      </c>
      <c r="Z2103" s="23"/>
      <c r="AA2103" s="33">
        <f t="shared" si="32"/>
        <v>0</v>
      </c>
      <c r="AB2103" s="60" t="s">
        <v>20</v>
      </c>
      <c r="AD2103" s="43"/>
    </row>
    <row r="2104" spans="3:30" s="25" customFormat="1" x14ac:dyDescent="0.3">
      <c r="C2104" s="22">
        <v>6121</v>
      </c>
      <c r="D2104" s="23"/>
      <c r="E2104" s="24">
        <v>820320000019</v>
      </c>
      <c r="G2104" s="22" t="s">
        <v>7163</v>
      </c>
      <c r="H2104" s="23"/>
      <c r="I2104" s="26" t="s">
        <v>7164</v>
      </c>
      <c r="J2104" s="23"/>
      <c r="K2104" s="26" t="s">
        <v>7165</v>
      </c>
      <c r="L2104" s="23"/>
      <c r="M2104" s="26" t="s">
        <v>7166</v>
      </c>
      <c r="N2104" s="23"/>
      <c r="O2104" s="34">
        <v>1</v>
      </c>
      <c r="P2104" s="34" t="s">
        <v>17</v>
      </c>
      <c r="Q2104" s="23"/>
      <c r="R2104" s="35">
        <v>0</v>
      </c>
      <c r="S2104" s="36" t="s">
        <v>18</v>
      </c>
      <c r="T2104" s="23"/>
      <c r="U2104" s="36"/>
      <c r="V2104" s="34" t="s">
        <v>17</v>
      </c>
      <c r="W2104" s="23"/>
      <c r="X2104" s="53">
        <f>SUMIF('[1]2022Fiyat Listesi-SAP'!A:A,I:I,'[1]2022Fiyat Listesi-SAP'!C:C)</f>
        <v>46.7</v>
      </c>
      <c r="Y2104" s="60" t="str">
        <f>VLOOKUP(I2104,'[1]2022Fiyat Listesi-SAP'!A477:D2574,4,FALSE)</f>
        <v>USD</v>
      </c>
      <c r="Z2104" s="23"/>
      <c r="AA2104" s="33">
        <f t="shared" si="32"/>
        <v>0</v>
      </c>
      <c r="AB2104" s="60" t="s">
        <v>20</v>
      </c>
      <c r="AD2104" s="43"/>
    </row>
    <row r="2105" spans="3:30" s="25" customFormat="1" x14ac:dyDescent="0.3">
      <c r="C2105" s="22">
        <v>6121</v>
      </c>
      <c r="D2105" s="23"/>
      <c r="E2105" s="24">
        <v>820320000019</v>
      </c>
      <c r="G2105" s="22" t="s">
        <v>7167</v>
      </c>
      <c r="H2105" s="23"/>
      <c r="I2105" s="26" t="s">
        <v>7168</v>
      </c>
      <c r="J2105" s="23"/>
      <c r="K2105" s="26" t="s">
        <v>7169</v>
      </c>
      <c r="L2105" s="23"/>
      <c r="M2105" s="26" t="s">
        <v>7170</v>
      </c>
      <c r="N2105" s="23"/>
      <c r="O2105" s="34">
        <v>1</v>
      </c>
      <c r="P2105" s="34" t="s">
        <v>17</v>
      </c>
      <c r="Q2105" s="23"/>
      <c r="R2105" s="35">
        <v>0</v>
      </c>
      <c r="S2105" s="36" t="s">
        <v>18</v>
      </c>
      <c r="T2105" s="23"/>
      <c r="U2105" s="36"/>
      <c r="V2105" s="34" t="s">
        <v>17</v>
      </c>
      <c r="W2105" s="23"/>
      <c r="X2105" s="53">
        <f>SUMIF('[1]2022Fiyat Listesi-SAP'!A:A,I:I,'[1]2022Fiyat Listesi-SAP'!C:C)</f>
        <v>46.7</v>
      </c>
      <c r="Y2105" s="60" t="str">
        <f>VLOOKUP(I2105,'[1]2022Fiyat Listesi-SAP'!A478:D2575,4,FALSE)</f>
        <v>USD</v>
      </c>
      <c r="Z2105" s="23"/>
      <c r="AA2105" s="33">
        <f t="shared" si="32"/>
        <v>0</v>
      </c>
      <c r="AB2105" s="60" t="s">
        <v>20</v>
      </c>
      <c r="AD2105" s="43"/>
    </row>
    <row r="2106" spans="3:30" s="25" customFormat="1" x14ac:dyDescent="0.3">
      <c r="C2106" s="22">
        <v>6121</v>
      </c>
      <c r="D2106" s="23"/>
      <c r="E2106" s="24">
        <v>820320000019</v>
      </c>
      <c r="G2106" s="22" t="s">
        <v>7171</v>
      </c>
      <c r="H2106" s="23"/>
      <c r="I2106" s="26" t="s">
        <v>7172</v>
      </c>
      <c r="J2106" s="23"/>
      <c r="K2106" s="26" t="s">
        <v>7173</v>
      </c>
      <c r="L2106" s="23"/>
      <c r="M2106" s="26" t="s">
        <v>7174</v>
      </c>
      <c r="N2106" s="23"/>
      <c r="O2106" s="34">
        <v>1</v>
      </c>
      <c r="P2106" s="34" t="s">
        <v>17</v>
      </c>
      <c r="Q2106" s="23"/>
      <c r="R2106" s="35">
        <v>0</v>
      </c>
      <c r="S2106" s="36" t="s">
        <v>18</v>
      </c>
      <c r="T2106" s="23"/>
      <c r="U2106" s="36"/>
      <c r="V2106" s="34" t="s">
        <v>17</v>
      </c>
      <c r="W2106" s="23"/>
      <c r="X2106" s="53">
        <f>SUMIF('[1]2022Fiyat Listesi-SAP'!A:A,I:I,'[1]2022Fiyat Listesi-SAP'!C:C)</f>
        <v>46.7</v>
      </c>
      <c r="Y2106" s="60" t="str">
        <f>VLOOKUP(I2106,'[1]2022Fiyat Listesi-SAP'!A479:D2576,4,FALSE)</f>
        <v>USD</v>
      </c>
      <c r="Z2106" s="23"/>
      <c r="AA2106" s="33">
        <f t="shared" si="32"/>
        <v>0</v>
      </c>
      <c r="AB2106" s="60" t="s">
        <v>20</v>
      </c>
      <c r="AD2106" s="43"/>
    </row>
    <row r="2107" spans="3:30" s="25" customFormat="1" x14ac:dyDescent="0.3">
      <c r="C2107" s="22">
        <v>6121</v>
      </c>
      <c r="D2107" s="23"/>
      <c r="E2107" s="24">
        <v>820320000019</v>
      </c>
      <c r="G2107" s="22" t="s">
        <v>7175</v>
      </c>
      <c r="H2107" s="23"/>
      <c r="I2107" s="26" t="s">
        <v>7176</v>
      </c>
      <c r="J2107" s="23"/>
      <c r="K2107" s="26" t="s">
        <v>7177</v>
      </c>
      <c r="L2107" s="23"/>
      <c r="M2107" s="26" t="s">
        <v>7178</v>
      </c>
      <c r="N2107" s="23"/>
      <c r="O2107" s="34">
        <v>1</v>
      </c>
      <c r="P2107" s="34" t="s">
        <v>17</v>
      </c>
      <c r="Q2107" s="23"/>
      <c r="R2107" s="35">
        <v>0</v>
      </c>
      <c r="S2107" s="36" t="s">
        <v>18</v>
      </c>
      <c r="T2107" s="23"/>
      <c r="U2107" s="36"/>
      <c r="V2107" s="34" t="s">
        <v>17</v>
      </c>
      <c r="W2107" s="23"/>
      <c r="X2107" s="53">
        <f>SUMIF('[1]2022Fiyat Listesi-SAP'!A:A,I:I,'[1]2022Fiyat Listesi-SAP'!C:C)</f>
        <v>179.45000000000002</v>
      </c>
      <c r="Y2107" s="60" t="str">
        <f>VLOOKUP(I2107,'[1]2022Fiyat Listesi-SAP'!A480:D2577,4,FALSE)</f>
        <v>USD</v>
      </c>
      <c r="Z2107" s="23"/>
      <c r="AA2107" s="33">
        <f t="shared" si="32"/>
        <v>0</v>
      </c>
      <c r="AB2107" s="60" t="s">
        <v>20</v>
      </c>
      <c r="AD2107" s="43"/>
    </row>
    <row r="2108" spans="3:30" s="25" customFormat="1" x14ac:dyDescent="0.3">
      <c r="C2108" s="22">
        <v>6121</v>
      </c>
      <c r="D2108" s="23"/>
      <c r="E2108" s="24">
        <v>820320000019</v>
      </c>
      <c r="G2108" s="22" t="s">
        <v>7179</v>
      </c>
      <c r="H2108" s="23"/>
      <c r="I2108" s="26" t="s">
        <v>7180</v>
      </c>
      <c r="J2108" s="23"/>
      <c r="K2108" s="26" t="s">
        <v>7181</v>
      </c>
      <c r="L2108" s="23"/>
      <c r="M2108" s="26" t="s">
        <v>7182</v>
      </c>
      <c r="N2108" s="23"/>
      <c r="O2108" s="34">
        <v>1</v>
      </c>
      <c r="P2108" s="34" t="s">
        <v>17</v>
      </c>
      <c r="Q2108" s="23"/>
      <c r="R2108" s="35">
        <v>0</v>
      </c>
      <c r="S2108" s="36" t="s">
        <v>18</v>
      </c>
      <c r="T2108" s="23"/>
      <c r="U2108" s="36"/>
      <c r="V2108" s="34" t="s">
        <v>17</v>
      </c>
      <c r="W2108" s="23"/>
      <c r="X2108" s="53">
        <f>SUMIF('[1]2022Fiyat Listesi-SAP'!A:A,I:I,'[1]2022Fiyat Listesi-SAP'!C:C)</f>
        <v>179.45000000000002</v>
      </c>
      <c r="Y2108" s="60" t="str">
        <f>VLOOKUP(I2108,'[1]2022Fiyat Listesi-SAP'!A481:D2578,4,FALSE)</f>
        <v>USD</v>
      </c>
      <c r="Z2108" s="23"/>
      <c r="AA2108" s="33">
        <f t="shared" si="32"/>
        <v>0</v>
      </c>
      <c r="AB2108" s="60" t="s">
        <v>20</v>
      </c>
      <c r="AD2108" s="43"/>
    </row>
    <row r="2109" spans="3:30" s="25" customFormat="1" x14ac:dyDescent="0.3">
      <c r="C2109" s="22">
        <v>6121</v>
      </c>
      <c r="D2109" s="23"/>
      <c r="E2109" s="24">
        <v>820320000019</v>
      </c>
      <c r="G2109" s="22" t="s">
        <v>7183</v>
      </c>
      <c r="H2109" s="23"/>
      <c r="I2109" s="26" t="s">
        <v>7184</v>
      </c>
      <c r="J2109" s="23"/>
      <c r="K2109" s="26" t="s">
        <v>7185</v>
      </c>
      <c r="L2109" s="23"/>
      <c r="M2109" s="26" t="s">
        <v>7186</v>
      </c>
      <c r="N2109" s="23"/>
      <c r="O2109" s="34">
        <v>1</v>
      </c>
      <c r="P2109" s="34" t="s">
        <v>17</v>
      </c>
      <c r="Q2109" s="23"/>
      <c r="R2109" s="35">
        <v>0</v>
      </c>
      <c r="S2109" s="36" t="s">
        <v>18</v>
      </c>
      <c r="T2109" s="23"/>
      <c r="U2109" s="36"/>
      <c r="V2109" s="34" t="s">
        <v>17</v>
      </c>
      <c r="W2109" s="23"/>
      <c r="X2109" s="53">
        <f>SUMIF('[1]2022Fiyat Listesi-SAP'!A:A,I:I,'[1]2022Fiyat Listesi-SAP'!C:C)</f>
        <v>46.7</v>
      </c>
      <c r="Y2109" s="60" t="str">
        <f>VLOOKUP(I2109,'[1]2022Fiyat Listesi-SAP'!A482:D2579,4,FALSE)</f>
        <v>USD</v>
      </c>
      <c r="Z2109" s="23"/>
      <c r="AA2109" s="33">
        <f t="shared" si="32"/>
        <v>0</v>
      </c>
      <c r="AB2109" s="60" t="s">
        <v>20</v>
      </c>
      <c r="AD2109" s="43"/>
    </row>
    <row r="2110" spans="3:30" s="25" customFormat="1" x14ac:dyDescent="0.3">
      <c r="C2110" s="22">
        <v>6121</v>
      </c>
      <c r="D2110" s="23"/>
      <c r="E2110" s="24">
        <v>820320000019</v>
      </c>
      <c r="G2110" s="22" t="s">
        <v>7187</v>
      </c>
      <c r="H2110" s="23"/>
      <c r="I2110" s="26" t="s">
        <v>7188</v>
      </c>
      <c r="J2110" s="23"/>
      <c r="K2110" s="26" t="s">
        <v>7189</v>
      </c>
      <c r="L2110" s="23"/>
      <c r="M2110" s="26" t="s">
        <v>7190</v>
      </c>
      <c r="N2110" s="23"/>
      <c r="O2110" s="34">
        <v>1</v>
      </c>
      <c r="P2110" s="34" t="s">
        <v>17</v>
      </c>
      <c r="Q2110" s="23"/>
      <c r="R2110" s="35">
        <v>0</v>
      </c>
      <c r="S2110" s="36" t="s">
        <v>18</v>
      </c>
      <c r="T2110" s="23"/>
      <c r="U2110" s="36"/>
      <c r="V2110" s="34" t="s">
        <v>17</v>
      </c>
      <c r="W2110" s="23"/>
      <c r="X2110" s="53">
        <f>SUMIF('[1]2022Fiyat Listesi-SAP'!A:A,I:I,'[1]2022Fiyat Listesi-SAP'!C:C)</f>
        <v>46.7</v>
      </c>
      <c r="Y2110" s="60" t="str">
        <f>VLOOKUP(I2110,'[1]2022Fiyat Listesi-SAP'!A483:D2580,4,FALSE)</f>
        <v>USD</v>
      </c>
      <c r="Z2110" s="23"/>
      <c r="AA2110" s="33">
        <f t="shared" si="32"/>
        <v>0</v>
      </c>
      <c r="AB2110" s="60" t="s">
        <v>20</v>
      </c>
      <c r="AD2110" s="43"/>
    </row>
    <row r="2111" spans="3:30" s="25" customFormat="1" x14ac:dyDescent="0.3">
      <c r="C2111" s="22">
        <v>6121</v>
      </c>
      <c r="D2111" s="23"/>
      <c r="E2111" s="24">
        <v>820320000019</v>
      </c>
      <c r="G2111" s="22" t="s">
        <v>7191</v>
      </c>
      <c r="H2111" s="23"/>
      <c r="I2111" s="26" t="s">
        <v>7192</v>
      </c>
      <c r="J2111" s="23"/>
      <c r="K2111" s="26" t="s">
        <v>7193</v>
      </c>
      <c r="L2111" s="23"/>
      <c r="M2111" s="26" t="s">
        <v>7194</v>
      </c>
      <c r="N2111" s="23"/>
      <c r="O2111" s="34">
        <v>1</v>
      </c>
      <c r="P2111" s="34" t="s">
        <v>17</v>
      </c>
      <c r="Q2111" s="23"/>
      <c r="R2111" s="35">
        <v>0</v>
      </c>
      <c r="S2111" s="36" t="s">
        <v>18</v>
      </c>
      <c r="T2111" s="23"/>
      <c r="U2111" s="36"/>
      <c r="V2111" s="34" t="s">
        <v>17</v>
      </c>
      <c r="W2111" s="23"/>
      <c r="X2111" s="53">
        <f>SUMIF('[1]2022Fiyat Listesi-SAP'!A:A,I:I,'[1]2022Fiyat Listesi-SAP'!C:C)</f>
        <v>46.7</v>
      </c>
      <c r="Y2111" s="60" t="str">
        <f>VLOOKUP(I2111,'[1]2022Fiyat Listesi-SAP'!A484:D2581,4,FALSE)</f>
        <v>USD</v>
      </c>
      <c r="Z2111" s="23"/>
      <c r="AA2111" s="33">
        <f t="shared" si="32"/>
        <v>0</v>
      </c>
      <c r="AB2111" s="60" t="s">
        <v>20</v>
      </c>
      <c r="AD2111" s="43"/>
    </row>
    <row r="2112" spans="3:30" s="25" customFormat="1" x14ac:dyDescent="0.3">
      <c r="C2112" s="22">
        <v>6121</v>
      </c>
      <c r="D2112" s="23"/>
      <c r="E2112" s="24">
        <v>820320000019</v>
      </c>
      <c r="G2112" s="22" t="s">
        <v>7195</v>
      </c>
      <c r="H2112" s="23"/>
      <c r="I2112" s="26" t="s">
        <v>7196</v>
      </c>
      <c r="J2112" s="23"/>
      <c r="K2112" s="26" t="s">
        <v>7197</v>
      </c>
      <c r="L2112" s="23"/>
      <c r="M2112" s="26" t="s">
        <v>7198</v>
      </c>
      <c r="N2112" s="23"/>
      <c r="O2112" s="34">
        <v>1</v>
      </c>
      <c r="P2112" s="34" t="s">
        <v>17</v>
      </c>
      <c r="Q2112" s="23"/>
      <c r="R2112" s="35">
        <v>0</v>
      </c>
      <c r="S2112" s="36" t="s">
        <v>18</v>
      </c>
      <c r="T2112" s="23"/>
      <c r="U2112" s="36"/>
      <c r="V2112" s="34" t="s">
        <v>17</v>
      </c>
      <c r="W2112" s="23"/>
      <c r="X2112" s="53">
        <f>SUMIF('[1]2022Fiyat Listesi-SAP'!A:A,I:I,'[1]2022Fiyat Listesi-SAP'!C:C)</f>
        <v>46.7</v>
      </c>
      <c r="Y2112" s="60" t="str">
        <f>VLOOKUP(I2112,'[1]2022Fiyat Listesi-SAP'!A485:D2582,4,FALSE)</f>
        <v>USD</v>
      </c>
      <c r="Z2112" s="23"/>
      <c r="AA2112" s="33">
        <f t="shared" si="32"/>
        <v>0</v>
      </c>
      <c r="AB2112" s="60" t="s">
        <v>20</v>
      </c>
      <c r="AD2112" s="43"/>
    </row>
    <row r="2113" spans="3:30" s="25" customFormat="1" x14ac:dyDescent="0.3">
      <c r="C2113" s="22">
        <v>6121</v>
      </c>
      <c r="D2113" s="23"/>
      <c r="E2113" s="24">
        <v>820320000019</v>
      </c>
      <c r="G2113" s="22" t="s">
        <v>7199</v>
      </c>
      <c r="H2113" s="23"/>
      <c r="I2113" s="26" t="s">
        <v>7200</v>
      </c>
      <c r="J2113" s="23"/>
      <c r="K2113" s="26" t="s">
        <v>7201</v>
      </c>
      <c r="L2113" s="23"/>
      <c r="M2113" s="26" t="s">
        <v>7202</v>
      </c>
      <c r="N2113" s="23"/>
      <c r="O2113" s="34">
        <v>1</v>
      </c>
      <c r="P2113" s="34" t="s">
        <v>17</v>
      </c>
      <c r="Q2113" s="23"/>
      <c r="R2113" s="35">
        <v>0</v>
      </c>
      <c r="S2113" s="36" t="s">
        <v>18</v>
      </c>
      <c r="T2113" s="23"/>
      <c r="U2113" s="36"/>
      <c r="V2113" s="34" t="s">
        <v>17</v>
      </c>
      <c r="W2113" s="23"/>
      <c r="X2113" s="53">
        <f>SUMIF('[1]2022Fiyat Listesi-SAP'!A:A,I:I,'[1]2022Fiyat Listesi-SAP'!C:C)</f>
        <v>46.7</v>
      </c>
      <c r="Y2113" s="60" t="str">
        <f>VLOOKUP(I2113,'[1]2022Fiyat Listesi-SAP'!A486:D2583,4,FALSE)</f>
        <v>USD</v>
      </c>
      <c r="Z2113" s="23"/>
      <c r="AA2113" s="33">
        <f t="shared" si="32"/>
        <v>0</v>
      </c>
      <c r="AB2113" s="60" t="s">
        <v>20</v>
      </c>
      <c r="AD2113" s="43"/>
    </row>
    <row r="2114" spans="3:30" s="25" customFormat="1" x14ac:dyDescent="0.3">
      <c r="C2114" s="22">
        <v>6121</v>
      </c>
      <c r="D2114" s="23"/>
      <c r="E2114" s="24">
        <v>820320000019</v>
      </c>
      <c r="G2114" s="22" t="s">
        <v>7203</v>
      </c>
      <c r="H2114" s="23"/>
      <c r="I2114" s="26" t="s">
        <v>7204</v>
      </c>
      <c r="J2114" s="23"/>
      <c r="K2114" s="26" t="s">
        <v>7205</v>
      </c>
      <c r="L2114" s="23"/>
      <c r="M2114" s="26" t="s">
        <v>7206</v>
      </c>
      <c r="N2114" s="23"/>
      <c r="O2114" s="34">
        <v>1</v>
      </c>
      <c r="P2114" s="34" t="s">
        <v>17</v>
      </c>
      <c r="Q2114" s="23"/>
      <c r="R2114" s="35">
        <v>0</v>
      </c>
      <c r="S2114" s="36" t="s">
        <v>18</v>
      </c>
      <c r="T2114" s="23"/>
      <c r="U2114" s="36"/>
      <c r="V2114" s="34" t="s">
        <v>17</v>
      </c>
      <c r="W2114" s="23"/>
      <c r="X2114" s="53">
        <f>SUMIF('[1]2022Fiyat Listesi-SAP'!A:A,I:I,'[1]2022Fiyat Listesi-SAP'!C:C)</f>
        <v>46.7</v>
      </c>
      <c r="Y2114" s="60" t="str">
        <f>VLOOKUP(I2114,'[1]2022Fiyat Listesi-SAP'!A487:D2584,4,FALSE)</f>
        <v>USD</v>
      </c>
      <c r="Z2114" s="23"/>
      <c r="AA2114" s="33">
        <f t="shared" si="32"/>
        <v>0</v>
      </c>
      <c r="AB2114" s="60" t="s">
        <v>20</v>
      </c>
      <c r="AD2114" s="43"/>
    </row>
    <row r="2115" spans="3:30" s="25" customFormat="1" x14ac:dyDescent="0.3">
      <c r="C2115" s="22">
        <v>6121</v>
      </c>
      <c r="D2115" s="23"/>
      <c r="E2115" s="24">
        <v>820320000019</v>
      </c>
      <c r="G2115" s="22" t="s">
        <v>7207</v>
      </c>
      <c r="H2115" s="23"/>
      <c r="I2115" s="26" t="s">
        <v>7208</v>
      </c>
      <c r="J2115" s="23"/>
      <c r="K2115" s="26" t="s">
        <v>7209</v>
      </c>
      <c r="L2115" s="23"/>
      <c r="M2115" s="26" t="s">
        <v>7210</v>
      </c>
      <c r="N2115" s="23"/>
      <c r="O2115" s="34">
        <v>1</v>
      </c>
      <c r="P2115" s="34" t="s">
        <v>17</v>
      </c>
      <c r="Q2115" s="23"/>
      <c r="R2115" s="35">
        <v>0</v>
      </c>
      <c r="S2115" s="36" t="s">
        <v>18</v>
      </c>
      <c r="T2115" s="23"/>
      <c r="U2115" s="36"/>
      <c r="V2115" s="34" t="s">
        <v>17</v>
      </c>
      <c r="W2115" s="23"/>
      <c r="X2115" s="53">
        <f>SUMIF('[1]2022Fiyat Listesi-SAP'!A:A,I:I,'[1]2022Fiyat Listesi-SAP'!C:C)</f>
        <v>46.7</v>
      </c>
      <c r="Y2115" s="60" t="str">
        <f>VLOOKUP(I2115,'[1]2022Fiyat Listesi-SAP'!A488:D2585,4,FALSE)</f>
        <v>USD</v>
      </c>
      <c r="Z2115" s="23"/>
      <c r="AA2115" s="33">
        <f t="shared" si="32"/>
        <v>0</v>
      </c>
      <c r="AB2115" s="60" t="s">
        <v>20</v>
      </c>
      <c r="AD2115" s="43"/>
    </row>
    <row r="2116" spans="3:30" s="25" customFormat="1" x14ac:dyDescent="0.3">
      <c r="C2116" s="22">
        <v>6121</v>
      </c>
      <c r="D2116" s="23"/>
      <c r="E2116" s="24">
        <v>820320000019</v>
      </c>
      <c r="G2116" s="22" t="s">
        <v>7211</v>
      </c>
      <c r="H2116" s="23"/>
      <c r="I2116" s="26" t="s">
        <v>7212</v>
      </c>
      <c r="J2116" s="23"/>
      <c r="K2116" s="26" t="s">
        <v>7213</v>
      </c>
      <c r="L2116" s="23"/>
      <c r="M2116" s="26" t="s">
        <v>7214</v>
      </c>
      <c r="N2116" s="23"/>
      <c r="O2116" s="34">
        <v>1</v>
      </c>
      <c r="P2116" s="34" t="s">
        <v>17</v>
      </c>
      <c r="Q2116" s="23"/>
      <c r="R2116" s="35">
        <v>0</v>
      </c>
      <c r="S2116" s="36" t="s">
        <v>18</v>
      </c>
      <c r="T2116" s="23"/>
      <c r="U2116" s="36"/>
      <c r="V2116" s="34" t="s">
        <v>17</v>
      </c>
      <c r="W2116" s="23"/>
      <c r="X2116" s="53">
        <f>SUMIF('[1]2022Fiyat Listesi-SAP'!A:A,I:I,'[1]2022Fiyat Listesi-SAP'!C:C)</f>
        <v>46.7</v>
      </c>
      <c r="Y2116" s="60" t="str">
        <f>VLOOKUP(I2116,'[1]2022Fiyat Listesi-SAP'!A489:D2586,4,FALSE)</f>
        <v>USD</v>
      </c>
      <c r="Z2116" s="23"/>
      <c r="AA2116" s="33">
        <f t="shared" si="32"/>
        <v>0</v>
      </c>
      <c r="AB2116" s="60" t="s">
        <v>20</v>
      </c>
      <c r="AD2116" s="43"/>
    </row>
    <row r="2117" spans="3:30" s="25" customFormat="1" x14ac:dyDescent="0.3">
      <c r="C2117" s="22">
        <v>6121</v>
      </c>
      <c r="D2117" s="23"/>
      <c r="E2117" s="24">
        <v>820320000019</v>
      </c>
      <c r="G2117" s="22" t="s">
        <v>7215</v>
      </c>
      <c r="H2117" s="23"/>
      <c r="I2117" s="26" t="s">
        <v>7216</v>
      </c>
      <c r="J2117" s="23"/>
      <c r="K2117" s="26" t="s">
        <v>7217</v>
      </c>
      <c r="L2117" s="23"/>
      <c r="M2117" s="26" t="s">
        <v>7218</v>
      </c>
      <c r="N2117" s="23"/>
      <c r="O2117" s="34">
        <v>1</v>
      </c>
      <c r="P2117" s="34" t="s">
        <v>17</v>
      </c>
      <c r="Q2117" s="23"/>
      <c r="R2117" s="35">
        <v>0</v>
      </c>
      <c r="S2117" s="36" t="s">
        <v>18</v>
      </c>
      <c r="T2117" s="23"/>
      <c r="U2117" s="36"/>
      <c r="V2117" s="34" t="s">
        <v>17</v>
      </c>
      <c r="W2117" s="23"/>
      <c r="X2117" s="53">
        <f>SUMIF('[1]2022Fiyat Listesi-SAP'!A:A,I:I,'[1]2022Fiyat Listesi-SAP'!C:C)</f>
        <v>46.7</v>
      </c>
      <c r="Y2117" s="60" t="str">
        <f>VLOOKUP(I2117,'[1]2022Fiyat Listesi-SAP'!A490:D2587,4,FALSE)</f>
        <v>USD</v>
      </c>
      <c r="Z2117" s="23"/>
      <c r="AA2117" s="33">
        <f t="shared" si="32"/>
        <v>0</v>
      </c>
      <c r="AB2117" s="60" t="s">
        <v>20</v>
      </c>
      <c r="AD2117" s="43"/>
    </row>
    <row r="2118" spans="3:30" s="25" customFormat="1" x14ac:dyDescent="0.3">
      <c r="C2118" s="22">
        <v>6121</v>
      </c>
      <c r="D2118" s="23"/>
      <c r="E2118" s="24">
        <v>820320000019</v>
      </c>
      <c r="G2118" s="22" t="s">
        <v>7219</v>
      </c>
      <c r="H2118" s="23"/>
      <c r="I2118" s="26" t="s">
        <v>7220</v>
      </c>
      <c r="J2118" s="23"/>
      <c r="K2118" s="26" t="s">
        <v>7221</v>
      </c>
      <c r="L2118" s="23"/>
      <c r="M2118" s="26" t="s">
        <v>7222</v>
      </c>
      <c r="N2118" s="23"/>
      <c r="O2118" s="34">
        <v>1</v>
      </c>
      <c r="P2118" s="34" t="s">
        <v>17</v>
      </c>
      <c r="Q2118" s="23"/>
      <c r="R2118" s="35">
        <v>0</v>
      </c>
      <c r="S2118" s="36" t="s">
        <v>18</v>
      </c>
      <c r="T2118" s="23"/>
      <c r="U2118" s="36"/>
      <c r="V2118" s="34" t="s">
        <v>17</v>
      </c>
      <c r="W2118" s="23"/>
      <c r="X2118" s="53">
        <f>SUMIF('[1]2022Fiyat Listesi-SAP'!A:A,I:I,'[1]2022Fiyat Listesi-SAP'!C:C)</f>
        <v>46.7</v>
      </c>
      <c r="Y2118" s="60" t="str">
        <f>VLOOKUP(I2118,'[1]2022Fiyat Listesi-SAP'!A491:D2588,4,FALSE)</f>
        <v>USD</v>
      </c>
      <c r="Z2118" s="23"/>
      <c r="AA2118" s="33">
        <f t="shared" si="32"/>
        <v>0</v>
      </c>
      <c r="AB2118" s="60" t="s">
        <v>20</v>
      </c>
      <c r="AD2118" s="43"/>
    </row>
    <row r="2119" spans="3:30" s="25" customFormat="1" x14ac:dyDescent="0.3">
      <c r="C2119" s="22">
        <v>6121</v>
      </c>
      <c r="D2119" s="23"/>
      <c r="E2119" s="24">
        <v>820320000019</v>
      </c>
      <c r="G2119" s="22" t="s">
        <v>7223</v>
      </c>
      <c r="H2119" s="23"/>
      <c r="I2119" s="26" t="s">
        <v>7224</v>
      </c>
      <c r="J2119" s="23"/>
      <c r="K2119" s="26" t="s">
        <v>7225</v>
      </c>
      <c r="L2119" s="23"/>
      <c r="M2119" s="26" t="s">
        <v>7226</v>
      </c>
      <c r="N2119" s="23"/>
      <c r="O2119" s="34">
        <v>1</v>
      </c>
      <c r="P2119" s="34" t="s">
        <v>17</v>
      </c>
      <c r="Q2119" s="23"/>
      <c r="R2119" s="35">
        <v>0</v>
      </c>
      <c r="S2119" s="36" t="s">
        <v>18</v>
      </c>
      <c r="T2119" s="23"/>
      <c r="U2119" s="36"/>
      <c r="V2119" s="34" t="s">
        <v>17</v>
      </c>
      <c r="W2119" s="23"/>
      <c r="X2119" s="53">
        <f>SUMIF('[1]2022Fiyat Listesi-SAP'!A:A,I:I,'[1]2022Fiyat Listesi-SAP'!C:C)</f>
        <v>46.7</v>
      </c>
      <c r="Y2119" s="60" t="str">
        <f>VLOOKUP(I2119,'[1]2022Fiyat Listesi-SAP'!A492:D2589,4,FALSE)</f>
        <v>USD</v>
      </c>
      <c r="Z2119" s="23"/>
      <c r="AA2119" s="33">
        <f t="shared" si="32"/>
        <v>0</v>
      </c>
      <c r="AB2119" s="60" t="s">
        <v>20</v>
      </c>
      <c r="AD2119" s="43"/>
    </row>
    <row r="2120" spans="3:30" s="25" customFormat="1" x14ac:dyDescent="0.3">
      <c r="C2120" s="22">
        <v>6121</v>
      </c>
      <c r="D2120" s="23"/>
      <c r="E2120" s="24">
        <v>820320000019</v>
      </c>
      <c r="G2120" s="22" t="s">
        <v>7227</v>
      </c>
      <c r="H2120" s="23"/>
      <c r="I2120" s="26" t="s">
        <v>7228</v>
      </c>
      <c r="J2120" s="23"/>
      <c r="K2120" s="26" t="s">
        <v>7229</v>
      </c>
      <c r="L2120" s="23"/>
      <c r="M2120" s="26" t="s">
        <v>7230</v>
      </c>
      <c r="N2120" s="23"/>
      <c r="O2120" s="34">
        <v>1</v>
      </c>
      <c r="P2120" s="34" t="s">
        <v>17</v>
      </c>
      <c r="Q2120" s="23"/>
      <c r="R2120" s="35">
        <v>0</v>
      </c>
      <c r="S2120" s="36" t="s">
        <v>18</v>
      </c>
      <c r="T2120" s="23"/>
      <c r="U2120" s="36"/>
      <c r="V2120" s="34" t="s">
        <v>17</v>
      </c>
      <c r="W2120" s="23"/>
      <c r="X2120" s="53">
        <f>SUMIF('[1]2022Fiyat Listesi-SAP'!A:A,I:I,'[1]2022Fiyat Listesi-SAP'!C:C)</f>
        <v>46.7</v>
      </c>
      <c r="Y2120" s="60" t="str">
        <f>VLOOKUP(I2120,'[1]2022Fiyat Listesi-SAP'!A493:D2590,4,FALSE)</f>
        <v>USD</v>
      </c>
      <c r="Z2120" s="23"/>
      <c r="AA2120" s="33">
        <f t="shared" si="32"/>
        <v>0</v>
      </c>
      <c r="AB2120" s="60" t="s">
        <v>20</v>
      </c>
      <c r="AD2120" s="43"/>
    </row>
    <row r="2121" spans="3:30" s="25" customFormat="1" x14ac:dyDescent="0.3">
      <c r="C2121" s="22">
        <v>6121</v>
      </c>
      <c r="D2121" s="23"/>
      <c r="E2121" s="24">
        <v>820320000019</v>
      </c>
      <c r="G2121" s="22" t="s">
        <v>7231</v>
      </c>
      <c r="H2121" s="23"/>
      <c r="I2121" s="26" t="s">
        <v>7232</v>
      </c>
      <c r="J2121" s="23"/>
      <c r="K2121" s="26" t="s">
        <v>7233</v>
      </c>
      <c r="L2121" s="23"/>
      <c r="M2121" s="26" t="s">
        <v>7234</v>
      </c>
      <c r="N2121" s="23"/>
      <c r="O2121" s="34">
        <v>1</v>
      </c>
      <c r="P2121" s="34" t="s">
        <v>17</v>
      </c>
      <c r="Q2121" s="23"/>
      <c r="R2121" s="35">
        <v>0</v>
      </c>
      <c r="S2121" s="36" t="s">
        <v>18</v>
      </c>
      <c r="T2121" s="23"/>
      <c r="U2121" s="36"/>
      <c r="V2121" s="34" t="s">
        <v>17</v>
      </c>
      <c r="W2121" s="23"/>
      <c r="X2121" s="53">
        <f>SUMIF('[1]2022Fiyat Listesi-SAP'!A:A,I:I,'[1]2022Fiyat Listesi-SAP'!C:C)</f>
        <v>46.7</v>
      </c>
      <c r="Y2121" s="60" t="str">
        <f>VLOOKUP(I2121,'[1]2022Fiyat Listesi-SAP'!A494:D2591,4,FALSE)</f>
        <v>USD</v>
      </c>
      <c r="Z2121" s="23"/>
      <c r="AA2121" s="33">
        <f t="shared" si="32"/>
        <v>0</v>
      </c>
      <c r="AB2121" s="60" t="s">
        <v>20</v>
      </c>
      <c r="AD2121" s="43"/>
    </row>
    <row r="2122" spans="3:30" s="25" customFormat="1" x14ac:dyDescent="0.3">
      <c r="C2122" s="22">
        <v>6121</v>
      </c>
      <c r="D2122" s="23"/>
      <c r="E2122" s="24">
        <v>820320000019</v>
      </c>
      <c r="G2122" s="22" t="s">
        <v>7235</v>
      </c>
      <c r="H2122" s="23"/>
      <c r="I2122" s="26" t="s">
        <v>7236</v>
      </c>
      <c r="J2122" s="23"/>
      <c r="K2122" s="26" t="s">
        <v>7237</v>
      </c>
      <c r="L2122" s="23"/>
      <c r="M2122" s="26" t="s">
        <v>7238</v>
      </c>
      <c r="N2122" s="23"/>
      <c r="O2122" s="34">
        <v>1</v>
      </c>
      <c r="P2122" s="34" t="s">
        <v>17</v>
      </c>
      <c r="Q2122" s="23"/>
      <c r="R2122" s="35">
        <v>0</v>
      </c>
      <c r="S2122" s="36" t="s">
        <v>18</v>
      </c>
      <c r="T2122" s="23"/>
      <c r="U2122" s="36"/>
      <c r="V2122" s="34" t="s">
        <v>17</v>
      </c>
      <c r="W2122" s="23"/>
      <c r="X2122" s="53">
        <f>SUMIF('[1]2022Fiyat Listesi-SAP'!A:A,I:I,'[1]2022Fiyat Listesi-SAP'!C:C)</f>
        <v>46.7</v>
      </c>
      <c r="Y2122" s="60" t="str">
        <f>VLOOKUP(I2122,'[1]2022Fiyat Listesi-SAP'!A495:D2592,4,FALSE)</f>
        <v>USD</v>
      </c>
      <c r="Z2122" s="23"/>
      <c r="AA2122" s="33">
        <f t="shared" si="32"/>
        <v>0</v>
      </c>
      <c r="AB2122" s="60" t="s">
        <v>20</v>
      </c>
      <c r="AD2122" s="43"/>
    </row>
    <row r="2123" spans="3:30" s="25" customFormat="1" x14ac:dyDescent="0.3">
      <c r="C2123" s="22">
        <v>6121</v>
      </c>
      <c r="D2123" s="23"/>
      <c r="E2123" s="24">
        <v>820320000019</v>
      </c>
      <c r="G2123" s="22" t="s">
        <v>7239</v>
      </c>
      <c r="H2123" s="23"/>
      <c r="I2123" s="26" t="s">
        <v>7240</v>
      </c>
      <c r="J2123" s="23"/>
      <c r="K2123" s="26" t="s">
        <v>7241</v>
      </c>
      <c r="L2123" s="23"/>
      <c r="M2123" s="26" t="s">
        <v>7242</v>
      </c>
      <c r="N2123" s="23"/>
      <c r="O2123" s="34">
        <v>1</v>
      </c>
      <c r="P2123" s="34" t="s">
        <v>17</v>
      </c>
      <c r="Q2123" s="23"/>
      <c r="R2123" s="35">
        <v>0</v>
      </c>
      <c r="S2123" s="36" t="s">
        <v>18</v>
      </c>
      <c r="T2123" s="23"/>
      <c r="U2123" s="36"/>
      <c r="V2123" s="34" t="s">
        <v>17</v>
      </c>
      <c r="W2123" s="23"/>
      <c r="X2123" s="53">
        <f>SUMIF('[1]2022Fiyat Listesi-SAP'!A:A,I:I,'[1]2022Fiyat Listesi-SAP'!C:C)</f>
        <v>46.7</v>
      </c>
      <c r="Y2123" s="60" t="str">
        <f>VLOOKUP(I2123,'[1]2022Fiyat Listesi-SAP'!A496:D2593,4,FALSE)</f>
        <v>USD</v>
      </c>
      <c r="Z2123" s="23"/>
      <c r="AA2123" s="33">
        <f t="shared" si="32"/>
        <v>0</v>
      </c>
      <c r="AB2123" s="60" t="s">
        <v>20</v>
      </c>
      <c r="AD2123" s="43"/>
    </row>
    <row r="2124" spans="3:30" s="25" customFormat="1" x14ac:dyDescent="0.3">
      <c r="C2124" s="22">
        <v>6121</v>
      </c>
      <c r="D2124" s="23"/>
      <c r="E2124" s="24">
        <v>820320000019</v>
      </c>
      <c r="G2124" s="22" t="s">
        <v>7243</v>
      </c>
      <c r="H2124" s="23"/>
      <c r="I2124" s="26" t="s">
        <v>7244</v>
      </c>
      <c r="J2124" s="23"/>
      <c r="K2124" s="26" t="s">
        <v>7245</v>
      </c>
      <c r="L2124" s="23"/>
      <c r="M2124" s="26" t="s">
        <v>7246</v>
      </c>
      <c r="N2124" s="23"/>
      <c r="O2124" s="34">
        <v>1</v>
      </c>
      <c r="P2124" s="34" t="s">
        <v>17</v>
      </c>
      <c r="Q2124" s="23"/>
      <c r="R2124" s="35">
        <v>0</v>
      </c>
      <c r="S2124" s="36" t="s">
        <v>18</v>
      </c>
      <c r="T2124" s="23"/>
      <c r="U2124" s="36"/>
      <c r="V2124" s="34" t="s">
        <v>17</v>
      </c>
      <c r="W2124" s="23"/>
      <c r="X2124" s="53">
        <f>SUMIF('[1]2022Fiyat Listesi-SAP'!A:A,I:I,'[1]2022Fiyat Listesi-SAP'!C:C)</f>
        <v>46.7</v>
      </c>
      <c r="Y2124" s="60" t="str">
        <f>VLOOKUP(I2124,'[1]2022Fiyat Listesi-SAP'!A497:D2594,4,FALSE)</f>
        <v>USD</v>
      </c>
      <c r="Z2124" s="23"/>
      <c r="AA2124" s="33">
        <f t="shared" si="32"/>
        <v>0</v>
      </c>
      <c r="AB2124" s="60" t="s">
        <v>20</v>
      </c>
      <c r="AD2124" s="43"/>
    </row>
    <row r="2125" spans="3:30" s="25" customFormat="1" x14ac:dyDescent="0.3">
      <c r="C2125" s="22">
        <v>6121</v>
      </c>
      <c r="D2125" s="23"/>
      <c r="E2125" s="24">
        <v>820320000019</v>
      </c>
      <c r="G2125" s="22" t="s">
        <v>7247</v>
      </c>
      <c r="H2125" s="23"/>
      <c r="I2125" s="26" t="s">
        <v>7248</v>
      </c>
      <c r="J2125" s="23"/>
      <c r="K2125" s="26" t="s">
        <v>7249</v>
      </c>
      <c r="L2125" s="23"/>
      <c r="M2125" s="26" t="s">
        <v>7250</v>
      </c>
      <c r="N2125" s="23"/>
      <c r="O2125" s="34">
        <v>1</v>
      </c>
      <c r="P2125" s="34" t="s">
        <v>17</v>
      </c>
      <c r="Q2125" s="23"/>
      <c r="R2125" s="35">
        <v>0</v>
      </c>
      <c r="S2125" s="36" t="s">
        <v>18</v>
      </c>
      <c r="T2125" s="23"/>
      <c r="U2125" s="36"/>
      <c r="V2125" s="34" t="s">
        <v>17</v>
      </c>
      <c r="W2125" s="23"/>
      <c r="X2125" s="53">
        <f>SUMIF('[1]2022Fiyat Listesi-SAP'!A:A,I:I,'[1]2022Fiyat Listesi-SAP'!C:C)</f>
        <v>46.7</v>
      </c>
      <c r="Y2125" s="60" t="str">
        <f>VLOOKUP(I2125,'[1]2022Fiyat Listesi-SAP'!A498:D2595,4,FALSE)</f>
        <v>USD</v>
      </c>
      <c r="Z2125" s="23"/>
      <c r="AA2125" s="33">
        <f t="shared" si="32"/>
        <v>0</v>
      </c>
      <c r="AB2125" s="60" t="s">
        <v>20</v>
      </c>
      <c r="AD2125" s="43"/>
    </row>
    <row r="2126" spans="3:30" s="25" customFormat="1" x14ac:dyDescent="0.3">
      <c r="C2126" s="22">
        <v>6121</v>
      </c>
      <c r="D2126" s="23"/>
      <c r="E2126" s="24">
        <v>820320000019</v>
      </c>
      <c r="G2126" s="22" t="s">
        <v>7251</v>
      </c>
      <c r="H2126" s="23"/>
      <c r="I2126" s="26" t="s">
        <v>7252</v>
      </c>
      <c r="J2126" s="23"/>
      <c r="K2126" s="26" t="s">
        <v>7253</v>
      </c>
      <c r="L2126" s="23"/>
      <c r="M2126" s="26" t="s">
        <v>7254</v>
      </c>
      <c r="N2126" s="23"/>
      <c r="O2126" s="34">
        <v>1</v>
      </c>
      <c r="P2126" s="34" t="s">
        <v>17</v>
      </c>
      <c r="Q2126" s="23"/>
      <c r="R2126" s="35">
        <v>0</v>
      </c>
      <c r="S2126" s="36" t="s">
        <v>18</v>
      </c>
      <c r="T2126" s="23"/>
      <c r="U2126" s="36"/>
      <c r="V2126" s="34" t="s">
        <v>17</v>
      </c>
      <c r="W2126" s="23"/>
      <c r="X2126" s="53">
        <f>SUMIF('[1]2022Fiyat Listesi-SAP'!A:A,I:I,'[1]2022Fiyat Listesi-SAP'!C:C)</f>
        <v>46.7</v>
      </c>
      <c r="Y2126" s="60" t="str">
        <f>VLOOKUP(I2126,'[1]2022Fiyat Listesi-SAP'!A499:D2596,4,FALSE)</f>
        <v>USD</v>
      </c>
      <c r="Z2126" s="23"/>
      <c r="AA2126" s="33">
        <f t="shared" ref="AA2126:AA2189" si="33">ROUNDUP((X2126*$AC$9),3)</f>
        <v>0</v>
      </c>
      <c r="AB2126" s="60" t="s">
        <v>20</v>
      </c>
      <c r="AD2126" s="43"/>
    </row>
    <row r="2127" spans="3:30" s="25" customFormat="1" x14ac:dyDescent="0.3">
      <c r="C2127" s="22">
        <v>6121</v>
      </c>
      <c r="D2127" s="23"/>
      <c r="E2127" s="24">
        <v>820320000019</v>
      </c>
      <c r="G2127" s="22" t="s">
        <v>7255</v>
      </c>
      <c r="H2127" s="23"/>
      <c r="I2127" s="26" t="s">
        <v>7256</v>
      </c>
      <c r="J2127" s="23"/>
      <c r="K2127" s="26" t="s">
        <v>7257</v>
      </c>
      <c r="L2127" s="23"/>
      <c r="M2127" s="26" t="s">
        <v>7258</v>
      </c>
      <c r="N2127" s="23"/>
      <c r="O2127" s="34">
        <v>1</v>
      </c>
      <c r="P2127" s="34" t="s">
        <v>17</v>
      </c>
      <c r="Q2127" s="23"/>
      <c r="R2127" s="35">
        <v>0</v>
      </c>
      <c r="S2127" s="36" t="s">
        <v>18</v>
      </c>
      <c r="T2127" s="23"/>
      <c r="U2127" s="36"/>
      <c r="V2127" s="34" t="s">
        <v>17</v>
      </c>
      <c r="W2127" s="23"/>
      <c r="X2127" s="53">
        <f>SUMIF('[1]2022Fiyat Listesi-SAP'!A:A,I:I,'[1]2022Fiyat Listesi-SAP'!C:C)</f>
        <v>46.7</v>
      </c>
      <c r="Y2127" s="60" t="str">
        <f>VLOOKUP(I2127,'[1]2022Fiyat Listesi-SAP'!A500:D2597,4,FALSE)</f>
        <v>USD</v>
      </c>
      <c r="Z2127" s="23"/>
      <c r="AA2127" s="33">
        <f t="shared" si="33"/>
        <v>0</v>
      </c>
      <c r="AB2127" s="60" t="s">
        <v>20</v>
      </c>
      <c r="AD2127" s="43"/>
    </row>
    <row r="2128" spans="3:30" s="25" customFormat="1" x14ac:dyDescent="0.3">
      <c r="C2128" s="22">
        <v>6121</v>
      </c>
      <c r="D2128" s="23"/>
      <c r="E2128" s="24">
        <v>820320000019</v>
      </c>
      <c r="G2128" s="22" t="s">
        <v>7259</v>
      </c>
      <c r="H2128" s="23"/>
      <c r="I2128" s="26" t="s">
        <v>7260</v>
      </c>
      <c r="J2128" s="23"/>
      <c r="K2128" s="26" t="s">
        <v>7261</v>
      </c>
      <c r="L2128" s="23"/>
      <c r="M2128" s="26" t="s">
        <v>7262</v>
      </c>
      <c r="N2128" s="23"/>
      <c r="O2128" s="34">
        <v>1</v>
      </c>
      <c r="P2128" s="34" t="s">
        <v>17</v>
      </c>
      <c r="Q2128" s="23"/>
      <c r="R2128" s="35">
        <v>0</v>
      </c>
      <c r="S2128" s="36" t="s">
        <v>18</v>
      </c>
      <c r="T2128" s="23"/>
      <c r="U2128" s="36"/>
      <c r="V2128" s="34" t="s">
        <v>17</v>
      </c>
      <c r="W2128" s="23"/>
      <c r="X2128" s="53">
        <f>SUMIF('[1]2022Fiyat Listesi-SAP'!A:A,I:I,'[1]2022Fiyat Listesi-SAP'!C:C)</f>
        <v>46.7</v>
      </c>
      <c r="Y2128" s="60" t="str">
        <f>VLOOKUP(I2128,'[1]2022Fiyat Listesi-SAP'!A501:D2598,4,FALSE)</f>
        <v>USD</v>
      </c>
      <c r="Z2128" s="23"/>
      <c r="AA2128" s="33">
        <f t="shared" si="33"/>
        <v>0</v>
      </c>
      <c r="AB2128" s="60" t="s">
        <v>20</v>
      </c>
      <c r="AD2128" s="43"/>
    </row>
    <row r="2129" spans="3:30" s="25" customFormat="1" x14ac:dyDescent="0.3">
      <c r="C2129" s="22">
        <v>6121</v>
      </c>
      <c r="D2129" s="23"/>
      <c r="E2129" s="24">
        <v>820320000019</v>
      </c>
      <c r="G2129" s="22" t="s">
        <v>7263</v>
      </c>
      <c r="H2129" s="23"/>
      <c r="I2129" s="26" t="s">
        <v>7264</v>
      </c>
      <c r="J2129" s="23"/>
      <c r="K2129" s="26" t="s">
        <v>7265</v>
      </c>
      <c r="L2129" s="23"/>
      <c r="M2129" s="26" t="s">
        <v>7266</v>
      </c>
      <c r="N2129" s="23"/>
      <c r="O2129" s="34">
        <v>1</v>
      </c>
      <c r="P2129" s="34" t="s">
        <v>17</v>
      </c>
      <c r="Q2129" s="23"/>
      <c r="R2129" s="35">
        <v>0</v>
      </c>
      <c r="S2129" s="36" t="s">
        <v>18</v>
      </c>
      <c r="T2129" s="23"/>
      <c r="U2129" s="36"/>
      <c r="V2129" s="34" t="s">
        <v>17</v>
      </c>
      <c r="W2129" s="23"/>
      <c r="X2129" s="53">
        <f>SUMIF('[1]2022Fiyat Listesi-SAP'!A:A,I:I,'[1]2022Fiyat Listesi-SAP'!C:C)</f>
        <v>46.7</v>
      </c>
      <c r="Y2129" s="60" t="str">
        <f>VLOOKUP(I2129,'[1]2022Fiyat Listesi-SAP'!A502:D2599,4,FALSE)</f>
        <v>USD</v>
      </c>
      <c r="Z2129" s="23"/>
      <c r="AA2129" s="33">
        <f t="shared" si="33"/>
        <v>0</v>
      </c>
      <c r="AB2129" s="60" t="s">
        <v>20</v>
      </c>
      <c r="AD2129" s="43"/>
    </row>
    <row r="2130" spans="3:30" s="25" customFormat="1" x14ac:dyDescent="0.3">
      <c r="C2130" s="22">
        <v>6121</v>
      </c>
      <c r="D2130" s="23"/>
      <c r="E2130" s="24">
        <v>820320000019</v>
      </c>
      <c r="G2130" s="22" t="s">
        <v>7267</v>
      </c>
      <c r="H2130" s="23"/>
      <c r="I2130" s="26" t="s">
        <v>7268</v>
      </c>
      <c r="J2130" s="23"/>
      <c r="K2130" s="26" t="s">
        <v>7269</v>
      </c>
      <c r="L2130" s="23"/>
      <c r="M2130" s="26" t="s">
        <v>7270</v>
      </c>
      <c r="N2130" s="23"/>
      <c r="O2130" s="34">
        <v>1</v>
      </c>
      <c r="P2130" s="34" t="s">
        <v>17</v>
      </c>
      <c r="Q2130" s="23"/>
      <c r="R2130" s="35">
        <v>0</v>
      </c>
      <c r="S2130" s="36" t="s">
        <v>18</v>
      </c>
      <c r="T2130" s="23"/>
      <c r="U2130" s="36"/>
      <c r="V2130" s="34" t="s">
        <v>17</v>
      </c>
      <c r="W2130" s="23"/>
      <c r="X2130" s="53">
        <f>SUMIF('[1]2022Fiyat Listesi-SAP'!A:A,I:I,'[1]2022Fiyat Listesi-SAP'!C:C)</f>
        <v>46.7</v>
      </c>
      <c r="Y2130" s="60" t="str">
        <f>VLOOKUP(I2130,'[1]2022Fiyat Listesi-SAP'!A503:D2600,4,FALSE)</f>
        <v>USD</v>
      </c>
      <c r="Z2130" s="23"/>
      <c r="AA2130" s="33">
        <f t="shared" si="33"/>
        <v>0</v>
      </c>
      <c r="AB2130" s="60" t="s">
        <v>20</v>
      </c>
      <c r="AD2130" s="43"/>
    </row>
    <row r="2131" spans="3:30" s="25" customFormat="1" x14ac:dyDescent="0.3">
      <c r="C2131" s="22">
        <v>6121</v>
      </c>
      <c r="D2131" s="23"/>
      <c r="E2131" s="24">
        <v>820320000019</v>
      </c>
      <c r="G2131" s="22" t="s">
        <v>7271</v>
      </c>
      <c r="H2131" s="23"/>
      <c r="I2131" s="26" t="s">
        <v>7272</v>
      </c>
      <c r="J2131" s="23"/>
      <c r="K2131" s="26" t="s">
        <v>7273</v>
      </c>
      <c r="L2131" s="23"/>
      <c r="M2131" s="26" t="s">
        <v>7274</v>
      </c>
      <c r="N2131" s="23"/>
      <c r="O2131" s="34">
        <v>1</v>
      </c>
      <c r="P2131" s="34" t="s">
        <v>17</v>
      </c>
      <c r="Q2131" s="23"/>
      <c r="R2131" s="35">
        <v>0</v>
      </c>
      <c r="S2131" s="36" t="s">
        <v>18</v>
      </c>
      <c r="T2131" s="23"/>
      <c r="U2131" s="36"/>
      <c r="V2131" s="34" t="s">
        <v>17</v>
      </c>
      <c r="W2131" s="23"/>
      <c r="X2131" s="53">
        <f>SUMIF('[1]2022Fiyat Listesi-SAP'!A:A,I:I,'[1]2022Fiyat Listesi-SAP'!C:C)</f>
        <v>46.7</v>
      </c>
      <c r="Y2131" s="60" t="str">
        <f>VLOOKUP(I2131,'[1]2022Fiyat Listesi-SAP'!A504:D2601,4,FALSE)</f>
        <v>USD</v>
      </c>
      <c r="Z2131" s="23"/>
      <c r="AA2131" s="33">
        <f t="shared" si="33"/>
        <v>0</v>
      </c>
      <c r="AB2131" s="60" t="s">
        <v>20</v>
      </c>
      <c r="AD2131" s="43"/>
    </row>
    <row r="2132" spans="3:30" s="25" customFormat="1" x14ac:dyDescent="0.3">
      <c r="C2132" s="22">
        <v>6121</v>
      </c>
      <c r="D2132" s="23"/>
      <c r="E2132" s="24">
        <v>820320000019</v>
      </c>
      <c r="G2132" s="22" t="s">
        <v>7275</v>
      </c>
      <c r="H2132" s="23"/>
      <c r="I2132" s="26" t="s">
        <v>7276</v>
      </c>
      <c r="J2132" s="23"/>
      <c r="K2132" s="26" t="s">
        <v>7277</v>
      </c>
      <c r="L2132" s="23"/>
      <c r="M2132" s="26" t="s">
        <v>7278</v>
      </c>
      <c r="N2132" s="23"/>
      <c r="O2132" s="34">
        <v>1</v>
      </c>
      <c r="P2132" s="34" t="s">
        <v>17</v>
      </c>
      <c r="Q2132" s="23"/>
      <c r="R2132" s="35">
        <v>0</v>
      </c>
      <c r="S2132" s="36" t="s">
        <v>18</v>
      </c>
      <c r="T2132" s="23"/>
      <c r="U2132" s="36"/>
      <c r="V2132" s="34" t="s">
        <v>17</v>
      </c>
      <c r="W2132" s="23"/>
      <c r="X2132" s="53">
        <f>SUMIF('[1]2022Fiyat Listesi-SAP'!A:A,I:I,'[1]2022Fiyat Listesi-SAP'!C:C)</f>
        <v>46.7</v>
      </c>
      <c r="Y2132" s="60" t="str">
        <f>VLOOKUP(I2132,'[1]2022Fiyat Listesi-SAP'!A505:D2602,4,FALSE)</f>
        <v>USD</v>
      </c>
      <c r="Z2132" s="23"/>
      <c r="AA2132" s="33">
        <f t="shared" si="33"/>
        <v>0</v>
      </c>
      <c r="AB2132" s="60" t="s">
        <v>20</v>
      </c>
      <c r="AD2132" s="43"/>
    </row>
    <row r="2133" spans="3:30" s="25" customFormat="1" x14ac:dyDescent="0.3">
      <c r="C2133" s="22">
        <v>6121</v>
      </c>
      <c r="D2133" s="23"/>
      <c r="E2133" s="24">
        <v>820320000019</v>
      </c>
      <c r="G2133" s="22" t="s">
        <v>7279</v>
      </c>
      <c r="H2133" s="23"/>
      <c r="I2133" s="26" t="s">
        <v>7280</v>
      </c>
      <c r="J2133" s="23"/>
      <c r="K2133" s="26" t="s">
        <v>7281</v>
      </c>
      <c r="L2133" s="23"/>
      <c r="M2133" s="26" t="s">
        <v>7282</v>
      </c>
      <c r="N2133" s="23"/>
      <c r="O2133" s="34">
        <v>1</v>
      </c>
      <c r="P2133" s="34" t="s">
        <v>17</v>
      </c>
      <c r="Q2133" s="23"/>
      <c r="R2133" s="35">
        <v>0</v>
      </c>
      <c r="S2133" s="36" t="s">
        <v>18</v>
      </c>
      <c r="T2133" s="23"/>
      <c r="U2133" s="36"/>
      <c r="V2133" s="34" t="s">
        <v>17</v>
      </c>
      <c r="W2133" s="23"/>
      <c r="X2133" s="53">
        <f>SUMIF('[1]2022Fiyat Listesi-SAP'!A:A,I:I,'[1]2022Fiyat Listesi-SAP'!C:C)</f>
        <v>46.7</v>
      </c>
      <c r="Y2133" s="60" t="str">
        <f>VLOOKUP(I2133,'[1]2022Fiyat Listesi-SAP'!A506:D2603,4,FALSE)</f>
        <v>USD</v>
      </c>
      <c r="Z2133" s="23"/>
      <c r="AA2133" s="33">
        <f t="shared" si="33"/>
        <v>0</v>
      </c>
      <c r="AB2133" s="60" t="s">
        <v>20</v>
      </c>
      <c r="AD2133" s="43"/>
    </row>
    <row r="2134" spans="3:30" s="25" customFormat="1" x14ac:dyDescent="0.3">
      <c r="C2134" s="22">
        <v>6121</v>
      </c>
      <c r="D2134" s="23"/>
      <c r="E2134" s="24">
        <v>820320000019</v>
      </c>
      <c r="G2134" s="22" t="s">
        <v>7283</v>
      </c>
      <c r="H2134" s="23"/>
      <c r="I2134" s="26" t="s">
        <v>7284</v>
      </c>
      <c r="J2134" s="23"/>
      <c r="K2134" s="26" t="s">
        <v>7285</v>
      </c>
      <c r="L2134" s="23"/>
      <c r="M2134" s="26" t="s">
        <v>7286</v>
      </c>
      <c r="N2134" s="23"/>
      <c r="O2134" s="34">
        <v>1</v>
      </c>
      <c r="P2134" s="34" t="s">
        <v>17</v>
      </c>
      <c r="Q2134" s="23"/>
      <c r="R2134" s="35">
        <v>0</v>
      </c>
      <c r="S2134" s="36" t="s">
        <v>18</v>
      </c>
      <c r="T2134" s="23"/>
      <c r="U2134" s="36"/>
      <c r="V2134" s="34" t="s">
        <v>17</v>
      </c>
      <c r="W2134" s="23"/>
      <c r="X2134" s="53">
        <f>SUMIF('[1]2022Fiyat Listesi-SAP'!A:A,I:I,'[1]2022Fiyat Listesi-SAP'!C:C)</f>
        <v>46.7</v>
      </c>
      <c r="Y2134" s="60" t="str">
        <f>VLOOKUP(I2134,'[1]2022Fiyat Listesi-SAP'!A507:D2604,4,FALSE)</f>
        <v>USD</v>
      </c>
      <c r="Z2134" s="23"/>
      <c r="AA2134" s="33">
        <f t="shared" si="33"/>
        <v>0</v>
      </c>
      <c r="AB2134" s="60" t="s">
        <v>20</v>
      </c>
      <c r="AD2134" s="43"/>
    </row>
    <row r="2135" spans="3:30" s="25" customFormat="1" x14ac:dyDescent="0.3">
      <c r="C2135" s="22">
        <v>6121</v>
      </c>
      <c r="D2135" s="23"/>
      <c r="E2135" s="24">
        <v>820320000019</v>
      </c>
      <c r="G2135" s="22" t="s">
        <v>7287</v>
      </c>
      <c r="H2135" s="23"/>
      <c r="I2135" s="26" t="s">
        <v>7288</v>
      </c>
      <c r="J2135" s="23"/>
      <c r="K2135" s="26" t="s">
        <v>7289</v>
      </c>
      <c r="L2135" s="23"/>
      <c r="M2135" s="26" t="s">
        <v>7290</v>
      </c>
      <c r="N2135" s="23"/>
      <c r="O2135" s="34">
        <v>1</v>
      </c>
      <c r="P2135" s="34" t="s">
        <v>17</v>
      </c>
      <c r="Q2135" s="23"/>
      <c r="R2135" s="35">
        <v>0</v>
      </c>
      <c r="S2135" s="36" t="s">
        <v>18</v>
      </c>
      <c r="T2135" s="23"/>
      <c r="U2135" s="36"/>
      <c r="V2135" s="34" t="s">
        <v>17</v>
      </c>
      <c r="W2135" s="23"/>
      <c r="X2135" s="53">
        <f>SUMIF('[1]2022Fiyat Listesi-SAP'!A:A,I:I,'[1]2022Fiyat Listesi-SAP'!C:C)</f>
        <v>46.7</v>
      </c>
      <c r="Y2135" s="60" t="str">
        <f>VLOOKUP(I2135,'[1]2022Fiyat Listesi-SAP'!A508:D2605,4,FALSE)</f>
        <v>USD</v>
      </c>
      <c r="Z2135" s="23"/>
      <c r="AA2135" s="33">
        <f t="shared" si="33"/>
        <v>0</v>
      </c>
      <c r="AB2135" s="60" t="s">
        <v>20</v>
      </c>
      <c r="AD2135" s="43"/>
    </row>
    <row r="2136" spans="3:30" s="25" customFormat="1" x14ac:dyDescent="0.3">
      <c r="C2136" s="22">
        <v>6121</v>
      </c>
      <c r="D2136" s="23"/>
      <c r="E2136" s="24">
        <v>820320000019</v>
      </c>
      <c r="G2136" s="22">
        <v>8680734758167</v>
      </c>
      <c r="H2136" s="23"/>
      <c r="I2136" s="73" t="s">
        <v>7291</v>
      </c>
      <c r="J2136" s="23"/>
      <c r="K2136" s="26" t="s">
        <v>7292</v>
      </c>
      <c r="L2136" s="23"/>
      <c r="M2136" s="26" t="s">
        <v>7293</v>
      </c>
      <c r="N2136" s="23"/>
      <c r="O2136" s="34">
        <v>1</v>
      </c>
      <c r="P2136" s="34" t="s">
        <v>17</v>
      </c>
      <c r="Q2136" s="23"/>
      <c r="R2136" s="35">
        <v>0</v>
      </c>
      <c r="S2136" s="36" t="s">
        <v>18</v>
      </c>
      <c r="T2136" s="23"/>
      <c r="U2136" s="36"/>
      <c r="V2136" s="34" t="s">
        <v>17</v>
      </c>
      <c r="W2136" s="23"/>
      <c r="X2136" s="53">
        <f>SUMIF('[1]2022Fiyat Listesi-SAP'!A:A,I:I,'[1]2022Fiyat Listesi-SAP'!C:C)</f>
        <v>179.45000000000002</v>
      </c>
      <c r="Y2136" s="60" t="str">
        <f>VLOOKUP(I2136,'[1]2022Fiyat Listesi-SAP'!A509:D2606,4,FALSE)</f>
        <v>USD</v>
      </c>
      <c r="Z2136" s="23"/>
      <c r="AA2136" s="33">
        <f t="shared" si="33"/>
        <v>0</v>
      </c>
      <c r="AB2136" s="60" t="s">
        <v>20</v>
      </c>
      <c r="AD2136" s="43"/>
    </row>
    <row r="2137" spans="3:30" s="25" customFormat="1" x14ac:dyDescent="0.3">
      <c r="C2137" s="22">
        <v>6121</v>
      </c>
      <c r="D2137" s="23"/>
      <c r="E2137" s="24">
        <v>820320000019</v>
      </c>
      <c r="G2137" s="22">
        <v>8680734758174</v>
      </c>
      <c r="H2137" s="23"/>
      <c r="I2137" s="73" t="s">
        <v>7294</v>
      </c>
      <c r="J2137" s="23"/>
      <c r="K2137" s="26" t="s">
        <v>7295</v>
      </c>
      <c r="L2137" s="23"/>
      <c r="M2137" s="26" t="s">
        <v>7296</v>
      </c>
      <c r="N2137" s="23"/>
      <c r="O2137" s="34">
        <v>1</v>
      </c>
      <c r="P2137" s="34" t="s">
        <v>17</v>
      </c>
      <c r="Q2137" s="23"/>
      <c r="R2137" s="35">
        <v>0</v>
      </c>
      <c r="S2137" s="36" t="s">
        <v>18</v>
      </c>
      <c r="T2137" s="23"/>
      <c r="U2137" s="36"/>
      <c r="V2137" s="34" t="s">
        <v>17</v>
      </c>
      <c r="W2137" s="23"/>
      <c r="X2137" s="53">
        <f>SUMIF('[1]2022Fiyat Listesi-SAP'!A:A,I:I,'[1]2022Fiyat Listesi-SAP'!C:C)</f>
        <v>179.45000000000002</v>
      </c>
      <c r="Y2137" s="60" t="str">
        <f>VLOOKUP(I2137,'[1]2022Fiyat Listesi-SAP'!A510:D2607,4,FALSE)</f>
        <v>USD</v>
      </c>
      <c r="Z2137" s="23"/>
      <c r="AA2137" s="33">
        <f t="shared" si="33"/>
        <v>0</v>
      </c>
      <c r="AB2137" s="60" t="s">
        <v>20</v>
      </c>
      <c r="AD2137" s="43"/>
    </row>
    <row r="2138" spans="3:30" s="25" customFormat="1" x14ac:dyDescent="0.3">
      <c r="C2138" s="22">
        <v>6121</v>
      </c>
      <c r="D2138" s="23"/>
      <c r="E2138" s="24">
        <v>820320000019</v>
      </c>
      <c r="G2138" s="22" t="s">
        <v>7297</v>
      </c>
      <c r="H2138" s="23"/>
      <c r="I2138" s="73" t="s">
        <v>7298</v>
      </c>
      <c r="J2138" s="23"/>
      <c r="K2138" s="26" t="s">
        <v>7299</v>
      </c>
      <c r="L2138" s="23"/>
      <c r="M2138" s="26" t="s">
        <v>7300</v>
      </c>
      <c r="N2138" s="23"/>
      <c r="O2138" s="34">
        <v>1</v>
      </c>
      <c r="P2138" s="34" t="s">
        <v>17</v>
      </c>
      <c r="Q2138" s="23"/>
      <c r="R2138" s="35">
        <v>0</v>
      </c>
      <c r="S2138" s="36" t="s">
        <v>18</v>
      </c>
      <c r="T2138" s="23"/>
      <c r="U2138" s="36"/>
      <c r="V2138" s="34" t="s">
        <v>17</v>
      </c>
      <c r="W2138" s="23"/>
      <c r="X2138" s="53">
        <f>SUMIF('[1]2022Fiyat Listesi-SAP'!A:A,I:I,'[1]2022Fiyat Listesi-SAP'!C:C)</f>
        <v>179.45000000000002</v>
      </c>
      <c r="Y2138" s="60" t="str">
        <f>VLOOKUP(I2138,'[1]2022Fiyat Listesi-SAP'!A511:D2608,4,FALSE)</f>
        <v>USD</v>
      </c>
      <c r="Z2138" s="23"/>
      <c r="AA2138" s="33">
        <f t="shared" si="33"/>
        <v>0</v>
      </c>
      <c r="AB2138" s="60" t="s">
        <v>20</v>
      </c>
      <c r="AD2138" s="43"/>
    </row>
    <row r="2139" spans="3:30" s="25" customFormat="1" x14ac:dyDescent="0.3">
      <c r="C2139" s="22">
        <v>6121</v>
      </c>
      <c r="D2139" s="23"/>
      <c r="E2139" s="24">
        <v>820320000019</v>
      </c>
      <c r="G2139" s="22" t="s">
        <v>7301</v>
      </c>
      <c r="H2139" s="23"/>
      <c r="I2139" s="73" t="s">
        <v>7302</v>
      </c>
      <c r="J2139" s="23"/>
      <c r="K2139" s="26" t="s">
        <v>7303</v>
      </c>
      <c r="L2139" s="23"/>
      <c r="M2139" s="26" t="s">
        <v>7304</v>
      </c>
      <c r="N2139" s="23"/>
      <c r="O2139" s="34">
        <v>1</v>
      </c>
      <c r="P2139" s="34" t="s">
        <v>17</v>
      </c>
      <c r="Q2139" s="23"/>
      <c r="R2139" s="35">
        <v>0</v>
      </c>
      <c r="S2139" s="36" t="s">
        <v>18</v>
      </c>
      <c r="T2139" s="23"/>
      <c r="U2139" s="36"/>
      <c r="V2139" s="34" t="s">
        <v>17</v>
      </c>
      <c r="W2139" s="23"/>
      <c r="X2139" s="53">
        <f>SUMIF('[1]2022Fiyat Listesi-SAP'!A:A,I:I,'[1]2022Fiyat Listesi-SAP'!C:C)</f>
        <v>46.7</v>
      </c>
      <c r="Y2139" s="60" t="str">
        <f>VLOOKUP(I2139,'[1]2022Fiyat Listesi-SAP'!A511:D2608,4,FALSE)</f>
        <v>USD</v>
      </c>
      <c r="Z2139" s="23"/>
      <c r="AA2139" s="33">
        <f t="shared" si="33"/>
        <v>0</v>
      </c>
      <c r="AB2139" s="60" t="s">
        <v>20</v>
      </c>
      <c r="AD2139" s="43"/>
    </row>
    <row r="2140" spans="3:30" s="25" customFormat="1" x14ac:dyDescent="0.3">
      <c r="C2140" s="22">
        <v>6121</v>
      </c>
      <c r="D2140" s="23"/>
      <c r="E2140" s="24">
        <v>820320000019</v>
      </c>
      <c r="G2140" s="22" t="s">
        <v>7305</v>
      </c>
      <c r="H2140" s="23"/>
      <c r="I2140" s="26" t="s">
        <v>7306</v>
      </c>
      <c r="J2140" s="23"/>
      <c r="K2140" s="26" t="s">
        <v>7307</v>
      </c>
      <c r="L2140" s="23"/>
      <c r="M2140" s="26" t="s">
        <v>7308</v>
      </c>
      <c r="N2140" s="23"/>
      <c r="O2140" s="34">
        <v>1</v>
      </c>
      <c r="P2140" s="34" t="s">
        <v>17</v>
      </c>
      <c r="Q2140" s="23"/>
      <c r="R2140" s="35">
        <v>0</v>
      </c>
      <c r="S2140" s="36" t="s">
        <v>18</v>
      </c>
      <c r="T2140" s="23"/>
      <c r="U2140" s="36"/>
      <c r="V2140" s="34" t="s">
        <v>17</v>
      </c>
      <c r="W2140" s="23"/>
      <c r="X2140" s="53">
        <f>SUMIF('[1]2022Fiyat Listesi-SAP'!A:A,I:I,'[1]2022Fiyat Listesi-SAP'!C:C)</f>
        <v>46.7</v>
      </c>
      <c r="Y2140" s="60" t="str">
        <f>VLOOKUP(I2140,'[1]2022Fiyat Listesi-SAP'!A512:D2609,4,FALSE)</f>
        <v>USD</v>
      </c>
      <c r="Z2140" s="23"/>
      <c r="AA2140" s="33">
        <f t="shared" si="33"/>
        <v>0</v>
      </c>
      <c r="AB2140" s="60" t="s">
        <v>20</v>
      </c>
      <c r="AD2140" s="43"/>
    </row>
    <row r="2141" spans="3:30" s="25" customFormat="1" x14ac:dyDescent="0.3">
      <c r="C2141" s="22">
        <v>6121</v>
      </c>
      <c r="D2141" s="23"/>
      <c r="E2141" s="24">
        <v>820320000019</v>
      </c>
      <c r="G2141" s="22" t="s">
        <v>7309</v>
      </c>
      <c r="H2141" s="23"/>
      <c r="I2141" s="26" t="s">
        <v>7310</v>
      </c>
      <c r="J2141" s="23"/>
      <c r="K2141" s="26" t="s">
        <v>7311</v>
      </c>
      <c r="L2141" s="23"/>
      <c r="M2141" s="26" t="s">
        <v>7312</v>
      </c>
      <c r="N2141" s="23"/>
      <c r="O2141" s="34">
        <v>1</v>
      </c>
      <c r="P2141" s="34" t="s">
        <v>17</v>
      </c>
      <c r="Q2141" s="23"/>
      <c r="R2141" s="35">
        <v>0</v>
      </c>
      <c r="S2141" s="36" t="s">
        <v>18</v>
      </c>
      <c r="T2141" s="23"/>
      <c r="U2141" s="36"/>
      <c r="V2141" s="34" t="s">
        <v>17</v>
      </c>
      <c r="W2141" s="23"/>
      <c r="X2141" s="53">
        <f>SUMIF('[1]2022Fiyat Listesi-SAP'!A:A,I:I,'[1]2022Fiyat Listesi-SAP'!C:C)</f>
        <v>46.7</v>
      </c>
      <c r="Y2141" s="60" t="str">
        <f>VLOOKUP(I2141,'[1]2022Fiyat Listesi-SAP'!A513:D2610,4,FALSE)</f>
        <v>USD</v>
      </c>
      <c r="Z2141" s="23"/>
      <c r="AA2141" s="33">
        <f t="shared" si="33"/>
        <v>0</v>
      </c>
      <c r="AB2141" s="60" t="s">
        <v>20</v>
      </c>
      <c r="AD2141" s="43"/>
    </row>
    <row r="2142" spans="3:30" s="25" customFormat="1" x14ac:dyDescent="0.3">
      <c r="C2142" s="22">
        <v>6121</v>
      </c>
      <c r="D2142" s="23"/>
      <c r="E2142" s="24">
        <v>820320000019</v>
      </c>
      <c r="G2142" s="22" t="s">
        <v>7313</v>
      </c>
      <c r="H2142" s="23"/>
      <c r="I2142" s="26" t="s">
        <v>7314</v>
      </c>
      <c r="J2142" s="23"/>
      <c r="K2142" s="26" t="s">
        <v>7315</v>
      </c>
      <c r="L2142" s="23"/>
      <c r="M2142" s="26" t="s">
        <v>7316</v>
      </c>
      <c r="N2142" s="23"/>
      <c r="O2142" s="34">
        <v>1</v>
      </c>
      <c r="P2142" s="34" t="s">
        <v>17</v>
      </c>
      <c r="Q2142" s="23"/>
      <c r="R2142" s="35">
        <v>0</v>
      </c>
      <c r="S2142" s="36" t="s">
        <v>18</v>
      </c>
      <c r="T2142" s="23"/>
      <c r="U2142" s="36"/>
      <c r="V2142" s="34" t="s">
        <v>17</v>
      </c>
      <c r="W2142" s="23"/>
      <c r="X2142" s="53">
        <f>SUMIF('[1]2022Fiyat Listesi-SAP'!A:A,I:I,'[1]2022Fiyat Listesi-SAP'!C:C)</f>
        <v>46.7</v>
      </c>
      <c r="Y2142" s="60" t="str">
        <f>VLOOKUP(I2142,'[1]2022Fiyat Listesi-SAP'!A514:D2611,4,FALSE)</f>
        <v>USD</v>
      </c>
      <c r="Z2142" s="23"/>
      <c r="AA2142" s="33">
        <f t="shared" si="33"/>
        <v>0</v>
      </c>
      <c r="AB2142" s="60" t="s">
        <v>20</v>
      </c>
      <c r="AD2142" s="43"/>
    </row>
    <row r="2143" spans="3:30" s="25" customFormat="1" x14ac:dyDescent="0.3">
      <c r="C2143" s="22">
        <v>6121</v>
      </c>
      <c r="D2143" s="23"/>
      <c r="E2143" s="24">
        <v>820320000019</v>
      </c>
      <c r="G2143" s="22" t="s">
        <v>7317</v>
      </c>
      <c r="H2143" s="23"/>
      <c r="I2143" s="26" t="s">
        <v>7318</v>
      </c>
      <c r="J2143" s="23"/>
      <c r="K2143" s="26" t="s">
        <v>7319</v>
      </c>
      <c r="L2143" s="23"/>
      <c r="M2143" s="26" t="s">
        <v>7320</v>
      </c>
      <c r="N2143" s="23"/>
      <c r="O2143" s="34">
        <v>1</v>
      </c>
      <c r="P2143" s="34" t="s">
        <v>17</v>
      </c>
      <c r="Q2143" s="23"/>
      <c r="R2143" s="35">
        <v>0</v>
      </c>
      <c r="S2143" s="36" t="s">
        <v>18</v>
      </c>
      <c r="T2143" s="23"/>
      <c r="U2143" s="36"/>
      <c r="V2143" s="34" t="s">
        <v>17</v>
      </c>
      <c r="W2143" s="23"/>
      <c r="X2143" s="53">
        <f>SUMIF('[1]2022Fiyat Listesi-SAP'!A:A,I:I,'[1]2022Fiyat Listesi-SAP'!C:C)</f>
        <v>46.7</v>
      </c>
      <c r="Y2143" s="60" t="str">
        <f>VLOOKUP(I2143,'[1]2022Fiyat Listesi-SAP'!A515:D2612,4,FALSE)</f>
        <v>USD</v>
      </c>
      <c r="Z2143" s="23"/>
      <c r="AA2143" s="33">
        <f t="shared" si="33"/>
        <v>0</v>
      </c>
      <c r="AB2143" s="60" t="s">
        <v>20</v>
      </c>
      <c r="AD2143" s="43"/>
    </row>
    <row r="2144" spans="3:30" s="25" customFormat="1" x14ac:dyDescent="0.3">
      <c r="C2144" s="22">
        <v>6121</v>
      </c>
      <c r="D2144" s="23"/>
      <c r="E2144" s="24">
        <v>820320000019</v>
      </c>
      <c r="G2144" s="22" t="s">
        <v>7321</v>
      </c>
      <c r="H2144" s="23"/>
      <c r="I2144" s="26" t="s">
        <v>7322</v>
      </c>
      <c r="J2144" s="23"/>
      <c r="K2144" s="26" t="s">
        <v>7323</v>
      </c>
      <c r="L2144" s="23"/>
      <c r="M2144" s="26" t="s">
        <v>7324</v>
      </c>
      <c r="N2144" s="23"/>
      <c r="O2144" s="34">
        <v>1</v>
      </c>
      <c r="P2144" s="34" t="s">
        <v>17</v>
      </c>
      <c r="Q2144" s="23"/>
      <c r="R2144" s="35">
        <v>0</v>
      </c>
      <c r="S2144" s="36" t="s">
        <v>18</v>
      </c>
      <c r="T2144" s="23"/>
      <c r="U2144" s="36"/>
      <c r="V2144" s="34" t="s">
        <v>17</v>
      </c>
      <c r="W2144" s="23"/>
      <c r="X2144" s="53">
        <f>SUMIF('[1]2022Fiyat Listesi-SAP'!A:A,I:I,'[1]2022Fiyat Listesi-SAP'!C:C)</f>
        <v>46.7</v>
      </c>
      <c r="Y2144" s="60" t="str">
        <f>VLOOKUP(I2144,'[1]2022Fiyat Listesi-SAP'!A516:D2613,4,FALSE)</f>
        <v>USD</v>
      </c>
      <c r="Z2144" s="23"/>
      <c r="AA2144" s="33">
        <f t="shared" si="33"/>
        <v>0</v>
      </c>
      <c r="AB2144" s="60" t="s">
        <v>20</v>
      </c>
      <c r="AD2144" s="43"/>
    </row>
    <row r="2145" spans="3:30" s="25" customFormat="1" x14ac:dyDescent="0.3">
      <c r="C2145" s="22">
        <v>6121</v>
      </c>
      <c r="D2145" s="23"/>
      <c r="E2145" s="24">
        <v>820320000019</v>
      </c>
      <c r="G2145" s="22" t="s">
        <v>7325</v>
      </c>
      <c r="H2145" s="23"/>
      <c r="I2145" s="26" t="s">
        <v>7326</v>
      </c>
      <c r="J2145" s="23"/>
      <c r="K2145" s="26" t="s">
        <v>7327</v>
      </c>
      <c r="L2145" s="23"/>
      <c r="M2145" s="26" t="s">
        <v>7328</v>
      </c>
      <c r="N2145" s="23"/>
      <c r="O2145" s="34">
        <v>1</v>
      </c>
      <c r="P2145" s="34" t="s">
        <v>17</v>
      </c>
      <c r="Q2145" s="23"/>
      <c r="R2145" s="35">
        <v>0</v>
      </c>
      <c r="S2145" s="36" t="s">
        <v>18</v>
      </c>
      <c r="T2145" s="23"/>
      <c r="U2145" s="36"/>
      <c r="V2145" s="34" t="s">
        <v>17</v>
      </c>
      <c r="W2145" s="23"/>
      <c r="X2145" s="53">
        <f>SUMIF('[1]2022Fiyat Listesi-SAP'!A:A,I:I,'[1]2022Fiyat Listesi-SAP'!C:C)</f>
        <v>46.7</v>
      </c>
      <c r="Y2145" s="60" t="str">
        <f>VLOOKUP(I2145,'[1]2022Fiyat Listesi-SAP'!A517:D2614,4,FALSE)</f>
        <v>USD</v>
      </c>
      <c r="Z2145" s="23"/>
      <c r="AA2145" s="33">
        <f t="shared" si="33"/>
        <v>0</v>
      </c>
      <c r="AB2145" s="60" t="s">
        <v>20</v>
      </c>
      <c r="AD2145" s="43"/>
    </row>
    <row r="2146" spans="3:30" s="25" customFormat="1" x14ac:dyDescent="0.3">
      <c r="C2146" s="22">
        <v>6121</v>
      </c>
      <c r="D2146" s="23"/>
      <c r="E2146" s="24">
        <v>820320000019</v>
      </c>
      <c r="G2146" s="22" t="s">
        <v>7329</v>
      </c>
      <c r="H2146" s="23"/>
      <c r="I2146" s="26" t="s">
        <v>7330</v>
      </c>
      <c r="J2146" s="23"/>
      <c r="K2146" s="26" t="s">
        <v>7331</v>
      </c>
      <c r="L2146" s="23"/>
      <c r="M2146" s="26" t="s">
        <v>7332</v>
      </c>
      <c r="N2146" s="23"/>
      <c r="O2146" s="34">
        <v>1</v>
      </c>
      <c r="P2146" s="34" t="s">
        <v>17</v>
      </c>
      <c r="Q2146" s="23"/>
      <c r="R2146" s="35">
        <v>0</v>
      </c>
      <c r="S2146" s="36" t="s">
        <v>18</v>
      </c>
      <c r="T2146" s="23"/>
      <c r="U2146" s="36"/>
      <c r="V2146" s="34" t="s">
        <v>17</v>
      </c>
      <c r="W2146" s="23"/>
      <c r="X2146" s="53">
        <f>SUMIF('[1]2022Fiyat Listesi-SAP'!A:A,I:I,'[1]2022Fiyat Listesi-SAP'!C:C)</f>
        <v>46.7</v>
      </c>
      <c r="Y2146" s="60" t="str">
        <f>VLOOKUP(I2146,'[1]2022Fiyat Listesi-SAP'!A518:D2615,4,FALSE)</f>
        <v>USD</v>
      </c>
      <c r="Z2146" s="23"/>
      <c r="AA2146" s="33">
        <f t="shared" si="33"/>
        <v>0</v>
      </c>
      <c r="AB2146" s="60" t="s">
        <v>20</v>
      </c>
      <c r="AD2146" s="43"/>
    </row>
    <row r="2147" spans="3:30" s="25" customFormat="1" x14ac:dyDescent="0.3">
      <c r="C2147" s="22">
        <v>6121</v>
      </c>
      <c r="D2147" s="23"/>
      <c r="E2147" s="24">
        <v>820320000019</v>
      </c>
      <c r="G2147" s="22" t="s">
        <v>7333</v>
      </c>
      <c r="H2147" s="23"/>
      <c r="I2147" s="26" t="s">
        <v>7334</v>
      </c>
      <c r="J2147" s="23"/>
      <c r="K2147" s="26" t="s">
        <v>7335</v>
      </c>
      <c r="L2147" s="23"/>
      <c r="M2147" s="26" t="s">
        <v>7336</v>
      </c>
      <c r="N2147" s="23"/>
      <c r="O2147" s="34">
        <v>1</v>
      </c>
      <c r="P2147" s="34" t="s">
        <v>17</v>
      </c>
      <c r="Q2147" s="23"/>
      <c r="R2147" s="35">
        <v>0</v>
      </c>
      <c r="S2147" s="36" t="s">
        <v>18</v>
      </c>
      <c r="T2147" s="23"/>
      <c r="U2147" s="36"/>
      <c r="V2147" s="34" t="s">
        <v>17</v>
      </c>
      <c r="W2147" s="23"/>
      <c r="X2147" s="53">
        <f>SUMIF('[1]2022Fiyat Listesi-SAP'!A:A,I:I,'[1]2022Fiyat Listesi-SAP'!C:C)</f>
        <v>46.7</v>
      </c>
      <c r="Y2147" s="60" t="str">
        <f>VLOOKUP(I2147,'[1]2022Fiyat Listesi-SAP'!A519:D2616,4,FALSE)</f>
        <v>USD</v>
      </c>
      <c r="Z2147" s="23"/>
      <c r="AA2147" s="33">
        <f t="shared" si="33"/>
        <v>0</v>
      </c>
      <c r="AB2147" s="60" t="s">
        <v>20</v>
      </c>
      <c r="AD2147" s="43"/>
    </row>
    <row r="2148" spans="3:30" s="25" customFormat="1" x14ac:dyDescent="0.3">
      <c r="C2148" s="22">
        <v>6121</v>
      </c>
      <c r="D2148" s="23"/>
      <c r="E2148" s="24">
        <v>820320000019</v>
      </c>
      <c r="G2148" s="22" t="s">
        <v>7337</v>
      </c>
      <c r="H2148" s="23"/>
      <c r="I2148" s="26" t="s">
        <v>7338</v>
      </c>
      <c r="J2148" s="23"/>
      <c r="K2148" s="26" t="s">
        <v>7339</v>
      </c>
      <c r="L2148" s="23"/>
      <c r="M2148" s="26" t="s">
        <v>7340</v>
      </c>
      <c r="N2148" s="23"/>
      <c r="O2148" s="34">
        <v>1</v>
      </c>
      <c r="P2148" s="34" t="s">
        <v>17</v>
      </c>
      <c r="Q2148" s="23"/>
      <c r="R2148" s="35">
        <v>0</v>
      </c>
      <c r="S2148" s="36" t="s">
        <v>18</v>
      </c>
      <c r="T2148" s="23"/>
      <c r="U2148" s="36"/>
      <c r="V2148" s="34" t="s">
        <v>17</v>
      </c>
      <c r="W2148" s="23"/>
      <c r="X2148" s="53">
        <f>SUMIF('[1]2022Fiyat Listesi-SAP'!A:A,I:I,'[1]2022Fiyat Listesi-SAP'!C:C)</f>
        <v>46.7</v>
      </c>
      <c r="Y2148" s="60" t="str">
        <f>VLOOKUP(I2148,'[1]2022Fiyat Listesi-SAP'!A520:D2617,4,FALSE)</f>
        <v>USD</v>
      </c>
      <c r="Z2148" s="23"/>
      <c r="AA2148" s="33">
        <f t="shared" si="33"/>
        <v>0</v>
      </c>
      <c r="AB2148" s="60" t="s">
        <v>20</v>
      </c>
      <c r="AD2148" s="43"/>
    </row>
    <row r="2149" spans="3:30" s="25" customFormat="1" x14ac:dyDescent="0.3">
      <c r="C2149" s="22">
        <v>6121</v>
      </c>
      <c r="D2149" s="23"/>
      <c r="E2149" s="24">
        <v>820320000019</v>
      </c>
      <c r="G2149" s="22">
        <v>8680734733485</v>
      </c>
      <c r="H2149" s="23"/>
      <c r="I2149" s="26" t="s">
        <v>7341</v>
      </c>
      <c r="J2149" s="23"/>
      <c r="K2149" s="22" t="s">
        <v>7342</v>
      </c>
      <c r="L2149" s="23"/>
      <c r="M2149" s="26" t="s">
        <v>7343</v>
      </c>
      <c r="N2149" s="23"/>
      <c r="O2149" s="34">
        <v>1</v>
      </c>
      <c r="P2149" s="34" t="s">
        <v>17</v>
      </c>
      <c r="Q2149" s="23"/>
      <c r="R2149" s="35">
        <v>0</v>
      </c>
      <c r="S2149" s="36" t="s">
        <v>18</v>
      </c>
      <c r="T2149" s="23"/>
      <c r="U2149" s="36"/>
      <c r="V2149" s="34" t="s">
        <v>17</v>
      </c>
      <c r="W2149" s="23"/>
      <c r="X2149" s="53">
        <f>SUMIF('[1]2022Fiyat Listesi-SAP'!A:A,I:I,'[1]2022Fiyat Listesi-SAP'!C:C)</f>
        <v>179.45000000000002</v>
      </c>
      <c r="Y2149" s="60" t="str">
        <f>VLOOKUP(I2149,'[1]2022Fiyat Listesi-SAP'!A521:D2618,4,FALSE)</f>
        <v>USD</v>
      </c>
      <c r="Z2149" s="23"/>
      <c r="AA2149" s="33">
        <f t="shared" si="33"/>
        <v>0</v>
      </c>
      <c r="AB2149" s="60" t="s">
        <v>20</v>
      </c>
      <c r="AD2149" s="43"/>
    </row>
    <row r="2150" spans="3:30" s="25" customFormat="1" x14ac:dyDescent="0.3">
      <c r="C2150" s="22">
        <v>6121</v>
      </c>
      <c r="D2150" s="23"/>
      <c r="E2150" s="24">
        <v>820320000019</v>
      </c>
      <c r="G2150" s="22">
        <v>8680734733492</v>
      </c>
      <c r="H2150" s="23"/>
      <c r="I2150" s="26" t="s">
        <v>7344</v>
      </c>
      <c r="J2150" s="23"/>
      <c r="K2150" s="26" t="s">
        <v>7345</v>
      </c>
      <c r="L2150" s="23"/>
      <c r="M2150" s="26" t="s">
        <v>7346</v>
      </c>
      <c r="N2150" s="23"/>
      <c r="O2150" s="34">
        <v>1</v>
      </c>
      <c r="P2150" s="34" t="s">
        <v>17</v>
      </c>
      <c r="Q2150" s="23"/>
      <c r="R2150" s="35">
        <v>0</v>
      </c>
      <c r="S2150" s="36" t="s">
        <v>18</v>
      </c>
      <c r="T2150" s="23"/>
      <c r="U2150" s="36"/>
      <c r="V2150" s="34" t="s">
        <v>17</v>
      </c>
      <c r="W2150" s="23"/>
      <c r="X2150" s="53">
        <f>SUMIF('[1]2022Fiyat Listesi-SAP'!A:A,I:I,'[1]2022Fiyat Listesi-SAP'!C:C)</f>
        <v>179.45000000000002</v>
      </c>
      <c r="Y2150" s="60" t="str">
        <f>VLOOKUP(I2150,'[1]2022Fiyat Listesi-SAP'!A522:D2619,4,FALSE)</f>
        <v>USD</v>
      </c>
      <c r="Z2150" s="23"/>
      <c r="AA2150" s="33">
        <f t="shared" si="33"/>
        <v>0</v>
      </c>
      <c r="AB2150" s="60" t="s">
        <v>20</v>
      </c>
      <c r="AD2150" s="43"/>
    </row>
    <row r="2151" spans="3:30" s="25" customFormat="1" x14ac:dyDescent="0.3">
      <c r="C2151" s="22">
        <v>6121</v>
      </c>
      <c r="D2151" s="23"/>
      <c r="E2151" s="24">
        <v>820320000019</v>
      </c>
      <c r="G2151" s="22" t="s">
        <v>7347</v>
      </c>
      <c r="H2151" s="23"/>
      <c r="I2151" s="26" t="s">
        <v>7348</v>
      </c>
      <c r="J2151" s="23"/>
      <c r="K2151" s="26" t="s">
        <v>7349</v>
      </c>
      <c r="M2151" s="26" t="s">
        <v>7350</v>
      </c>
      <c r="N2151" s="23"/>
      <c r="O2151" s="34">
        <v>1</v>
      </c>
      <c r="P2151" s="34" t="s">
        <v>17</v>
      </c>
      <c r="Q2151" s="23"/>
      <c r="R2151" s="35">
        <v>0</v>
      </c>
      <c r="S2151" s="36" t="s">
        <v>18</v>
      </c>
      <c r="T2151" s="23"/>
      <c r="U2151" s="36"/>
      <c r="V2151" s="34" t="s">
        <v>17</v>
      </c>
      <c r="W2151" s="23"/>
      <c r="X2151" s="53">
        <f>SUMIF('[1]2022Fiyat Listesi-SAP'!A:A,I:I,'[1]2022Fiyat Listesi-SAP'!C:C)</f>
        <v>177.60000000000002</v>
      </c>
      <c r="Y2151" s="32" t="s">
        <v>1925</v>
      </c>
      <c r="Z2151" s="23"/>
      <c r="AA2151" s="33">
        <f t="shared" si="33"/>
        <v>0</v>
      </c>
      <c r="AB2151" s="60" t="s">
        <v>20</v>
      </c>
      <c r="AD2151" s="43"/>
    </row>
    <row r="2152" spans="3:30" s="25" customFormat="1" x14ac:dyDescent="0.3">
      <c r="C2152" s="22">
        <v>6121</v>
      </c>
      <c r="D2152" s="23"/>
      <c r="E2152" s="24">
        <v>820320000019</v>
      </c>
      <c r="G2152" s="22" t="s">
        <v>7351</v>
      </c>
      <c r="H2152" s="23"/>
      <c r="I2152" s="26" t="s">
        <v>7352</v>
      </c>
      <c r="J2152" s="23"/>
      <c r="K2152" s="26" t="s">
        <v>7353</v>
      </c>
      <c r="M2152" s="26" t="s">
        <v>7354</v>
      </c>
      <c r="N2152" s="23"/>
      <c r="O2152" s="34">
        <v>1</v>
      </c>
      <c r="P2152" s="34" t="s">
        <v>17</v>
      </c>
      <c r="Q2152" s="23"/>
      <c r="R2152" s="35">
        <v>0</v>
      </c>
      <c r="S2152" s="36" t="s">
        <v>18</v>
      </c>
      <c r="T2152" s="23"/>
      <c r="U2152" s="36"/>
      <c r="V2152" s="34" t="s">
        <v>17</v>
      </c>
      <c r="W2152" s="23"/>
      <c r="X2152" s="53">
        <f>SUMIF('[1]2022Fiyat Listesi-SAP'!A:A,I:I,'[1]2022Fiyat Listesi-SAP'!C:C)</f>
        <v>177.60000000000002</v>
      </c>
      <c r="Y2152" s="32" t="s">
        <v>1925</v>
      </c>
      <c r="Z2152" s="23"/>
      <c r="AA2152" s="33">
        <f t="shared" si="33"/>
        <v>0</v>
      </c>
      <c r="AB2152" s="60" t="s">
        <v>20</v>
      </c>
      <c r="AD2152" s="43"/>
    </row>
    <row r="2153" spans="3:30" s="25" customFormat="1" x14ac:dyDescent="0.3">
      <c r="C2153" s="22">
        <v>6121</v>
      </c>
      <c r="D2153" s="23"/>
      <c r="E2153" s="24">
        <v>820320000019</v>
      </c>
      <c r="G2153" s="22" t="s">
        <v>7355</v>
      </c>
      <c r="H2153" s="23"/>
      <c r="I2153" s="26" t="s">
        <v>7356</v>
      </c>
      <c r="J2153" s="23"/>
      <c r="K2153" s="26" t="s">
        <v>7357</v>
      </c>
      <c r="M2153" s="26" t="s">
        <v>7358</v>
      </c>
      <c r="N2153" s="23"/>
      <c r="O2153" s="34">
        <v>1</v>
      </c>
      <c r="P2153" s="34" t="s">
        <v>17</v>
      </c>
      <c r="Q2153" s="23"/>
      <c r="R2153" s="35">
        <v>0</v>
      </c>
      <c r="S2153" s="36" t="s">
        <v>18</v>
      </c>
      <c r="T2153" s="23"/>
      <c r="U2153" s="36"/>
      <c r="V2153" s="34" t="s">
        <v>17</v>
      </c>
      <c r="W2153" s="23"/>
      <c r="X2153" s="53">
        <f>SUMIF('[1]2022Fiyat Listesi-SAP'!A:A,I:I,'[1]2022Fiyat Listesi-SAP'!C:C)</f>
        <v>177.60000000000002</v>
      </c>
      <c r="Y2153" s="32" t="s">
        <v>1925</v>
      </c>
      <c r="Z2153" s="23"/>
      <c r="AA2153" s="33">
        <f t="shared" si="33"/>
        <v>0</v>
      </c>
      <c r="AB2153" s="60" t="s">
        <v>20</v>
      </c>
      <c r="AD2153" s="43"/>
    </row>
    <row r="2154" spans="3:30" s="25" customFormat="1" x14ac:dyDescent="0.3">
      <c r="C2154" s="22">
        <v>6121</v>
      </c>
      <c r="D2154" s="23"/>
      <c r="E2154" s="24">
        <v>820320000019</v>
      </c>
      <c r="G2154" s="22" t="s">
        <v>7359</v>
      </c>
      <c r="H2154" s="23"/>
      <c r="I2154" s="26" t="s">
        <v>7360</v>
      </c>
      <c r="J2154" s="23"/>
      <c r="K2154" s="26" t="s">
        <v>7361</v>
      </c>
      <c r="M2154" s="26" t="s">
        <v>7362</v>
      </c>
      <c r="N2154" s="23"/>
      <c r="O2154" s="34">
        <v>1</v>
      </c>
      <c r="P2154" s="34" t="s">
        <v>17</v>
      </c>
      <c r="Q2154" s="23"/>
      <c r="R2154" s="35">
        <v>0</v>
      </c>
      <c r="S2154" s="36" t="s">
        <v>18</v>
      </c>
      <c r="T2154" s="23"/>
      <c r="U2154" s="36"/>
      <c r="V2154" s="34" t="s">
        <v>17</v>
      </c>
      <c r="W2154" s="23"/>
      <c r="X2154" s="53">
        <f>SUMIF('[1]2022Fiyat Listesi-SAP'!A:A,I:I,'[1]2022Fiyat Listesi-SAP'!C:C)</f>
        <v>177.60000000000002</v>
      </c>
      <c r="Y2154" s="32" t="s">
        <v>1925</v>
      </c>
      <c r="Z2154" s="23"/>
      <c r="AA2154" s="33">
        <f t="shared" si="33"/>
        <v>0</v>
      </c>
      <c r="AB2154" s="60" t="s">
        <v>20</v>
      </c>
      <c r="AD2154" s="43"/>
    </row>
    <row r="2155" spans="3:30" s="25" customFormat="1" x14ac:dyDescent="0.3">
      <c r="C2155" s="22">
        <v>6121</v>
      </c>
      <c r="D2155" s="23"/>
      <c r="E2155" s="24">
        <v>820320000019</v>
      </c>
      <c r="G2155" s="22" t="s">
        <v>7363</v>
      </c>
      <c r="H2155" s="23"/>
      <c r="I2155" s="26" t="s">
        <v>7364</v>
      </c>
      <c r="J2155" s="23"/>
      <c r="K2155" s="26" t="s">
        <v>7365</v>
      </c>
      <c r="M2155" s="26" t="s">
        <v>7366</v>
      </c>
      <c r="N2155" s="23"/>
      <c r="O2155" s="34">
        <v>1</v>
      </c>
      <c r="P2155" s="34" t="s">
        <v>17</v>
      </c>
      <c r="Q2155" s="23"/>
      <c r="R2155" s="35">
        <v>0</v>
      </c>
      <c r="S2155" s="36" t="s">
        <v>18</v>
      </c>
      <c r="T2155" s="23"/>
      <c r="U2155" s="36"/>
      <c r="V2155" s="34" t="s">
        <v>17</v>
      </c>
      <c r="W2155" s="23"/>
      <c r="X2155" s="53">
        <f>SUMIF('[1]2022Fiyat Listesi-SAP'!A:A,I:I,'[1]2022Fiyat Listesi-SAP'!C:C)</f>
        <v>177.60000000000002</v>
      </c>
      <c r="Y2155" s="32" t="s">
        <v>1925</v>
      </c>
      <c r="Z2155" s="23"/>
      <c r="AA2155" s="33">
        <f t="shared" si="33"/>
        <v>0</v>
      </c>
      <c r="AB2155" s="60" t="s">
        <v>20</v>
      </c>
      <c r="AD2155" s="43"/>
    </row>
    <row r="2156" spans="3:30" s="25" customFormat="1" x14ac:dyDescent="0.3">
      <c r="C2156" s="22">
        <v>6121</v>
      </c>
      <c r="D2156" s="23"/>
      <c r="E2156" s="24">
        <v>820320000019</v>
      </c>
      <c r="G2156" s="22" t="s">
        <v>7367</v>
      </c>
      <c r="H2156" s="23"/>
      <c r="I2156" s="26" t="s">
        <v>7368</v>
      </c>
      <c r="J2156" s="23"/>
      <c r="K2156" s="26" t="s">
        <v>7369</v>
      </c>
      <c r="M2156" s="26" t="s">
        <v>7370</v>
      </c>
      <c r="N2156" s="23"/>
      <c r="O2156" s="34">
        <v>1</v>
      </c>
      <c r="P2156" s="34" t="s">
        <v>17</v>
      </c>
      <c r="Q2156" s="23"/>
      <c r="R2156" s="35">
        <v>0</v>
      </c>
      <c r="S2156" s="36" t="s">
        <v>18</v>
      </c>
      <c r="T2156" s="23"/>
      <c r="U2156" s="36"/>
      <c r="V2156" s="34" t="s">
        <v>17</v>
      </c>
      <c r="W2156" s="23"/>
      <c r="X2156" s="53">
        <f>SUMIF('[1]2022Fiyat Listesi-SAP'!A:A,I:I,'[1]2022Fiyat Listesi-SAP'!C:C)</f>
        <v>177.60000000000002</v>
      </c>
      <c r="Y2156" s="32" t="s">
        <v>1925</v>
      </c>
      <c r="Z2156" s="23"/>
      <c r="AA2156" s="33">
        <f t="shared" si="33"/>
        <v>0</v>
      </c>
      <c r="AB2156" s="60" t="s">
        <v>20</v>
      </c>
      <c r="AD2156" s="43"/>
    </row>
    <row r="2157" spans="3:30" s="1" customFormat="1" x14ac:dyDescent="0.3">
      <c r="C2157" s="22">
        <v>2822</v>
      </c>
      <c r="E2157" s="24"/>
      <c r="G2157" s="22" t="s">
        <v>7371</v>
      </c>
      <c r="H2157" s="4"/>
      <c r="I2157" s="26" t="s">
        <v>7372</v>
      </c>
      <c r="J2157" s="4"/>
      <c r="K2157" s="26" t="str">
        <f>VLOOKUP(I2157,'[2]AĞUSTOS 2022 '!$H:$Q,3,0)</f>
        <v>1 kV Isı Büzüşmeli Kablo Eki CU ST 4x6 mm2</v>
      </c>
      <c r="L2157" s="4"/>
      <c r="M2157" s="26" t="str">
        <f>VLOOKUP(I2157,'[2]AĞUSTOS 2022 '!$H:$Q,5,0)</f>
        <v>1 kV Heat Shrink Cable JointCU ST 4x6 mm2</v>
      </c>
      <c r="N2157" s="4"/>
      <c r="O2157" s="34">
        <v>1</v>
      </c>
      <c r="P2157" s="34" t="s">
        <v>17</v>
      </c>
      <c r="Q2157" s="23"/>
      <c r="R2157" s="35">
        <v>0</v>
      </c>
      <c r="S2157" s="36" t="s">
        <v>18</v>
      </c>
      <c r="T2157" s="23"/>
      <c r="U2157" s="36"/>
      <c r="V2157" s="34" t="s">
        <v>17</v>
      </c>
      <c r="W2157" s="4"/>
      <c r="X2157" s="53">
        <f>SUMIF('[1]2022Fiyat Listesi-SAP'!A:A,I:I,'[1]2022Fiyat Listesi-SAP'!C:C)</f>
        <v>4.165</v>
      </c>
      <c r="Y2157" s="32" t="s">
        <v>1925</v>
      </c>
      <c r="Z2157" s="4"/>
      <c r="AA2157" s="33">
        <f t="shared" si="33"/>
        <v>0</v>
      </c>
      <c r="AB2157" s="60" t="s">
        <v>20</v>
      </c>
    </row>
    <row r="2158" spans="3:30" s="1" customFormat="1" x14ac:dyDescent="0.3">
      <c r="C2158" s="22">
        <v>2822</v>
      </c>
      <c r="E2158" s="24"/>
      <c r="G2158" s="22" t="s">
        <v>7373</v>
      </c>
      <c r="H2158" s="4"/>
      <c r="I2158" s="26" t="s">
        <v>7374</v>
      </c>
      <c r="J2158" s="4"/>
      <c r="K2158" s="26" t="str">
        <f>VLOOKUP(I2158,'[2]AĞUSTOS 2022 '!$H:$Q,3,0)</f>
        <v>1 kV Isı Büzüşmeli Kablo Eki CU ST 4x10 mm2</v>
      </c>
      <c r="L2158" s="4"/>
      <c r="M2158" s="26" t="str">
        <f>VLOOKUP(I2158,'[2]AĞUSTOS 2022 '!$H:$Q,5,0)</f>
        <v>1 kV Heat Shrink Cable JointCU ST 4x10 mm2</v>
      </c>
      <c r="N2158" s="4"/>
      <c r="O2158" s="34">
        <v>1</v>
      </c>
      <c r="P2158" s="34" t="s">
        <v>17</v>
      </c>
      <c r="Q2158" s="23"/>
      <c r="R2158" s="35">
        <v>0</v>
      </c>
      <c r="S2158" s="36" t="s">
        <v>18</v>
      </c>
      <c r="T2158" s="23"/>
      <c r="U2158" s="36"/>
      <c r="V2158" s="34" t="s">
        <v>17</v>
      </c>
      <c r="W2158" s="4"/>
      <c r="X2158" s="53">
        <f>SUMIF('[1]2022Fiyat Listesi-SAP'!A:A,I:I,'[1]2022Fiyat Listesi-SAP'!C:C)</f>
        <v>6.5200000000000005</v>
      </c>
      <c r="Y2158" s="32" t="s">
        <v>1925</v>
      </c>
      <c r="Z2158" s="4"/>
      <c r="AA2158" s="33">
        <f t="shared" si="33"/>
        <v>0</v>
      </c>
      <c r="AB2158" s="60" t="s">
        <v>20</v>
      </c>
    </row>
    <row r="2159" spans="3:30" s="1" customFormat="1" x14ac:dyDescent="0.3">
      <c r="C2159" s="22">
        <v>2822</v>
      </c>
      <c r="E2159" s="24"/>
      <c r="G2159" s="22" t="s">
        <v>7375</v>
      </c>
      <c r="H2159" s="4"/>
      <c r="I2159" s="26" t="s">
        <v>7376</v>
      </c>
      <c r="J2159" s="4"/>
      <c r="K2159" s="26" t="str">
        <f>VLOOKUP(I2159,'[2]AĞUSTOS 2022 '!$H:$Q,3,0)</f>
        <v>1 kV Isı Büzüşmeli Kablo Eki CU ST 4x16 mm2</v>
      </c>
      <c r="L2159" s="4"/>
      <c r="M2159" s="26" t="str">
        <f>VLOOKUP(I2159,'[2]AĞUSTOS 2022 '!$H:$Q,5,0)</f>
        <v>1 kV Heat Shrink Cable JointCU ST 4x16 mm2</v>
      </c>
      <c r="N2159" s="4"/>
      <c r="O2159" s="34">
        <v>1</v>
      </c>
      <c r="P2159" s="34" t="s">
        <v>17</v>
      </c>
      <c r="Q2159" s="23"/>
      <c r="R2159" s="35">
        <v>0</v>
      </c>
      <c r="S2159" s="36" t="s">
        <v>18</v>
      </c>
      <c r="T2159" s="23"/>
      <c r="U2159" s="36"/>
      <c r="V2159" s="34" t="s">
        <v>17</v>
      </c>
      <c r="W2159" s="4"/>
      <c r="X2159" s="53">
        <f>SUMIF('[1]2022Fiyat Listesi-SAP'!A:A,I:I,'[1]2022Fiyat Listesi-SAP'!C:C)</f>
        <v>6.9450000000000003</v>
      </c>
      <c r="Y2159" s="32" t="s">
        <v>1925</v>
      </c>
      <c r="Z2159" s="4"/>
      <c r="AA2159" s="33">
        <f t="shared" si="33"/>
        <v>0</v>
      </c>
      <c r="AB2159" s="60" t="s">
        <v>20</v>
      </c>
    </row>
    <row r="2160" spans="3:30" s="1" customFormat="1" x14ac:dyDescent="0.3">
      <c r="C2160" s="22">
        <v>2822</v>
      </c>
      <c r="E2160" s="24"/>
      <c r="G2160" s="22" t="s">
        <v>7377</v>
      </c>
      <c r="H2160" s="4"/>
      <c r="I2160" s="26" t="s">
        <v>7378</v>
      </c>
      <c r="J2160" s="4"/>
      <c r="K2160" s="26" t="str">
        <f>VLOOKUP(I2160,'[2]AĞUSTOS 2022 '!$H:$Q,3,0)</f>
        <v>1 kV Isı Büzüşmeli Kablo Eki CU ST 3x16/10 mm2</v>
      </c>
      <c r="L2160" s="4"/>
      <c r="M2160" s="26" t="str">
        <f>VLOOKUP(I2160,'[2]AĞUSTOS 2022 '!$H:$Q,5,0)</f>
        <v>1 kV Heat Shrink Cable JointCU ST 3x16/10 mm2</v>
      </c>
      <c r="N2160" s="4"/>
      <c r="O2160" s="34">
        <v>1</v>
      </c>
      <c r="P2160" s="34" t="s">
        <v>17</v>
      </c>
      <c r="Q2160" s="23"/>
      <c r="R2160" s="35">
        <v>0</v>
      </c>
      <c r="S2160" s="36" t="s">
        <v>18</v>
      </c>
      <c r="T2160" s="23"/>
      <c r="U2160" s="36"/>
      <c r="V2160" s="34" t="s">
        <v>17</v>
      </c>
      <c r="W2160" s="4"/>
      <c r="X2160" s="53">
        <f>SUMIF('[1]2022Fiyat Listesi-SAP'!A:A,I:I,'[1]2022Fiyat Listesi-SAP'!C:C)</f>
        <v>6.835</v>
      </c>
      <c r="Y2160" s="32" t="s">
        <v>1925</v>
      </c>
      <c r="Z2160" s="4"/>
      <c r="AA2160" s="33">
        <f t="shared" si="33"/>
        <v>0</v>
      </c>
      <c r="AB2160" s="60" t="s">
        <v>20</v>
      </c>
    </row>
    <row r="2161" spans="3:28" s="1" customFormat="1" x14ac:dyDescent="0.3">
      <c r="C2161" s="22">
        <v>2822</v>
      </c>
      <c r="E2161" s="24"/>
      <c r="G2161" s="22" t="s">
        <v>7379</v>
      </c>
      <c r="H2161" s="4"/>
      <c r="I2161" s="26" t="s">
        <v>7380</v>
      </c>
      <c r="J2161" s="4"/>
      <c r="K2161" s="26" t="str">
        <f>VLOOKUP(I2161,'[2]AĞUSTOS 2022 '!$H:$Q,3,0)</f>
        <v>1 kV Isı Büzüşmeli Kablo Eki CU ST 3x25/16 mm2</v>
      </c>
      <c r="L2161" s="4"/>
      <c r="M2161" s="26" t="str">
        <f>VLOOKUP(I2161,'[2]AĞUSTOS 2022 '!$H:$Q,5,0)</f>
        <v>1 kV Heat Shrink Cable JointCU ST 3x25/16 mm2</v>
      </c>
      <c r="N2161" s="4"/>
      <c r="O2161" s="34">
        <v>1</v>
      </c>
      <c r="P2161" s="34" t="s">
        <v>17</v>
      </c>
      <c r="Q2161" s="23"/>
      <c r="R2161" s="35">
        <v>0</v>
      </c>
      <c r="S2161" s="36" t="s">
        <v>18</v>
      </c>
      <c r="T2161" s="23"/>
      <c r="U2161" s="36"/>
      <c r="V2161" s="34" t="s">
        <v>17</v>
      </c>
      <c r="W2161" s="4"/>
      <c r="X2161" s="53">
        <f>SUMIF('[1]2022Fiyat Listesi-SAP'!A:A,I:I,'[1]2022Fiyat Listesi-SAP'!C:C)</f>
        <v>9.2200000000000006</v>
      </c>
      <c r="Y2161" s="32" t="s">
        <v>1925</v>
      </c>
      <c r="Z2161" s="4"/>
      <c r="AA2161" s="33">
        <f t="shared" si="33"/>
        <v>0</v>
      </c>
      <c r="AB2161" s="60" t="s">
        <v>20</v>
      </c>
    </row>
    <row r="2162" spans="3:28" s="1" customFormat="1" x14ac:dyDescent="0.3">
      <c r="C2162" s="22">
        <v>2822</v>
      </c>
      <c r="E2162" s="24"/>
      <c r="G2162" s="22" t="s">
        <v>7381</v>
      </c>
      <c r="H2162" s="4"/>
      <c r="I2162" s="26" t="s">
        <v>7382</v>
      </c>
      <c r="J2162" s="4"/>
      <c r="K2162" s="26" t="str">
        <f>VLOOKUP(I2162,'[2]AĞUSTOS 2022 '!$H:$Q,3,0)</f>
        <v>1 kV Isı Büzüşmeli Kablo Eki CU ST 3x35/16 mm2</v>
      </c>
      <c r="L2162" s="4"/>
      <c r="M2162" s="26" t="str">
        <f>VLOOKUP(I2162,'[2]AĞUSTOS 2022 '!$H:$Q,5,0)</f>
        <v>1 kV Heat Shrink Cable JointCU ST 3x35/16 mm2</v>
      </c>
      <c r="N2162" s="4"/>
      <c r="O2162" s="34">
        <v>1</v>
      </c>
      <c r="P2162" s="34" t="s">
        <v>17</v>
      </c>
      <c r="Q2162" s="23"/>
      <c r="R2162" s="35">
        <v>0</v>
      </c>
      <c r="S2162" s="36" t="s">
        <v>18</v>
      </c>
      <c r="T2162" s="23"/>
      <c r="U2162" s="36"/>
      <c r="V2162" s="34" t="s">
        <v>17</v>
      </c>
      <c r="W2162" s="4"/>
      <c r="X2162" s="53">
        <f>SUMIF('[1]2022Fiyat Listesi-SAP'!A:A,I:I,'[1]2022Fiyat Listesi-SAP'!C:C)</f>
        <v>9.8800000000000008</v>
      </c>
      <c r="Y2162" s="32" t="s">
        <v>1925</v>
      </c>
      <c r="Z2162" s="4"/>
      <c r="AA2162" s="33">
        <f t="shared" si="33"/>
        <v>0</v>
      </c>
      <c r="AB2162" s="60" t="s">
        <v>20</v>
      </c>
    </row>
    <row r="2163" spans="3:28" s="1" customFormat="1" x14ac:dyDescent="0.3">
      <c r="C2163" s="22">
        <v>2822</v>
      </c>
      <c r="E2163" s="24"/>
      <c r="G2163" s="22" t="s">
        <v>7383</v>
      </c>
      <c r="H2163" s="4"/>
      <c r="I2163" s="26" t="s">
        <v>7384</v>
      </c>
      <c r="J2163" s="4"/>
      <c r="K2163" s="26" t="str">
        <f>VLOOKUP(I2163,'[2]AĞUSTOS 2022 '!$H:$Q,3,0)</f>
        <v>1 kV Isı Büzüşmeli Kablo Eki CU ST 3x50/25 mm2</v>
      </c>
      <c r="L2163" s="4"/>
      <c r="M2163" s="26" t="str">
        <f>VLOOKUP(I2163,'[2]AĞUSTOS 2022 '!$H:$Q,5,0)</f>
        <v>1 kV Heat Shrink Cable JointCU ST 3x50/25 mm2</v>
      </c>
      <c r="N2163" s="4"/>
      <c r="O2163" s="34">
        <v>1</v>
      </c>
      <c r="P2163" s="34" t="s">
        <v>17</v>
      </c>
      <c r="Q2163" s="23"/>
      <c r="R2163" s="35">
        <v>0</v>
      </c>
      <c r="S2163" s="36" t="s">
        <v>18</v>
      </c>
      <c r="T2163" s="23"/>
      <c r="U2163" s="36"/>
      <c r="V2163" s="34" t="s">
        <v>17</v>
      </c>
      <c r="W2163" s="4"/>
      <c r="X2163" s="53">
        <f>SUMIF('[1]2022Fiyat Listesi-SAP'!A:A,I:I,'[1]2022Fiyat Listesi-SAP'!C:C)</f>
        <v>11.44</v>
      </c>
      <c r="Y2163" s="32" t="s">
        <v>1925</v>
      </c>
      <c r="Z2163" s="4"/>
      <c r="AA2163" s="33">
        <f t="shared" si="33"/>
        <v>0</v>
      </c>
      <c r="AB2163" s="60" t="s">
        <v>20</v>
      </c>
    </row>
    <row r="2164" spans="3:28" s="1" customFormat="1" x14ac:dyDescent="0.3">
      <c r="C2164" s="22">
        <v>2822</v>
      </c>
      <c r="E2164" s="24"/>
      <c r="G2164" s="22" t="s">
        <v>7385</v>
      </c>
      <c r="H2164" s="4"/>
      <c r="I2164" s="26" t="s">
        <v>7386</v>
      </c>
      <c r="J2164" s="4"/>
      <c r="K2164" s="26" t="str">
        <f>VLOOKUP(I2164,'[2]AĞUSTOS 2022 '!$H:$Q,3,0)</f>
        <v>1 kV Isı Büzüşmeli Kablo Eki CU ST 3x70/35 mm2</v>
      </c>
      <c r="L2164" s="4"/>
      <c r="M2164" s="26" t="str">
        <f>VLOOKUP(I2164,'[2]AĞUSTOS 2022 '!$H:$Q,5,0)</f>
        <v>1 kV Heat Shrink Cable JointCU ST 3x70/35 mm2</v>
      </c>
      <c r="N2164" s="4"/>
      <c r="O2164" s="34">
        <v>1</v>
      </c>
      <c r="P2164" s="34" t="s">
        <v>17</v>
      </c>
      <c r="Q2164" s="23"/>
      <c r="R2164" s="35">
        <v>0</v>
      </c>
      <c r="S2164" s="36" t="s">
        <v>18</v>
      </c>
      <c r="T2164" s="23"/>
      <c r="U2164" s="36"/>
      <c r="V2164" s="34" t="s">
        <v>17</v>
      </c>
      <c r="W2164" s="4"/>
      <c r="X2164" s="53">
        <f>SUMIF('[1]2022Fiyat Listesi-SAP'!A:A,I:I,'[1]2022Fiyat Listesi-SAP'!C:C)</f>
        <v>17.414999999999999</v>
      </c>
      <c r="Y2164" s="32" t="s">
        <v>1925</v>
      </c>
      <c r="Z2164" s="4"/>
      <c r="AA2164" s="33">
        <f t="shared" si="33"/>
        <v>0</v>
      </c>
      <c r="AB2164" s="60" t="s">
        <v>20</v>
      </c>
    </row>
    <row r="2165" spans="3:28" s="1" customFormat="1" x14ac:dyDescent="0.3">
      <c r="C2165" s="22">
        <v>2822</v>
      </c>
      <c r="E2165" s="24"/>
      <c r="G2165" s="22" t="s">
        <v>7387</v>
      </c>
      <c r="H2165" s="4"/>
      <c r="I2165" s="26" t="s">
        <v>7388</v>
      </c>
      <c r="J2165" s="4"/>
      <c r="K2165" s="26" t="str">
        <f>VLOOKUP(I2165,'[2]AĞUSTOS 2022 '!$H:$Q,3,0)</f>
        <v>1 kV Isı Büzüşmeli Kablo Eki CU ST 3x95/50 mm2</v>
      </c>
      <c r="L2165" s="4"/>
      <c r="M2165" s="26" t="str">
        <f>VLOOKUP(I2165,'[2]AĞUSTOS 2022 '!$H:$Q,5,0)</f>
        <v>1 kV Heat Shrink Cable JointCU ST 3x95/50 mm2</v>
      </c>
      <c r="N2165" s="4"/>
      <c r="O2165" s="34">
        <v>1</v>
      </c>
      <c r="P2165" s="34" t="s">
        <v>17</v>
      </c>
      <c r="Q2165" s="23"/>
      <c r="R2165" s="35">
        <v>0</v>
      </c>
      <c r="S2165" s="36" t="s">
        <v>18</v>
      </c>
      <c r="T2165" s="23"/>
      <c r="U2165" s="36"/>
      <c r="V2165" s="34" t="s">
        <v>17</v>
      </c>
      <c r="W2165" s="4"/>
      <c r="X2165" s="53">
        <f>SUMIF('[1]2022Fiyat Listesi-SAP'!A:A,I:I,'[1]2022Fiyat Listesi-SAP'!C:C)</f>
        <v>19.465</v>
      </c>
      <c r="Y2165" s="32" t="s">
        <v>1925</v>
      </c>
      <c r="Z2165" s="4"/>
      <c r="AA2165" s="33">
        <f t="shared" si="33"/>
        <v>0</v>
      </c>
      <c r="AB2165" s="60" t="s">
        <v>20</v>
      </c>
    </row>
    <row r="2166" spans="3:28" s="1" customFormat="1" x14ac:dyDescent="0.3">
      <c r="C2166" s="22">
        <v>2822</v>
      </c>
      <c r="E2166" s="24"/>
      <c r="G2166" s="22" t="s">
        <v>7389</v>
      </c>
      <c r="H2166" s="4"/>
      <c r="I2166" s="26" t="s">
        <v>7390</v>
      </c>
      <c r="J2166" s="4"/>
      <c r="K2166" s="26" t="str">
        <f>VLOOKUP(I2166,'[2]AĞUSTOS 2022 '!$H:$Q,3,0)</f>
        <v>1 kV Isı Büzüşmeli Kablo Eki CU ST 3x120/70 mm2</v>
      </c>
      <c r="L2166" s="4"/>
      <c r="M2166" s="26" t="str">
        <f>VLOOKUP(I2166,'[2]AĞUSTOS 2022 '!$H:$Q,5,0)</f>
        <v>1 kV Heat Shrink Cable JointCU ST 3x120/70 mm2</v>
      </c>
      <c r="N2166" s="4"/>
      <c r="O2166" s="34">
        <v>1</v>
      </c>
      <c r="P2166" s="34" t="s">
        <v>17</v>
      </c>
      <c r="Q2166" s="23"/>
      <c r="R2166" s="35">
        <v>0</v>
      </c>
      <c r="S2166" s="36" t="s">
        <v>18</v>
      </c>
      <c r="T2166" s="23"/>
      <c r="U2166" s="36"/>
      <c r="V2166" s="34" t="s">
        <v>17</v>
      </c>
      <c r="W2166" s="4"/>
      <c r="X2166" s="53">
        <f>SUMIF('[1]2022Fiyat Listesi-SAP'!A:A,I:I,'[1]2022Fiyat Listesi-SAP'!C:C)</f>
        <v>23.28</v>
      </c>
      <c r="Y2166" s="32" t="s">
        <v>1925</v>
      </c>
      <c r="Z2166" s="4"/>
      <c r="AA2166" s="33">
        <f t="shared" si="33"/>
        <v>0</v>
      </c>
      <c r="AB2166" s="60" t="s">
        <v>20</v>
      </c>
    </row>
    <row r="2167" spans="3:28" s="1" customFormat="1" x14ac:dyDescent="0.3">
      <c r="C2167" s="22">
        <v>2822</v>
      </c>
      <c r="E2167" s="24"/>
      <c r="G2167" s="22" t="s">
        <v>7391</v>
      </c>
      <c r="H2167" s="4"/>
      <c r="I2167" s="26" t="s">
        <v>7392</v>
      </c>
      <c r="J2167" s="4"/>
      <c r="K2167" s="26" t="str">
        <f>VLOOKUP(I2167,'[2]AĞUSTOS 2022 '!$H:$Q,3,0)</f>
        <v>1 kV Isı Büzüşmeli Kablo Eki CU ST 3x150/70 mm2</v>
      </c>
      <c r="L2167" s="4"/>
      <c r="M2167" s="26" t="str">
        <f>VLOOKUP(I2167,'[2]AĞUSTOS 2022 '!$H:$Q,5,0)</f>
        <v>1 kV Heat Shrink Cable JointCU ST 3x150/70 mm2</v>
      </c>
      <c r="N2167" s="4"/>
      <c r="O2167" s="34">
        <v>1</v>
      </c>
      <c r="P2167" s="34" t="s">
        <v>17</v>
      </c>
      <c r="Q2167" s="23"/>
      <c r="R2167" s="35">
        <v>0</v>
      </c>
      <c r="S2167" s="36" t="s">
        <v>18</v>
      </c>
      <c r="T2167" s="23"/>
      <c r="U2167" s="36"/>
      <c r="V2167" s="34" t="s">
        <v>17</v>
      </c>
      <c r="W2167" s="4"/>
      <c r="X2167" s="53">
        <f>SUMIF('[1]2022Fiyat Listesi-SAP'!A:A,I:I,'[1]2022Fiyat Listesi-SAP'!C:C)</f>
        <v>27.97</v>
      </c>
      <c r="Y2167" s="32" t="s">
        <v>1925</v>
      </c>
      <c r="Z2167" s="4"/>
      <c r="AA2167" s="33">
        <f t="shared" si="33"/>
        <v>0</v>
      </c>
      <c r="AB2167" s="60" t="s">
        <v>20</v>
      </c>
    </row>
    <row r="2168" spans="3:28" s="1" customFormat="1" x14ac:dyDescent="0.3">
      <c r="C2168" s="22">
        <v>2822</v>
      </c>
      <c r="E2168" s="24"/>
      <c r="G2168" s="22" t="s">
        <v>7393</v>
      </c>
      <c r="H2168" s="4"/>
      <c r="I2168" s="26" t="s">
        <v>7394</v>
      </c>
      <c r="J2168" s="4"/>
      <c r="K2168" s="26" t="str">
        <f>VLOOKUP(I2168,'[2]AĞUSTOS 2022 '!$H:$Q,3,0)</f>
        <v>1 kV Isı Büzüşmeli Kablo Eki CU ST 3x185/95 mm2</v>
      </c>
      <c r="L2168" s="4"/>
      <c r="M2168" s="26" t="str">
        <f>VLOOKUP(I2168,'[2]AĞUSTOS 2022 '!$H:$Q,5,0)</f>
        <v>1 kV Heat Shrink Cable JointCU ST 3x185/95 mm2</v>
      </c>
      <c r="N2168" s="4"/>
      <c r="O2168" s="34">
        <v>1</v>
      </c>
      <c r="P2168" s="34" t="s">
        <v>17</v>
      </c>
      <c r="Q2168" s="23"/>
      <c r="R2168" s="35">
        <v>0</v>
      </c>
      <c r="S2168" s="36" t="s">
        <v>18</v>
      </c>
      <c r="T2168" s="23"/>
      <c r="U2168" s="36"/>
      <c r="V2168" s="34" t="s">
        <v>17</v>
      </c>
      <c r="W2168" s="4"/>
      <c r="X2168" s="53">
        <f>SUMIF('[1]2022Fiyat Listesi-SAP'!A:A,I:I,'[1]2022Fiyat Listesi-SAP'!C:C)</f>
        <v>34.384999999999998</v>
      </c>
      <c r="Y2168" s="32" t="s">
        <v>1925</v>
      </c>
      <c r="Z2168" s="4"/>
      <c r="AA2168" s="33">
        <f t="shared" si="33"/>
        <v>0</v>
      </c>
      <c r="AB2168" s="60" t="s">
        <v>20</v>
      </c>
    </row>
    <row r="2169" spans="3:28" s="1" customFormat="1" x14ac:dyDescent="0.3">
      <c r="C2169" s="22">
        <v>2822</v>
      </c>
      <c r="E2169" s="24"/>
      <c r="G2169" s="22" t="s">
        <v>7395</v>
      </c>
      <c r="H2169" s="4"/>
      <c r="I2169" s="26" t="s">
        <v>7396</v>
      </c>
      <c r="J2169" s="4"/>
      <c r="K2169" s="26" t="str">
        <f>VLOOKUP(I2169,'[2]AĞUSTOS 2022 '!$H:$Q,3,0)</f>
        <v>1 kV Isı Büzüşmeli Kablo Eki CU ST 3x240/120 mm2</v>
      </c>
      <c r="L2169" s="4"/>
      <c r="M2169" s="26" t="str">
        <f>VLOOKUP(I2169,'[2]AĞUSTOS 2022 '!$H:$Q,5,0)</f>
        <v>1 kV Heat Shrink Cable JointCU ST 3x240/120 mm2</v>
      </c>
      <c r="N2169" s="4"/>
      <c r="O2169" s="34">
        <v>1</v>
      </c>
      <c r="P2169" s="34" t="s">
        <v>17</v>
      </c>
      <c r="Q2169" s="23"/>
      <c r="R2169" s="35">
        <v>0</v>
      </c>
      <c r="S2169" s="36" t="s">
        <v>18</v>
      </c>
      <c r="T2169" s="23"/>
      <c r="U2169" s="36"/>
      <c r="V2169" s="34" t="s">
        <v>17</v>
      </c>
      <c r="W2169" s="4"/>
      <c r="X2169" s="53">
        <f>SUMIF('[1]2022Fiyat Listesi-SAP'!A:A,I:I,'[1]2022Fiyat Listesi-SAP'!C:C)</f>
        <v>42.134999999999998</v>
      </c>
      <c r="Y2169" s="32" t="s">
        <v>1925</v>
      </c>
      <c r="Z2169" s="4"/>
      <c r="AA2169" s="33">
        <f t="shared" si="33"/>
        <v>0</v>
      </c>
      <c r="AB2169" s="60" t="s">
        <v>20</v>
      </c>
    </row>
    <row r="2170" spans="3:28" s="1" customFormat="1" x14ac:dyDescent="0.3">
      <c r="C2170" s="22">
        <v>2822</v>
      </c>
      <c r="E2170" s="24"/>
      <c r="G2170" s="22" t="s">
        <v>7397</v>
      </c>
      <c r="H2170" s="4"/>
      <c r="I2170" s="26" t="s">
        <v>7398</v>
      </c>
      <c r="J2170" s="4"/>
      <c r="K2170" s="26" t="str">
        <f>VLOOKUP(I2170,'[2]AĞUSTOS 2022 '!$H:$Q,3,0)</f>
        <v>1 kV Isı Büzüşmeli Kablo Eki CU DIN 4x10 mm2</v>
      </c>
      <c r="L2170" s="4"/>
      <c r="M2170" s="26" t="str">
        <f>VLOOKUP(I2170,'[2]AĞUSTOS 2022 '!$H:$Q,5,0)</f>
        <v>1 kV Heat Shrink Cable JointCU DIN 4x10 mm2</v>
      </c>
      <c r="N2170" s="4"/>
      <c r="O2170" s="34">
        <v>1</v>
      </c>
      <c r="P2170" s="34" t="s">
        <v>17</v>
      </c>
      <c r="Q2170" s="23"/>
      <c r="R2170" s="35">
        <v>0</v>
      </c>
      <c r="S2170" s="36" t="s">
        <v>18</v>
      </c>
      <c r="T2170" s="23"/>
      <c r="U2170" s="36"/>
      <c r="V2170" s="34" t="s">
        <v>17</v>
      </c>
      <c r="W2170" s="4"/>
      <c r="X2170" s="53">
        <f>SUMIF('[1]2022Fiyat Listesi-SAP'!A:A,I:I,'[1]2022Fiyat Listesi-SAP'!C:C)</f>
        <v>6.5150000000000006</v>
      </c>
      <c r="Y2170" s="32" t="s">
        <v>1925</v>
      </c>
      <c r="Z2170" s="4"/>
      <c r="AA2170" s="33">
        <f t="shared" si="33"/>
        <v>0</v>
      </c>
      <c r="AB2170" s="60" t="s">
        <v>20</v>
      </c>
    </row>
    <row r="2171" spans="3:28" s="1" customFormat="1" x14ac:dyDescent="0.3">
      <c r="C2171" s="22">
        <v>2822</v>
      </c>
      <c r="E2171" s="24"/>
      <c r="G2171" s="22" t="s">
        <v>7399</v>
      </c>
      <c r="H2171" s="4"/>
      <c r="I2171" s="26" t="s">
        <v>7400</v>
      </c>
      <c r="J2171" s="4"/>
      <c r="K2171" s="26" t="str">
        <f>VLOOKUP(I2171,'[2]AĞUSTOS 2022 '!$H:$Q,3,0)</f>
        <v>1 kV Isı Büzüşmeli Kablo Eki CU DIN 4x16 mm2</v>
      </c>
      <c r="L2171" s="4"/>
      <c r="M2171" s="26" t="str">
        <f>VLOOKUP(I2171,'[2]AĞUSTOS 2022 '!$H:$Q,5,0)</f>
        <v>1 kV Heat Shrink Cable JointCU DIN 4x16 mm2</v>
      </c>
      <c r="N2171" s="4"/>
      <c r="O2171" s="34">
        <v>1</v>
      </c>
      <c r="P2171" s="34" t="s">
        <v>17</v>
      </c>
      <c r="Q2171" s="23"/>
      <c r="R2171" s="35">
        <v>0</v>
      </c>
      <c r="S2171" s="36" t="s">
        <v>18</v>
      </c>
      <c r="T2171" s="23"/>
      <c r="U2171" s="36"/>
      <c r="V2171" s="34" t="s">
        <v>17</v>
      </c>
      <c r="W2171" s="4"/>
      <c r="X2171" s="53">
        <f>SUMIF('[1]2022Fiyat Listesi-SAP'!A:A,I:I,'[1]2022Fiyat Listesi-SAP'!C:C)</f>
        <v>8.5750000000000011</v>
      </c>
      <c r="Y2171" s="32" t="s">
        <v>1925</v>
      </c>
      <c r="Z2171" s="4"/>
      <c r="AA2171" s="33">
        <f t="shared" si="33"/>
        <v>0</v>
      </c>
      <c r="AB2171" s="60" t="s">
        <v>20</v>
      </c>
    </row>
    <row r="2172" spans="3:28" s="1" customFormat="1" x14ac:dyDescent="0.3">
      <c r="C2172" s="22">
        <v>2822</v>
      </c>
      <c r="E2172" s="24"/>
      <c r="G2172" s="22" t="s">
        <v>7401</v>
      </c>
      <c r="H2172" s="4"/>
      <c r="I2172" s="26" t="s">
        <v>7402</v>
      </c>
      <c r="J2172" s="4"/>
      <c r="K2172" s="26" t="str">
        <f>VLOOKUP(I2172,'[2]AĞUSTOS 2022 '!$H:$Q,3,0)</f>
        <v>1 kV Isı Büzüşmeli Kablo Eki CU DIN 3x16/10 mm2</v>
      </c>
      <c r="L2172" s="4"/>
      <c r="M2172" s="26" t="str">
        <f>VLOOKUP(I2172,'[2]AĞUSTOS 2022 '!$H:$Q,5,0)</f>
        <v>1 kV Heat Shrink Cable JointCU DIN 3x16/10 mm2</v>
      </c>
      <c r="N2172" s="4"/>
      <c r="O2172" s="34">
        <v>1</v>
      </c>
      <c r="P2172" s="34" t="s">
        <v>17</v>
      </c>
      <c r="Q2172" s="23"/>
      <c r="R2172" s="35">
        <v>0</v>
      </c>
      <c r="S2172" s="36" t="s">
        <v>18</v>
      </c>
      <c r="T2172" s="23"/>
      <c r="U2172" s="36"/>
      <c r="V2172" s="34" t="s">
        <v>17</v>
      </c>
      <c r="W2172" s="4"/>
      <c r="X2172" s="53">
        <f>SUMIF('[1]2022Fiyat Listesi-SAP'!A:A,I:I,'[1]2022Fiyat Listesi-SAP'!C:C)</f>
        <v>8.06</v>
      </c>
      <c r="Y2172" s="32" t="s">
        <v>1925</v>
      </c>
      <c r="Z2172" s="4"/>
      <c r="AA2172" s="33">
        <f t="shared" si="33"/>
        <v>0</v>
      </c>
      <c r="AB2172" s="60" t="s">
        <v>20</v>
      </c>
    </row>
    <row r="2173" spans="3:28" s="1" customFormat="1" x14ac:dyDescent="0.3">
      <c r="C2173" s="22">
        <v>2822</v>
      </c>
      <c r="E2173" s="24"/>
      <c r="G2173" s="22" t="s">
        <v>7403</v>
      </c>
      <c r="H2173" s="4"/>
      <c r="I2173" s="26" t="s">
        <v>7404</v>
      </c>
      <c r="J2173" s="4"/>
      <c r="K2173" s="26" t="str">
        <f>VLOOKUP(I2173,'[2]AĞUSTOS 2022 '!$H:$Q,3,0)</f>
        <v>1 kV Isı Büzüşmeli Kablo Eki CU DIN 3x25/16 mm2</v>
      </c>
      <c r="L2173" s="4"/>
      <c r="M2173" s="26" t="str">
        <f>VLOOKUP(I2173,'[2]AĞUSTOS 2022 '!$H:$Q,5,0)</f>
        <v>1 kV Heat Shrink Cable JointCU DIN 3x25/16 mm2</v>
      </c>
      <c r="N2173" s="4"/>
      <c r="O2173" s="34">
        <v>1</v>
      </c>
      <c r="P2173" s="34" t="s">
        <v>17</v>
      </c>
      <c r="Q2173" s="23"/>
      <c r="R2173" s="35">
        <v>0</v>
      </c>
      <c r="S2173" s="36" t="s">
        <v>18</v>
      </c>
      <c r="T2173" s="23"/>
      <c r="U2173" s="36"/>
      <c r="V2173" s="34" t="s">
        <v>17</v>
      </c>
      <c r="W2173" s="4"/>
      <c r="X2173" s="53">
        <f>SUMIF('[1]2022Fiyat Listesi-SAP'!A:A,I:I,'[1]2022Fiyat Listesi-SAP'!C:C)</f>
        <v>10.71</v>
      </c>
      <c r="Y2173" s="32" t="s">
        <v>1925</v>
      </c>
      <c r="Z2173" s="4"/>
      <c r="AA2173" s="33">
        <f t="shared" si="33"/>
        <v>0</v>
      </c>
      <c r="AB2173" s="60" t="s">
        <v>20</v>
      </c>
    </row>
    <row r="2174" spans="3:28" s="1" customFormat="1" x14ac:dyDescent="0.3">
      <c r="C2174" s="22">
        <v>2822</v>
      </c>
      <c r="E2174" s="24"/>
      <c r="G2174" s="22" t="s">
        <v>7405</v>
      </c>
      <c r="H2174" s="4"/>
      <c r="I2174" s="26" t="s">
        <v>7406</v>
      </c>
      <c r="J2174" s="4"/>
      <c r="K2174" s="26" t="str">
        <f>VLOOKUP(I2174,'[2]AĞUSTOS 2022 '!$H:$Q,3,0)</f>
        <v>1 kV Isı Büzüşmeli Kablo Eki CU DIN 3x35/16 mm2</v>
      </c>
      <c r="L2174" s="4"/>
      <c r="M2174" s="26" t="str">
        <f>VLOOKUP(I2174,'[2]AĞUSTOS 2022 '!$H:$Q,5,0)</f>
        <v>1 kV Heat Shrink Cable JointCU DIN 3x35/16 mm2</v>
      </c>
      <c r="N2174" s="4"/>
      <c r="O2174" s="34">
        <v>1</v>
      </c>
      <c r="P2174" s="34" t="s">
        <v>17</v>
      </c>
      <c r="Q2174" s="23"/>
      <c r="R2174" s="35">
        <v>0</v>
      </c>
      <c r="S2174" s="36" t="s">
        <v>18</v>
      </c>
      <c r="T2174" s="23"/>
      <c r="U2174" s="36"/>
      <c r="V2174" s="34" t="s">
        <v>17</v>
      </c>
      <c r="W2174" s="4"/>
      <c r="X2174" s="53">
        <f>SUMIF('[1]2022Fiyat Listesi-SAP'!A:A,I:I,'[1]2022Fiyat Listesi-SAP'!C:C)</f>
        <v>12.535</v>
      </c>
      <c r="Y2174" s="32" t="s">
        <v>1925</v>
      </c>
      <c r="Z2174" s="4"/>
      <c r="AA2174" s="33">
        <f t="shared" si="33"/>
        <v>0</v>
      </c>
      <c r="AB2174" s="60" t="s">
        <v>20</v>
      </c>
    </row>
    <row r="2175" spans="3:28" s="1" customFormat="1" x14ac:dyDescent="0.3">
      <c r="C2175" s="22">
        <v>2822</v>
      </c>
      <c r="E2175" s="24"/>
      <c r="G2175" s="22" t="s">
        <v>7407</v>
      </c>
      <c r="H2175" s="4"/>
      <c r="I2175" s="26" t="s">
        <v>7408</v>
      </c>
      <c r="J2175" s="4"/>
      <c r="K2175" s="26" t="str">
        <f>VLOOKUP(I2175,'[2]AĞUSTOS 2022 '!$H:$Q,3,0)</f>
        <v>1 kV Isı Büzüşmeli Kablo Eki CU DIN 3x50/25 mm2</v>
      </c>
      <c r="L2175" s="4"/>
      <c r="M2175" s="26" t="str">
        <f>VLOOKUP(I2175,'[2]AĞUSTOS 2022 '!$H:$Q,5,0)</f>
        <v>1 kV Heat Shrink Cable JointCU DIN 3x50/25 mm2</v>
      </c>
      <c r="N2175" s="4"/>
      <c r="O2175" s="34">
        <v>1</v>
      </c>
      <c r="P2175" s="34" t="s">
        <v>17</v>
      </c>
      <c r="Q2175" s="23"/>
      <c r="R2175" s="35">
        <v>0</v>
      </c>
      <c r="S2175" s="36" t="s">
        <v>18</v>
      </c>
      <c r="T2175" s="23"/>
      <c r="U2175" s="36"/>
      <c r="V2175" s="34" t="s">
        <v>17</v>
      </c>
      <c r="W2175" s="4"/>
      <c r="X2175" s="53">
        <f>SUMIF('[1]2022Fiyat Listesi-SAP'!A:A,I:I,'[1]2022Fiyat Listesi-SAP'!C:C)</f>
        <v>14.47</v>
      </c>
      <c r="Y2175" s="32" t="s">
        <v>1925</v>
      </c>
      <c r="Z2175" s="4"/>
      <c r="AA2175" s="33">
        <f t="shared" si="33"/>
        <v>0</v>
      </c>
      <c r="AB2175" s="60" t="s">
        <v>20</v>
      </c>
    </row>
    <row r="2176" spans="3:28" s="1" customFormat="1" x14ac:dyDescent="0.3">
      <c r="C2176" s="22">
        <v>2822</v>
      </c>
      <c r="E2176" s="24"/>
      <c r="G2176" s="22" t="s">
        <v>7409</v>
      </c>
      <c r="H2176" s="4"/>
      <c r="I2176" s="26" t="s">
        <v>7410</v>
      </c>
      <c r="J2176" s="4"/>
      <c r="K2176" s="26" t="str">
        <f>VLOOKUP(I2176,'[2]AĞUSTOS 2022 '!$H:$Q,3,0)</f>
        <v>1 kV Isı Büzüşmeli Kablo Eki CU DIN 3x70/35 mm2</v>
      </c>
      <c r="L2176" s="4"/>
      <c r="M2176" s="26" t="str">
        <f>VLOOKUP(I2176,'[2]AĞUSTOS 2022 '!$H:$Q,5,0)</f>
        <v>1 kV Heat Shrink Cable JointCU DIN 3x70/35 mm2</v>
      </c>
      <c r="N2176" s="4"/>
      <c r="O2176" s="34">
        <v>1</v>
      </c>
      <c r="P2176" s="34" t="s">
        <v>17</v>
      </c>
      <c r="Q2176" s="23"/>
      <c r="R2176" s="35">
        <v>0</v>
      </c>
      <c r="S2176" s="36" t="s">
        <v>18</v>
      </c>
      <c r="T2176" s="23"/>
      <c r="U2176" s="36"/>
      <c r="V2176" s="34" t="s">
        <v>17</v>
      </c>
      <c r="W2176" s="4"/>
      <c r="X2176" s="53">
        <f>SUMIF('[1]2022Fiyat Listesi-SAP'!A:A,I:I,'[1]2022Fiyat Listesi-SAP'!C:C)</f>
        <v>21.02</v>
      </c>
      <c r="Y2176" s="32" t="s">
        <v>1925</v>
      </c>
      <c r="Z2176" s="4"/>
      <c r="AA2176" s="33">
        <f t="shared" si="33"/>
        <v>0</v>
      </c>
      <c r="AB2176" s="60" t="s">
        <v>20</v>
      </c>
    </row>
    <row r="2177" spans="3:28" s="1" customFormat="1" x14ac:dyDescent="0.3">
      <c r="C2177" s="22">
        <v>2822</v>
      </c>
      <c r="E2177" s="24"/>
      <c r="G2177" s="22" t="s">
        <v>7411</v>
      </c>
      <c r="H2177" s="4"/>
      <c r="I2177" s="26" t="s">
        <v>7412</v>
      </c>
      <c r="J2177" s="4"/>
      <c r="K2177" s="26" t="str">
        <f>VLOOKUP(I2177,'[2]AĞUSTOS 2022 '!$H:$Q,3,0)</f>
        <v>1 kV Isı Büzüşmeli Kablo Eki CU DIN 3x95/50 mm2</v>
      </c>
      <c r="L2177" s="4"/>
      <c r="M2177" s="26" t="str">
        <f>VLOOKUP(I2177,'[2]AĞUSTOS 2022 '!$H:$Q,5,0)</f>
        <v>1 kV Heat Shrink Cable JointCU DIN 3x95/50 mm2</v>
      </c>
      <c r="N2177" s="4"/>
      <c r="O2177" s="34">
        <v>1</v>
      </c>
      <c r="P2177" s="34" t="s">
        <v>17</v>
      </c>
      <c r="Q2177" s="23"/>
      <c r="R2177" s="35">
        <v>0</v>
      </c>
      <c r="S2177" s="36" t="s">
        <v>18</v>
      </c>
      <c r="T2177" s="23"/>
      <c r="U2177" s="36"/>
      <c r="V2177" s="34" t="s">
        <v>17</v>
      </c>
      <c r="W2177" s="4"/>
      <c r="X2177" s="53">
        <f>SUMIF('[1]2022Fiyat Listesi-SAP'!A:A,I:I,'[1]2022Fiyat Listesi-SAP'!C:C)</f>
        <v>27.055</v>
      </c>
      <c r="Y2177" s="32" t="s">
        <v>1925</v>
      </c>
      <c r="Z2177" s="4"/>
      <c r="AA2177" s="33">
        <f t="shared" si="33"/>
        <v>0</v>
      </c>
      <c r="AB2177" s="60" t="s">
        <v>20</v>
      </c>
    </row>
    <row r="2178" spans="3:28" s="1" customFormat="1" x14ac:dyDescent="0.3">
      <c r="C2178" s="22">
        <v>2822</v>
      </c>
      <c r="E2178" s="24"/>
      <c r="G2178" s="22" t="s">
        <v>7413</v>
      </c>
      <c r="H2178" s="4"/>
      <c r="I2178" s="26" t="s">
        <v>7414</v>
      </c>
      <c r="J2178" s="4"/>
      <c r="K2178" s="26" t="str">
        <f>VLOOKUP(I2178,'[2]AĞUSTOS 2022 '!$H:$Q,3,0)</f>
        <v>1 kV Isı Büzüşmeli Kablo Eki CU DIN 3x120/70 mm2</v>
      </c>
      <c r="L2178" s="4"/>
      <c r="M2178" s="26" t="str">
        <f>VLOOKUP(I2178,'[2]AĞUSTOS 2022 '!$H:$Q,5,0)</f>
        <v>1 kV Heat Shrink Cable JointCU DIN 3x120/70 mm2</v>
      </c>
      <c r="N2178" s="4"/>
      <c r="O2178" s="34">
        <v>1</v>
      </c>
      <c r="P2178" s="34" t="s">
        <v>17</v>
      </c>
      <c r="Q2178" s="23"/>
      <c r="R2178" s="35">
        <v>0</v>
      </c>
      <c r="S2178" s="36" t="s">
        <v>18</v>
      </c>
      <c r="T2178" s="23"/>
      <c r="U2178" s="36"/>
      <c r="V2178" s="34" t="s">
        <v>17</v>
      </c>
      <c r="W2178" s="4"/>
      <c r="X2178" s="53">
        <f>SUMIF('[1]2022Fiyat Listesi-SAP'!A:A,I:I,'[1]2022Fiyat Listesi-SAP'!C:C)</f>
        <v>29.525000000000002</v>
      </c>
      <c r="Y2178" s="32" t="s">
        <v>1925</v>
      </c>
      <c r="Z2178" s="4"/>
      <c r="AA2178" s="33">
        <f t="shared" si="33"/>
        <v>0</v>
      </c>
      <c r="AB2178" s="60" t="s">
        <v>20</v>
      </c>
    </row>
    <row r="2179" spans="3:28" s="1" customFormat="1" x14ac:dyDescent="0.3">
      <c r="C2179" s="22">
        <v>2822</v>
      </c>
      <c r="E2179" s="24"/>
      <c r="G2179" s="22" t="s">
        <v>7415</v>
      </c>
      <c r="H2179" s="4"/>
      <c r="I2179" s="26" t="s">
        <v>7416</v>
      </c>
      <c r="J2179" s="4"/>
      <c r="K2179" s="26" t="str">
        <f>VLOOKUP(I2179,'[2]AĞUSTOS 2022 '!$H:$Q,3,0)</f>
        <v>1 kV Isı Büzüşmeli Kablo Eki CU DIN 3x150/70 mm2</v>
      </c>
      <c r="L2179" s="4"/>
      <c r="M2179" s="26" t="str">
        <f>VLOOKUP(I2179,'[2]AĞUSTOS 2022 '!$H:$Q,5,0)</f>
        <v>1 kV Heat Shrink Cable JointCU DIN 3x150/70 mm2</v>
      </c>
      <c r="N2179" s="4"/>
      <c r="O2179" s="34">
        <v>1</v>
      </c>
      <c r="P2179" s="34" t="s">
        <v>17</v>
      </c>
      <c r="Q2179" s="23"/>
      <c r="R2179" s="35">
        <v>0</v>
      </c>
      <c r="S2179" s="36" t="s">
        <v>18</v>
      </c>
      <c r="T2179" s="23"/>
      <c r="U2179" s="36"/>
      <c r="V2179" s="34" t="s">
        <v>17</v>
      </c>
      <c r="W2179" s="4"/>
      <c r="X2179" s="53">
        <f>SUMIF('[1]2022Fiyat Listesi-SAP'!A:A,I:I,'[1]2022Fiyat Listesi-SAP'!C:C)</f>
        <v>36.32</v>
      </c>
      <c r="Y2179" s="32" t="s">
        <v>1925</v>
      </c>
      <c r="Z2179" s="4"/>
      <c r="AA2179" s="33">
        <f t="shared" si="33"/>
        <v>0</v>
      </c>
      <c r="AB2179" s="60" t="s">
        <v>20</v>
      </c>
    </row>
    <row r="2180" spans="3:28" s="1" customFormat="1" x14ac:dyDescent="0.3">
      <c r="C2180" s="22">
        <v>2822</v>
      </c>
      <c r="E2180" s="24"/>
      <c r="G2180" s="22" t="s">
        <v>7417</v>
      </c>
      <c r="H2180" s="4"/>
      <c r="I2180" s="26" t="s">
        <v>7418</v>
      </c>
      <c r="J2180" s="4"/>
      <c r="K2180" s="26" t="str">
        <f>VLOOKUP(I2180,'[2]AĞUSTOS 2022 '!$H:$Q,3,0)</f>
        <v>1 kV Isı Büzüşmeli Kablo Eki CU DIN 3x185/95 mm2</v>
      </c>
      <c r="L2180" s="4"/>
      <c r="M2180" s="26" t="str">
        <f>VLOOKUP(I2180,'[2]AĞUSTOS 2022 '!$H:$Q,5,0)</f>
        <v>1 kV Heat Shrink Cable JointCU DIN 3x185/95 mm2</v>
      </c>
      <c r="N2180" s="4"/>
      <c r="O2180" s="34">
        <v>1</v>
      </c>
      <c r="P2180" s="34" t="s">
        <v>17</v>
      </c>
      <c r="Q2180" s="23"/>
      <c r="R2180" s="35">
        <v>0</v>
      </c>
      <c r="S2180" s="36" t="s">
        <v>18</v>
      </c>
      <c r="T2180" s="23"/>
      <c r="U2180" s="36"/>
      <c r="V2180" s="34" t="s">
        <v>17</v>
      </c>
      <c r="W2180" s="4"/>
      <c r="X2180" s="53">
        <f>SUMIF('[1]2022Fiyat Listesi-SAP'!A:A,I:I,'[1]2022Fiyat Listesi-SAP'!C:C)</f>
        <v>45</v>
      </c>
      <c r="Y2180" s="32" t="s">
        <v>1925</v>
      </c>
      <c r="Z2180" s="4"/>
      <c r="AA2180" s="33">
        <f t="shared" si="33"/>
        <v>0</v>
      </c>
      <c r="AB2180" s="60" t="s">
        <v>20</v>
      </c>
    </row>
    <row r="2181" spans="3:28" s="1" customFormat="1" x14ac:dyDescent="0.3">
      <c r="C2181" s="22">
        <v>2822</v>
      </c>
      <c r="E2181" s="24"/>
      <c r="G2181" s="22" t="s">
        <v>7419</v>
      </c>
      <c r="H2181" s="4"/>
      <c r="I2181" s="26" t="s">
        <v>7420</v>
      </c>
      <c r="J2181" s="4"/>
      <c r="K2181" s="26" t="str">
        <f>VLOOKUP(I2181,'[2]AĞUSTOS 2022 '!$H:$Q,3,0)</f>
        <v>1 kV Isı Büzüşmeli Kablo Eki CU DIN 3x240/120 mm2</v>
      </c>
      <c r="L2181" s="4"/>
      <c r="M2181" s="26" t="str">
        <f>VLOOKUP(I2181,'[2]AĞUSTOS 2022 '!$H:$Q,5,0)</f>
        <v>1 kV Heat Shrink Cable JointCU DIN 3x240/120 mm2</v>
      </c>
      <c r="N2181" s="4"/>
      <c r="O2181" s="34">
        <v>1</v>
      </c>
      <c r="P2181" s="34" t="s">
        <v>17</v>
      </c>
      <c r="Q2181" s="23"/>
      <c r="R2181" s="35">
        <v>0</v>
      </c>
      <c r="S2181" s="36" t="s">
        <v>18</v>
      </c>
      <c r="T2181" s="23"/>
      <c r="U2181" s="36"/>
      <c r="V2181" s="34" t="s">
        <v>17</v>
      </c>
      <c r="W2181" s="4"/>
      <c r="X2181" s="53">
        <f>SUMIF('[1]2022Fiyat Listesi-SAP'!A:A,I:I,'[1]2022Fiyat Listesi-SAP'!C:C)</f>
        <v>55.43</v>
      </c>
      <c r="Y2181" s="32" t="s">
        <v>1925</v>
      </c>
      <c r="Z2181" s="4"/>
      <c r="AA2181" s="33">
        <f t="shared" si="33"/>
        <v>0</v>
      </c>
      <c r="AB2181" s="60" t="s">
        <v>20</v>
      </c>
    </row>
    <row r="2182" spans="3:28" s="1" customFormat="1" x14ac:dyDescent="0.3">
      <c r="C2182" s="22">
        <v>2822</v>
      </c>
      <c r="E2182" s="24"/>
      <c r="G2182" s="22" t="s">
        <v>7421</v>
      </c>
      <c r="H2182" s="4"/>
      <c r="I2182" s="26" t="s">
        <v>7422</v>
      </c>
      <c r="J2182" s="4"/>
      <c r="K2182" s="26" t="str">
        <f>VLOOKUP(I2182,'[2]AĞUSTOS 2022 '!$H:$Q,3,0)</f>
        <v>1 kV Isı Büzüşmeli Kablo Eki AL 4x16 mm2</v>
      </c>
      <c r="L2182" s="4"/>
      <c r="M2182" s="26" t="str">
        <f>VLOOKUP(I2182,'[2]AĞUSTOS 2022 '!$H:$Q,5,0)</f>
        <v>1 kV Heat Shrink Cable JointAL 4x16 mm2</v>
      </c>
      <c r="N2182" s="4"/>
      <c r="O2182" s="34">
        <v>1</v>
      </c>
      <c r="P2182" s="34" t="s">
        <v>17</v>
      </c>
      <c r="Q2182" s="23"/>
      <c r="R2182" s="35">
        <v>0</v>
      </c>
      <c r="S2182" s="36" t="s">
        <v>18</v>
      </c>
      <c r="T2182" s="23"/>
      <c r="U2182" s="36"/>
      <c r="V2182" s="34" t="s">
        <v>17</v>
      </c>
      <c r="W2182" s="4"/>
      <c r="X2182" s="53">
        <f>SUMIF('[1]2022Fiyat Listesi-SAP'!A:A,I:I,'[1]2022Fiyat Listesi-SAP'!C:C)</f>
        <v>7.8550000000000004</v>
      </c>
      <c r="Y2182" s="32" t="s">
        <v>1925</v>
      </c>
      <c r="Z2182" s="4"/>
      <c r="AA2182" s="33">
        <f t="shared" si="33"/>
        <v>0</v>
      </c>
      <c r="AB2182" s="60" t="s">
        <v>20</v>
      </c>
    </row>
    <row r="2183" spans="3:28" s="1" customFormat="1" x14ac:dyDescent="0.3">
      <c r="C2183" s="22">
        <v>2822</v>
      </c>
      <c r="E2183" s="24"/>
      <c r="G2183" s="22" t="s">
        <v>7423</v>
      </c>
      <c r="H2183" s="4"/>
      <c r="I2183" s="26" t="s">
        <v>7424</v>
      </c>
      <c r="J2183" s="4"/>
      <c r="K2183" s="26" t="str">
        <f>VLOOKUP(I2183,'[2]AĞUSTOS 2022 '!$H:$Q,3,0)</f>
        <v>1 kV Isı Büzüşmeli Kablo Eki AL 3x25/16 mm2</v>
      </c>
      <c r="L2183" s="4"/>
      <c r="M2183" s="26" t="str">
        <f>VLOOKUP(I2183,'[2]AĞUSTOS 2022 '!$H:$Q,5,0)</f>
        <v>1 kV Heat Shrink Cable JointAL 3x25/16 mm2</v>
      </c>
      <c r="N2183" s="4"/>
      <c r="O2183" s="34">
        <v>1</v>
      </c>
      <c r="P2183" s="34" t="s">
        <v>17</v>
      </c>
      <c r="Q2183" s="23"/>
      <c r="R2183" s="35">
        <v>0</v>
      </c>
      <c r="S2183" s="36" t="s">
        <v>18</v>
      </c>
      <c r="T2183" s="23"/>
      <c r="U2183" s="36"/>
      <c r="V2183" s="34" t="s">
        <v>17</v>
      </c>
      <c r="W2183" s="4"/>
      <c r="X2183" s="53">
        <f>SUMIF('[1]2022Fiyat Listesi-SAP'!A:A,I:I,'[1]2022Fiyat Listesi-SAP'!C:C)</f>
        <v>9.1950000000000003</v>
      </c>
      <c r="Y2183" s="32" t="s">
        <v>1925</v>
      </c>
      <c r="Z2183" s="4"/>
      <c r="AA2183" s="33">
        <f t="shared" si="33"/>
        <v>0</v>
      </c>
      <c r="AB2183" s="60" t="s">
        <v>20</v>
      </c>
    </row>
    <row r="2184" spans="3:28" s="1" customFormat="1" x14ac:dyDescent="0.3">
      <c r="C2184" s="22">
        <v>2822</v>
      </c>
      <c r="E2184" s="24"/>
      <c r="G2184" s="22" t="s">
        <v>7425</v>
      </c>
      <c r="H2184" s="4"/>
      <c r="I2184" s="26" t="s">
        <v>7426</v>
      </c>
      <c r="J2184" s="4"/>
      <c r="K2184" s="26" t="str">
        <f>VLOOKUP(I2184,'[2]AĞUSTOS 2022 '!$H:$Q,3,0)</f>
        <v>1 kV Isı Büzüşmeli Kablo Eki AL 3x35/16 mm2</v>
      </c>
      <c r="L2184" s="4"/>
      <c r="M2184" s="26" t="str">
        <f>VLOOKUP(I2184,'[2]AĞUSTOS 2022 '!$H:$Q,5,0)</f>
        <v>1 kV Heat Shrink Cable JointAL 3x35/16 mm2</v>
      </c>
      <c r="N2184" s="4"/>
      <c r="O2184" s="34">
        <v>1</v>
      </c>
      <c r="P2184" s="34" t="s">
        <v>17</v>
      </c>
      <c r="Q2184" s="23"/>
      <c r="R2184" s="35">
        <v>0</v>
      </c>
      <c r="S2184" s="36" t="s">
        <v>18</v>
      </c>
      <c r="T2184" s="23"/>
      <c r="U2184" s="36"/>
      <c r="V2184" s="34" t="s">
        <v>17</v>
      </c>
      <c r="W2184" s="4"/>
      <c r="X2184" s="53">
        <f>SUMIF('[1]2022Fiyat Listesi-SAP'!A:A,I:I,'[1]2022Fiyat Listesi-SAP'!C:C)</f>
        <v>10.145</v>
      </c>
      <c r="Y2184" s="32" t="s">
        <v>1925</v>
      </c>
      <c r="Z2184" s="4"/>
      <c r="AA2184" s="33">
        <f t="shared" si="33"/>
        <v>0</v>
      </c>
      <c r="AB2184" s="60" t="s">
        <v>20</v>
      </c>
    </row>
    <row r="2185" spans="3:28" s="1" customFormat="1" x14ac:dyDescent="0.3">
      <c r="C2185" s="22">
        <v>2822</v>
      </c>
      <c r="E2185" s="24">
        <v>0</v>
      </c>
      <c r="G2185" s="22" t="s">
        <v>7427</v>
      </c>
      <c r="H2185" s="4"/>
      <c r="I2185" s="26" t="s">
        <v>7428</v>
      </c>
      <c r="J2185" s="4"/>
      <c r="K2185" s="26" t="str">
        <f>VLOOKUP(I2185,'[2]AĞUSTOS 2022 '!$H:$Q,3,0)</f>
        <v>1 kV Isı Büzüşmeli Kablo Eki AL 3x50/25 mm2</v>
      </c>
      <c r="L2185" s="4"/>
      <c r="M2185" s="26" t="str">
        <f>VLOOKUP(I2185,'[2]AĞUSTOS 2022 '!$H:$Q,5,0)</f>
        <v>1 kV Heat Shrink Cable JointAL 3x50/25 mm2</v>
      </c>
      <c r="N2185" s="4"/>
      <c r="O2185" s="34">
        <v>1</v>
      </c>
      <c r="P2185" s="34" t="s">
        <v>17</v>
      </c>
      <c r="Q2185" s="23"/>
      <c r="R2185" s="35">
        <v>0</v>
      </c>
      <c r="S2185" s="36" t="s">
        <v>18</v>
      </c>
      <c r="T2185" s="23"/>
      <c r="U2185" s="36"/>
      <c r="V2185" s="34" t="s">
        <v>17</v>
      </c>
      <c r="W2185" s="4"/>
      <c r="X2185" s="53">
        <f>SUMIF('[1]2022Fiyat Listesi-SAP'!A:A,I:I,'[1]2022Fiyat Listesi-SAP'!C:C)</f>
        <v>11.425000000000001</v>
      </c>
      <c r="Y2185" s="32" t="s">
        <v>1925</v>
      </c>
      <c r="Z2185" s="4"/>
      <c r="AA2185" s="33">
        <f t="shared" si="33"/>
        <v>0</v>
      </c>
      <c r="AB2185" s="60" t="s">
        <v>20</v>
      </c>
    </row>
    <row r="2186" spans="3:28" s="1" customFormat="1" x14ac:dyDescent="0.3">
      <c r="C2186" s="22">
        <v>2822</v>
      </c>
      <c r="E2186" s="24">
        <v>0</v>
      </c>
      <c r="G2186" s="22" t="s">
        <v>7429</v>
      </c>
      <c r="H2186" s="4"/>
      <c r="I2186" s="26" t="s">
        <v>7430</v>
      </c>
      <c r="J2186" s="4"/>
      <c r="K2186" s="26" t="str">
        <f>VLOOKUP(I2186,'[2]AĞUSTOS 2022 '!$H:$Q,3,0)</f>
        <v>1 kV Isı Büzüşmeli Kablo Eki AL 3x70/35 mm2</v>
      </c>
      <c r="L2186" s="4"/>
      <c r="M2186" s="26" t="str">
        <f>VLOOKUP(I2186,'[2]AĞUSTOS 2022 '!$H:$Q,5,0)</f>
        <v>1 kV Heat Shrink Cable JointAL 3x70/35 mm2</v>
      </c>
      <c r="N2186" s="4"/>
      <c r="O2186" s="34">
        <v>1</v>
      </c>
      <c r="P2186" s="34" t="s">
        <v>17</v>
      </c>
      <c r="Q2186" s="23"/>
      <c r="R2186" s="35">
        <v>0</v>
      </c>
      <c r="S2186" s="36" t="s">
        <v>18</v>
      </c>
      <c r="T2186" s="23"/>
      <c r="U2186" s="36"/>
      <c r="V2186" s="34" t="s">
        <v>17</v>
      </c>
      <c r="W2186" s="4"/>
      <c r="X2186" s="53">
        <f>SUMIF('[1]2022Fiyat Listesi-SAP'!A:A,I:I,'[1]2022Fiyat Listesi-SAP'!C:C)</f>
        <v>18.234999999999999</v>
      </c>
      <c r="Y2186" s="32" t="s">
        <v>1925</v>
      </c>
      <c r="Z2186" s="4"/>
      <c r="AA2186" s="33">
        <f t="shared" si="33"/>
        <v>0</v>
      </c>
      <c r="AB2186" s="60" t="s">
        <v>20</v>
      </c>
    </row>
    <row r="2187" spans="3:28" s="1" customFormat="1" x14ac:dyDescent="0.3">
      <c r="C2187" s="22">
        <v>2822</v>
      </c>
      <c r="E2187" s="24">
        <v>0</v>
      </c>
      <c r="G2187" s="22" t="s">
        <v>7431</v>
      </c>
      <c r="H2187" s="4"/>
      <c r="I2187" s="26" t="s">
        <v>7432</v>
      </c>
      <c r="J2187" s="4"/>
      <c r="K2187" s="26" t="str">
        <f>VLOOKUP(I2187,'[2]AĞUSTOS 2022 '!$H:$Q,3,0)</f>
        <v>1 kV Isı Büzüşmeli Kablo Eki AL 3x95/50 mm2</v>
      </c>
      <c r="L2187" s="4"/>
      <c r="M2187" s="26" t="str">
        <f>VLOOKUP(I2187,'[2]AĞUSTOS 2022 '!$H:$Q,5,0)</f>
        <v>1 kV Heat Shrink Cable JointAL 3x95/50 mm2</v>
      </c>
      <c r="N2187" s="4"/>
      <c r="O2187" s="34">
        <v>1</v>
      </c>
      <c r="P2187" s="34" t="s">
        <v>17</v>
      </c>
      <c r="Q2187" s="23"/>
      <c r="R2187" s="35">
        <v>0</v>
      </c>
      <c r="S2187" s="36" t="s">
        <v>18</v>
      </c>
      <c r="T2187" s="23"/>
      <c r="U2187" s="36"/>
      <c r="V2187" s="34" t="s">
        <v>17</v>
      </c>
      <c r="W2187" s="4"/>
      <c r="X2187" s="53">
        <f>SUMIF('[1]2022Fiyat Listesi-SAP'!A:A,I:I,'[1]2022Fiyat Listesi-SAP'!C:C)</f>
        <v>20.475000000000001</v>
      </c>
      <c r="Y2187" s="32" t="s">
        <v>1925</v>
      </c>
      <c r="Z2187" s="4"/>
      <c r="AA2187" s="33">
        <f t="shared" si="33"/>
        <v>0</v>
      </c>
      <c r="AB2187" s="60" t="s">
        <v>20</v>
      </c>
    </row>
    <row r="2188" spans="3:28" s="1" customFormat="1" x14ac:dyDescent="0.3">
      <c r="C2188" s="22">
        <v>2822</v>
      </c>
      <c r="E2188" s="24">
        <v>0</v>
      </c>
      <c r="G2188" s="22" t="s">
        <v>7433</v>
      </c>
      <c r="H2188" s="4"/>
      <c r="I2188" s="26" t="s">
        <v>7434</v>
      </c>
      <c r="J2188" s="4"/>
      <c r="K2188" s="26" t="str">
        <f>VLOOKUP(I2188,'[2]AĞUSTOS 2022 '!$H:$Q,3,0)</f>
        <v>1 kV Isı Büzüşmeli Kablo Eki AL 3x120/70 mm2</v>
      </c>
      <c r="L2188" s="4"/>
      <c r="M2188" s="26" t="str">
        <f>VLOOKUP(I2188,'[2]AĞUSTOS 2022 '!$H:$Q,5,0)</f>
        <v>1 kV Heat Shrink Cable JointAL 3x120/70 mm2</v>
      </c>
      <c r="N2188" s="4"/>
      <c r="O2188" s="34">
        <v>1</v>
      </c>
      <c r="P2188" s="34" t="s">
        <v>17</v>
      </c>
      <c r="Q2188" s="23"/>
      <c r="R2188" s="35">
        <v>0</v>
      </c>
      <c r="S2188" s="36" t="s">
        <v>18</v>
      </c>
      <c r="T2188" s="23"/>
      <c r="U2188" s="36"/>
      <c r="V2188" s="34" t="s">
        <v>17</v>
      </c>
      <c r="W2188" s="4"/>
      <c r="X2188" s="53">
        <f>SUMIF('[1]2022Fiyat Listesi-SAP'!A:A,I:I,'[1]2022Fiyat Listesi-SAP'!C:C)</f>
        <v>24.004999999999999</v>
      </c>
      <c r="Y2188" s="32" t="s">
        <v>1925</v>
      </c>
      <c r="Z2188" s="4"/>
      <c r="AA2188" s="33">
        <f t="shared" si="33"/>
        <v>0</v>
      </c>
      <c r="AB2188" s="60" t="s">
        <v>20</v>
      </c>
    </row>
    <row r="2189" spans="3:28" s="1" customFormat="1" x14ac:dyDescent="0.3">
      <c r="C2189" s="22">
        <v>2822</v>
      </c>
      <c r="E2189" s="24">
        <v>0</v>
      </c>
      <c r="G2189" s="22" t="s">
        <v>7435</v>
      </c>
      <c r="H2189" s="4"/>
      <c r="I2189" s="26" t="s">
        <v>7436</v>
      </c>
      <c r="J2189" s="4"/>
      <c r="K2189" s="26" t="str">
        <f>VLOOKUP(I2189,'[2]AĞUSTOS 2022 '!$H:$Q,3,0)</f>
        <v>1 kV Isı Büzüşmeli Kablo Eki AL 3x150/70 mm2</v>
      </c>
      <c r="L2189" s="4"/>
      <c r="M2189" s="26" t="str">
        <f>VLOOKUP(I2189,'[2]AĞUSTOS 2022 '!$H:$Q,5,0)</f>
        <v>1 kV Heat Shrink Cable JointAL 3x150/70 mm2</v>
      </c>
      <c r="N2189" s="4"/>
      <c r="O2189" s="34">
        <v>1</v>
      </c>
      <c r="P2189" s="34" t="s">
        <v>17</v>
      </c>
      <c r="Q2189" s="23"/>
      <c r="R2189" s="35">
        <v>0</v>
      </c>
      <c r="S2189" s="36" t="s">
        <v>18</v>
      </c>
      <c r="T2189" s="23"/>
      <c r="U2189" s="36"/>
      <c r="V2189" s="34" t="s">
        <v>17</v>
      </c>
      <c r="W2189" s="4"/>
      <c r="X2189" s="53">
        <f>SUMIF('[1]2022Fiyat Listesi-SAP'!A:A,I:I,'[1]2022Fiyat Listesi-SAP'!C:C)</f>
        <v>26.55</v>
      </c>
      <c r="Y2189" s="32" t="s">
        <v>1925</v>
      </c>
      <c r="Z2189" s="4"/>
      <c r="AA2189" s="33">
        <f t="shared" si="33"/>
        <v>0</v>
      </c>
      <c r="AB2189" s="60" t="s">
        <v>20</v>
      </c>
    </row>
    <row r="2190" spans="3:28" s="1" customFormat="1" x14ac:dyDescent="0.3">
      <c r="C2190" s="22">
        <v>2822</v>
      </c>
      <c r="E2190" s="24">
        <v>0</v>
      </c>
      <c r="G2190" s="22" t="s">
        <v>7437</v>
      </c>
      <c r="H2190" s="4"/>
      <c r="I2190" s="26" t="s">
        <v>7438</v>
      </c>
      <c r="J2190" s="4"/>
      <c r="K2190" s="26" t="str">
        <f>VLOOKUP(I2190,'[2]AĞUSTOS 2022 '!$H:$Q,3,0)</f>
        <v>1 kV Isı Büzüşmeli Kablo Eki AL 3x185/95 mm2</v>
      </c>
      <c r="L2190" s="4"/>
      <c r="M2190" s="26" t="str">
        <f>VLOOKUP(I2190,'[2]AĞUSTOS 2022 '!$H:$Q,5,0)</f>
        <v>1 kV Heat Shrink Cable JointAL 3x185/95 mm2</v>
      </c>
      <c r="N2190" s="4"/>
      <c r="O2190" s="34">
        <v>1</v>
      </c>
      <c r="P2190" s="34" t="s">
        <v>17</v>
      </c>
      <c r="Q2190" s="23"/>
      <c r="R2190" s="35">
        <v>0</v>
      </c>
      <c r="S2190" s="36" t="s">
        <v>18</v>
      </c>
      <c r="T2190" s="23"/>
      <c r="U2190" s="36"/>
      <c r="V2190" s="34" t="s">
        <v>17</v>
      </c>
      <c r="W2190" s="4"/>
      <c r="X2190" s="53">
        <f>SUMIF('[1]2022Fiyat Listesi-SAP'!A:A,I:I,'[1]2022Fiyat Listesi-SAP'!C:C)</f>
        <v>37.155000000000001</v>
      </c>
      <c r="Y2190" s="32" t="s">
        <v>1925</v>
      </c>
      <c r="Z2190" s="4"/>
      <c r="AA2190" s="33">
        <f t="shared" ref="AA2190:AA2224" si="34">ROUNDUP((X2190*$AC$9),3)</f>
        <v>0</v>
      </c>
      <c r="AB2190" s="60" t="s">
        <v>20</v>
      </c>
    </row>
    <row r="2191" spans="3:28" s="1" customFormat="1" x14ac:dyDescent="0.3">
      <c r="C2191" s="22">
        <v>2822</v>
      </c>
      <c r="E2191" s="24">
        <v>0</v>
      </c>
      <c r="G2191" s="22" t="s">
        <v>7439</v>
      </c>
      <c r="H2191" s="4"/>
      <c r="I2191" s="26" t="s">
        <v>7440</v>
      </c>
      <c r="J2191" s="4"/>
      <c r="K2191" s="26" t="str">
        <f>VLOOKUP(I2191,'[2]AĞUSTOS 2022 '!$H:$Q,3,0)</f>
        <v>1 kV Isı Büzüşmeli Kablo Eki AL 3x240/120 mm2</v>
      </c>
      <c r="L2191" s="4"/>
      <c r="M2191" s="26" t="str">
        <f>VLOOKUP(I2191,'[2]AĞUSTOS 2022 '!$H:$Q,5,0)</f>
        <v>1 kV Heat Shrink Cable JointAL 3x240/120 mm2</v>
      </c>
      <c r="N2191" s="4"/>
      <c r="O2191" s="34">
        <v>1</v>
      </c>
      <c r="P2191" s="34" t="s">
        <v>17</v>
      </c>
      <c r="Q2191" s="23"/>
      <c r="R2191" s="35">
        <v>0</v>
      </c>
      <c r="S2191" s="36" t="s">
        <v>18</v>
      </c>
      <c r="T2191" s="23"/>
      <c r="U2191" s="36"/>
      <c r="V2191" s="34" t="s">
        <v>17</v>
      </c>
      <c r="W2191" s="4"/>
      <c r="X2191" s="53">
        <f>SUMIF('[1]2022Fiyat Listesi-SAP'!A:A,I:I,'[1]2022Fiyat Listesi-SAP'!C:C)</f>
        <v>41.25</v>
      </c>
      <c r="Y2191" s="32" t="s">
        <v>1925</v>
      </c>
      <c r="Z2191" s="4"/>
      <c r="AA2191" s="33">
        <f t="shared" si="34"/>
        <v>0</v>
      </c>
      <c r="AB2191" s="60" t="s">
        <v>20</v>
      </c>
    </row>
    <row r="2192" spans="3:28" s="1" customFormat="1" x14ac:dyDescent="0.3">
      <c r="E2192" s="2"/>
      <c r="G2192" s="3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10"/>
      <c r="T2192" s="4"/>
      <c r="V2192" s="4"/>
      <c r="W2192" s="4"/>
      <c r="X2192" s="6"/>
      <c r="Z2192" s="4"/>
      <c r="AA2192" s="7"/>
    </row>
    <row r="2193" spans="5:27" s="1" customFormat="1" x14ac:dyDescent="0.3">
      <c r="E2193" s="2"/>
      <c r="G2193" s="3"/>
      <c r="H2193" s="4"/>
      <c r="I2193" s="4"/>
      <c r="J2193" s="4"/>
      <c r="K2193" s="4"/>
      <c r="L2193" s="4"/>
      <c r="M2193" s="4"/>
      <c r="N2193" s="4"/>
      <c r="O2193" s="4"/>
      <c r="P2193" s="4"/>
      <c r="Q2193" s="4"/>
      <c r="R2193" s="10"/>
      <c r="T2193" s="4"/>
      <c r="V2193" s="4"/>
      <c r="W2193" s="4"/>
      <c r="X2193" s="6"/>
      <c r="Z2193" s="4"/>
      <c r="AA2193" s="7"/>
    </row>
    <row r="2194" spans="5:27" s="1" customFormat="1" x14ac:dyDescent="0.3">
      <c r="E2194" s="2"/>
      <c r="G2194" s="3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10"/>
      <c r="T2194" s="4"/>
      <c r="V2194" s="4"/>
      <c r="W2194" s="4"/>
      <c r="X2194" s="6"/>
      <c r="Z2194" s="4"/>
      <c r="AA2194" s="7"/>
    </row>
    <row r="2195" spans="5:27" s="1" customFormat="1" x14ac:dyDescent="0.3">
      <c r="E2195" s="2"/>
      <c r="G2195" s="3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10"/>
      <c r="T2195" s="4"/>
      <c r="V2195" s="4"/>
      <c r="W2195" s="4"/>
      <c r="X2195" s="6"/>
      <c r="Z2195" s="4"/>
      <c r="AA2195" s="7"/>
    </row>
    <row r="2196" spans="5:27" s="1" customFormat="1" x14ac:dyDescent="0.3">
      <c r="E2196" s="2"/>
      <c r="G2196" s="3"/>
      <c r="H2196" s="4"/>
      <c r="I2196" s="4"/>
      <c r="J2196" s="4"/>
      <c r="K2196" s="4"/>
      <c r="L2196" s="4"/>
      <c r="M2196" s="4"/>
      <c r="N2196" s="4"/>
      <c r="O2196" s="4"/>
      <c r="P2196" s="4"/>
      <c r="Q2196" s="4"/>
      <c r="R2196" s="10"/>
      <c r="T2196" s="4"/>
      <c r="V2196" s="4"/>
      <c r="W2196" s="4"/>
      <c r="X2196" s="6"/>
      <c r="Z2196" s="4"/>
      <c r="AA2196" s="7"/>
    </row>
    <row r="2197" spans="5:27" s="1" customFormat="1" x14ac:dyDescent="0.3">
      <c r="E2197" s="2"/>
      <c r="G2197" s="3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10"/>
      <c r="T2197" s="4"/>
      <c r="V2197" s="4"/>
      <c r="W2197" s="4"/>
      <c r="X2197" s="6"/>
      <c r="Z2197" s="4"/>
      <c r="AA2197" s="7"/>
    </row>
    <row r="2198" spans="5:27" s="1" customFormat="1" x14ac:dyDescent="0.3">
      <c r="E2198" s="2"/>
      <c r="G2198" s="3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10"/>
      <c r="T2198" s="4"/>
      <c r="V2198" s="4"/>
      <c r="W2198" s="4"/>
      <c r="X2198" s="6"/>
      <c r="Z2198" s="4"/>
      <c r="AA2198" s="7"/>
    </row>
    <row r="2199" spans="5:27" s="1" customFormat="1" x14ac:dyDescent="0.3">
      <c r="E2199" s="2"/>
      <c r="G2199" s="3"/>
      <c r="H2199" s="4"/>
      <c r="I2199" s="4"/>
      <c r="J2199" s="4"/>
      <c r="K2199" s="4"/>
      <c r="L2199" s="4"/>
      <c r="M2199" s="4"/>
      <c r="N2199" s="4"/>
      <c r="O2199" s="4"/>
      <c r="P2199" s="4"/>
      <c r="Q2199" s="4"/>
      <c r="R2199" s="10"/>
      <c r="T2199" s="4"/>
      <c r="V2199" s="4"/>
      <c r="W2199" s="4"/>
      <c r="X2199" s="6"/>
      <c r="Z2199" s="4"/>
      <c r="AA2199" s="7"/>
    </row>
    <row r="2200" spans="5:27" s="1" customFormat="1" x14ac:dyDescent="0.3">
      <c r="E2200" s="2"/>
      <c r="G2200" s="3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10"/>
      <c r="T2200" s="4"/>
      <c r="V2200" s="4"/>
      <c r="W2200" s="4"/>
      <c r="X2200" s="6"/>
      <c r="Z2200" s="4"/>
      <c r="AA2200" s="7"/>
    </row>
    <row r="2201" spans="5:27" s="1" customFormat="1" x14ac:dyDescent="0.3">
      <c r="E2201" s="2"/>
      <c r="G2201" s="3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10"/>
      <c r="T2201" s="4"/>
      <c r="V2201" s="4"/>
      <c r="W2201" s="4"/>
      <c r="X2201" s="6"/>
      <c r="Z2201" s="4"/>
      <c r="AA2201" s="7"/>
    </row>
    <row r="2202" spans="5:27" s="1" customFormat="1" x14ac:dyDescent="0.3">
      <c r="E2202" s="2"/>
      <c r="G2202" s="3"/>
      <c r="H2202" s="4"/>
      <c r="I2202" s="4"/>
      <c r="J2202" s="4"/>
      <c r="K2202" s="4"/>
      <c r="L2202" s="4"/>
      <c r="M2202" s="4"/>
      <c r="N2202" s="4"/>
      <c r="O2202" s="4"/>
      <c r="P2202" s="4"/>
      <c r="Q2202" s="4"/>
      <c r="R2202" s="10"/>
      <c r="T2202" s="4"/>
      <c r="V2202" s="4"/>
      <c r="W2202" s="4"/>
      <c r="X2202" s="6"/>
      <c r="Z2202" s="4"/>
      <c r="AA2202" s="7"/>
    </row>
    <row r="2203" spans="5:27" s="1" customFormat="1" x14ac:dyDescent="0.3">
      <c r="E2203" s="2"/>
      <c r="G2203" s="3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10"/>
      <c r="T2203" s="4"/>
      <c r="V2203" s="4"/>
      <c r="W2203" s="4"/>
      <c r="X2203" s="6"/>
      <c r="Z2203" s="4"/>
      <c r="AA2203" s="7"/>
    </row>
    <row r="2204" spans="5:27" s="1" customFormat="1" x14ac:dyDescent="0.3">
      <c r="E2204" s="2"/>
      <c r="G2204" s="3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10"/>
      <c r="T2204" s="4"/>
      <c r="V2204" s="4"/>
      <c r="W2204" s="4"/>
      <c r="X2204" s="6"/>
      <c r="Z2204" s="4"/>
      <c r="AA2204" s="7"/>
    </row>
    <row r="2205" spans="5:27" s="1" customFormat="1" x14ac:dyDescent="0.3">
      <c r="E2205" s="2"/>
      <c r="G2205" s="3"/>
      <c r="H2205" s="4"/>
      <c r="I2205" s="4"/>
      <c r="J2205" s="4"/>
      <c r="K2205" s="4"/>
      <c r="L2205" s="4"/>
      <c r="M2205" s="4"/>
      <c r="N2205" s="4"/>
      <c r="O2205" s="4"/>
      <c r="P2205" s="4"/>
      <c r="Q2205" s="4"/>
      <c r="R2205" s="10"/>
      <c r="T2205" s="4"/>
      <c r="V2205" s="4"/>
      <c r="W2205" s="4"/>
      <c r="X2205" s="6"/>
      <c r="Z2205" s="4"/>
      <c r="AA2205" s="7"/>
    </row>
    <row r="2206" spans="5:27" s="1" customFormat="1" x14ac:dyDescent="0.3">
      <c r="E2206" s="2"/>
      <c r="G2206" s="3"/>
      <c r="H2206" s="4"/>
      <c r="I2206" s="4"/>
      <c r="J2206" s="4"/>
      <c r="K2206" s="4"/>
      <c r="L2206" s="4"/>
      <c r="M2206" s="4"/>
      <c r="N2206" s="4"/>
      <c r="O2206" s="4"/>
      <c r="P2206" s="4"/>
      <c r="Q2206" s="4"/>
      <c r="R2206" s="10"/>
      <c r="T2206" s="4"/>
      <c r="V2206" s="4"/>
      <c r="W2206" s="4"/>
      <c r="X2206" s="6"/>
      <c r="Z2206" s="4"/>
      <c r="AA2206" s="7"/>
    </row>
    <row r="2207" spans="5:27" s="1" customFormat="1" x14ac:dyDescent="0.3">
      <c r="E2207" s="2"/>
      <c r="G2207" s="3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 s="10"/>
      <c r="T2207" s="4"/>
      <c r="V2207" s="4"/>
      <c r="W2207" s="4"/>
      <c r="X2207" s="6"/>
      <c r="Z2207" s="4"/>
      <c r="AA2207" s="7"/>
    </row>
    <row r="2208" spans="5:27" s="1" customFormat="1" x14ac:dyDescent="0.3">
      <c r="E2208" s="2"/>
      <c r="G2208" s="3"/>
      <c r="H2208" s="4"/>
      <c r="I2208" s="4"/>
      <c r="J2208" s="4"/>
      <c r="K2208" s="4"/>
      <c r="L2208" s="4"/>
      <c r="M2208" s="4"/>
      <c r="N2208" s="4"/>
      <c r="O2208" s="4"/>
      <c r="P2208" s="4"/>
      <c r="Q2208" s="4"/>
      <c r="R2208" s="10"/>
      <c r="T2208" s="4"/>
      <c r="V2208" s="4"/>
      <c r="W2208" s="4"/>
      <c r="X2208" s="6"/>
      <c r="Z2208" s="4"/>
      <c r="AA2208" s="7"/>
    </row>
    <row r="2209" spans="5:27" s="1" customFormat="1" x14ac:dyDescent="0.3">
      <c r="E2209" s="2"/>
      <c r="G2209" s="3"/>
      <c r="H2209" s="4"/>
      <c r="I2209" s="4"/>
      <c r="J2209" s="4"/>
      <c r="K2209" s="4"/>
      <c r="L2209" s="4"/>
      <c r="M2209" s="4"/>
      <c r="N2209" s="4"/>
      <c r="O2209" s="4"/>
      <c r="P2209" s="4"/>
      <c r="Q2209" s="4"/>
      <c r="R2209" s="10"/>
      <c r="T2209" s="4"/>
      <c r="V2209" s="4"/>
      <c r="W2209" s="4"/>
      <c r="X2209" s="6"/>
      <c r="Z2209" s="4"/>
      <c r="AA2209" s="7"/>
    </row>
    <row r="2210" spans="5:27" s="1" customFormat="1" x14ac:dyDescent="0.3">
      <c r="E2210" s="2"/>
      <c r="G2210" s="3"/>
      <c r="H2210" s="4"/>
      <c r="I2210" s="4"/>
      <c r="J2210" s="4"/>
      <c r="K2210" s="4"/>
      <c r="L2210" s="4"/>
      <c r="M2210" s="4"/>
      <c r="N2210" s="4"/>
      <c r="O2210" s="4"/>
      <c r="P2210" s="4"/>
      <c r="Q2210" s="4"/>
      <c r="R2210" s="10"/>
      <c r="T2210" s="4"/>
      <c r="V2210" s="4"/>
      <c r="W2210" s="4"/>
      <c r="X2210" s="6"/>
      <c r="Z2210" s="4"/>
      <c r="AA2210" s="7"/>
    </row>
    <row r="2211" spans="5:27" s="1" customFormat="1" x14ac:dyDescent="0.3">
      <c r="E2211" s="2"/>
      <c r="G2211" s="3"/>
      <c r="H2211" s="4"/>
      <c r="I2211" s="4"/>
      <c r="J2211" s="4"/>
      <c r="K2211" s="4"/>
      <c r="L2211" s="4"/>
      <c r="M2211" s="4"/>
      <c r="N2211" s="4"/>
      <c r="O2211" s="4"/>
      <c r="P2211" s="4"/>
      <c r="Q2211" s="4"/>
      <c r="R2211" s="10"/>
      <c r="T2211" s="4"/>
      <c r="V2211" s="4"/>
      <c r="W2211" s="4"/>
      <c r="X2211" s="6"/>
      <c r="Z2211" s="4"/>
      <c r="AA2211" s="7"/>
    </row>
    <row r="2212" spans="5:27" s="1" customFormat="1" x14ac:dyDescent="0.3">
      <c r="E2212" s="2"/>
      <c r="G2212" s="3"/>
      <c r="H2212" s="4"/>
      <c r="I2212" s="4"/>
      <c r="J2212" s="4"/>
      <c r="K2212" s="4"/>
      <c r="L2212" s="4"/>
      <c r="M2212" s="4"/>
      <c r="N2212" s="4"/>
      <c r="O2212" s="4"/>
      <c r="P2212" s="4"/>
      <c r="Q2212" s="4"/>
      <c r="R2212" s="10"/>
      <c r="T2212" s="4"/>
      <c r="V2212" s="4"/>
      <c r="W2212" s="4"/>
      <c r="X2212" s="6"/>
      <c r="Z2212" s="4"/>
      <c r="AA2212" s="7"/>
    </row>
    <row r="2213" spans="5:27" s="1" customFormat="1" x14ac:dyDescent="0.3">
      <c r="E2213" s="2"/>
      <c r="G2213" s="3"/>
      <c r="H2213" s="4"/>
      <c r="I2213" s="4"/>
      <c r="J2213" s="4"/>
      <c r="K2213" s="4"/>
      <c r="L2213" s="4"/>
      <c r="M2213" s="4"/>
      <c r="N2213" s="4"/>
      <c r="O2213" s="4"/>
      <c r="P2213" s="4"/>
      <c r="Q2213" s="4"/>
      <c r="R2213" s="10"/>
      <c r="T2213" s="4"/>
      <c r="V2213" s="4"/>
      <c r="W2213" s="4"/>
      <c r="X2213" s="6"/>
      <c r="Z2213" s="4"/>
      <c r="AA2213" s="7"/>
    </row>
    <row r="2214" spans="5:27" s="1" customFormat="1" x14ac:dyDescent="0.3">
      <c r="E2214" s="2"/>
      <c r="G2214" s="3"/>
      <c r="H2214" s="4"/>
      <c r="I2214" s="4"/>
      <c r="J2214" s="4"/>
      <c r="K2214" s="4"/>
      <c r="L2214" s="4"/>
      <c r="M2214" s="4"/>
      <c r="N2214" s="4"/>
      <c r="O2214" s="4"/>
      <c r="P2214" s="4"/>
      <c r="Q2214" s="4"/>
      <c r="R2214" s="10"/>
      <c r="T2214" s="4"/>
      <c r="V2214" s="4"/>
      <c r="W2214" s="4"/>
      <c r="X2214" s="6"/>
      <c r="Z2214" s="4"/>
      <c r="AA2214" s="7"/>
    </row>
    <row r="2215" spans="5:27" s="1" customFormat="1" x14ac:dyDescent="0.3">
      <c r="E2215" s="2"/>
      <c r="G2215" s="3"/>
      <c r="H2215" s="4"/>
      <c r="I2215" s="4"/>
      <c r="J2215" s="4"/>
      <c r="K2215" s="4"/>
      <c r="L2215" s="4"/>
      <c r="M2215" s="4"/>
      <c r="N2215" s="4"/>
      <c r="O2215" s="4"/>
      <c r="P2215" s="4"/>
      <c r="Q2215" s="4"/>
      <c r="R2215" s="10"/>
      <c r="T2215" s="4"/>
      <c r="V2215" s="4"/>
      <c r="W2215" s="4"/>
      <c r="X2215" s="6"/>
      <c r="Z2215" s="4"/>
      <c r="AA2215" s="7"/>
    </row>
    <row r="2216" spans="5:27" s="1" customFormat="1" x14ac:dyDescent="0.3">
      <c r="E2216" s="2"/>
      <c r="G2216" s="3"/>
      <c r="H2216" s="4"/>
      <c r="I2216" s="4"/>
      <c r="J2216" s="4"/>
      <c r="K2216" s="4"/>
      <c r="L2216" s="4"/>
      <c r="M2216" s="4"/>
      <c r="N2216" s="4"/>
      <c r="O2216" s="4"/>
      <c r="P2216" s="4"/>
      <c r="Q2216" s="4"/>
      <c r="R2216" s="10"/>
      <c r="T2216" s="4"/>
      <c r="V2216" s="4"/>
      <c r="W2216" s="4"/>
      <c r="X2216" s="6"/>
      <c r="Z2216" s="4"/>
      <c r="AA2216" s="7"/>
    </row>
    <row r="2217" spans="5:27" s="1" customFormat="1" x14ac:dyDescent="0.3">
      <c r="E2217" s="2"/>
      <c r="G2217" s="3"/>
      <c r="H2217" s="4"/>
      <c r="I2217" s="4"/>
      <c r="J2217" s="4"/>
      <c r="K2217" s="4"/>
      <c r="L2217" s="4"/>
      <c r="M2217" s="4"/>
      <c r="N2217" s="4"/>
      <c r="O2217" s="4"/>
      <c r="P2217" s="4"/>
      <c r="Q2217" s="4"/>
      <c r="R2217" s="10"/>
      <c r="T2217" s="4"/>
      <c r="V2217" s="4"/>
      <c r="W2217" s="4"/>
      <c r="X2217" s="6"/>
      <c r="Z2217" s="4"/>
      <c r="AA2217" s="7"/>
    </row>
    <row r="2218" spans="5:27" s="1" customFormat="1" x14ac:dyDescent="0.3">
      <c r="E2218" s="2"/>
      <c r="G2218" s="3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 s="10"/>
      <c r="T2218" s="4"/>
      <c r="V2218" s="4"/>
      <c r="W2218" s="4"/>
      <c r="X2218" s="6"/>
      <c r="Z2218" s="4"/>
      <c r="AA2218" s="7"/>
    </row>
    <row r="2219" spans="5:27" s="1" customFormat="1" x14ac:dyDescent="0.3">
      <c r="E2219" s="2"/>
      <c r="G2219" s="3"/>
      <c r="H2219" s="4"/>
      <c r="I2219" s="4"/>
      <c r="J2219" s="4"/>
      <c r="K2219" s="4"/>
      <c r="L2219" s="4"/>
      <c r="M2219" s="4"/>
      <c r="N2219" s="4"/>
      <c r="O2219" s="4"/>
      <c r="P2219" s="4"/>
      <c r="Q2219" s="4"/>
      <c r="R2219" s="10"/>
      <c r="T2219" s="4"/>
      <c r="V2219" s="4"/>
      <c r="W2219" s="4"/>
      <c r="X2219" s="6"/>
      <c r="Z2219" s="4"/>
      <c r="AA2219" s="7"/>
    </row>
    <row r="2220" spans="5:27" s="1" customFormat="1" x14ac:dyDescent="0.3">
      <c r="E2220" s="2"/>
      <c r="G2220" s="3"/>
      <c r="H2220" s="4"/>
      <c r="I2220" s="4"/>
      <c r="J2220" s="4"/>
      <c r="K2220" s="4"/>
      <c r="L2220" s="4"/>
      <c r="M2220" s="4"/>
      <c r="N2220" s="4"/>
      <c r="O2220" s="4"/>
      <c r="P2220" s="4"/>
      <c r="Q2220" s="4"/>
      <c r="R2220" s="10"/>
      <c r="T2220" s="4"/>
      <c r="V2220" s="4"/>
      <c r="W2220" s="4"/>
      <c r="X2220" s="6"/>
      <c r="Z2220" s="4"/>
      <c r="AA2220" s="7"/>
    </row>
    <row r="2221" spans="5:27" s="1" customFormat="1" x14ac:dyDescent="0.3">
      <c r="E2221" s="2"/>
      <c r="G2221" s="3"/>
      <c r="H2221" s="4"/>
      <c r="I2221" s="4"/>
      <c r="J2221" s="4"/>
      <c r="K2221" s="4"/>
      <c r="L2221" s="4"/>
      <c r="M2221" s="4"/>
      <c r="N2221" s="4"/>
      <c r="O2221" s="4"/>
      <c r="P2221" s="4"/>
      <c r="Q2221" s="4"/>
      <c r="R2221" s="10"/>
      <c r="T2221" s="4"/>
      <c r="V2221" s="4"/>
      <c r="W2221" s="4"/>
      <c r="X2221" s="6"/>
      <c r="Z2221" s="4"/>
      <c r="AA2221" s="7"/>
    </row>
    <row r="2222" spans="5:27" s="1" customFormat="1" x14ac:dyDescent="0.3">
      <c r="E2222" s="2"/>
      <c r="G2222" s="3"/>
      <c r="H2222" s="4"/>
      <c r="I2222" s="4"/>
      <c r="J2222" s="4"/>
      <c r="K2222" s="4"/>
      <c r="L2222" s="4"/>
      <c r="M2222" s="4"/>
      <c r="N2222" s="4"/>
      <c r="O2222" s="4"/>
      <c r="P2222" s="4"/>
      <c r="Q2222" s="4"/>
      <c r="R2222" s="10"/>
      <c r="T2222" s="4"/>
      <c r="V2222" s="4"/>
      <c r="W2222" s="4"/>
      <c r="X2222" s="6"/>
      <c r="Z2222" s="4"/>
      <c r="AA2222" s="7"/>
    </row>
    <row r="2223" spans="5:27" s="1" customFormat="1" x14ac:dyDescent="0.3">
      <c r="E2223" s="2"/>
      <c r="G2223" s="3"/>
      <c r="H2223" s="4"/>
      <c r="I2223" s="4"/>
      <c r="J2223" s="4"/>
      <c r="K2223" s="4"/>
      <c r="L2223" s="4"/>
      <c r="M2223" s="4"/>
      <c r="N2223" s="4"/>
      <c r="O2223" s="4"/>
      <c r="P2223" s="4"/>
      <c r="Q2223" s="4"/>
      <c r="R2223" s="10"/>
      <c r="T2223" s="4"/>
      <c r="V2223" s="4"/>
      <c r="W2223" s="4"/>
      <c r="X2223" s="6"/>
      <c r="Z2223" s="4"/>
      <c r="AA2223" s="7"/>
    </row>
    <row r="2224" spans="5:27" s="1" customFormat="1" x14ac:dyDescent="0.3">
      <c r="E2224" s="2"/>
      <c r="G2224" s="3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10"/>
      <c r="T2224" s="4"/>
      <c r="V2224" s="4"/>
      <c r="W2224" s="4"/>
      <c r="X2224" s="6"/>
      <c r="Z2224" s="4"/>
      <c r="AA2224" s="7"/>
    </row>
    <row r="2225" spans="5:27" s="1" customFormat="1" x14ac:dyDescent="0.3">
      <c r="E2225" s="2"/>
      <c r="G2225" s="3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10"/>
      <c r="T2225" s="4"/>
      <c r="V2225" s="4"/>
      <c r="W2225" s="4"/>
      <c r="X2225" s="6"/>
      <c r="Z2225" s="4"/>
      <c r="AA2225" s="7"/>
    </row>
    <row r="2226" spans="5:27" s="1" customFormat="1" x14ac:dyDescent="0.3">
      <c r="E2226" s="2"/>
      <c r="G2226" s="3"/>
      <c r="H2226" s="4"/>
      <c r="I2226" s="4"/>
      <c r="J2226" s="4"/>
      <c r="K2226" s="4"/>
      <c r="L2226" s="4"/>
      <c r="M2226" s="4"/>
      <c r="N2226" s="4"/>
      <c r="O2226" s="4"/>
      <c r="P2226" s="4"/>
      <c r="Q2226" s="4"/>
      <c r="R2226" s="10"/>
      <c r="T2226" s="4"/>
      <c r="V2226" s="4"/>
      <c r="W2226" s="4"/>
      <c r="X2226" s="6"/>
      <c r="Z2226" s="4"/>
      <c r="AA2226" s="7"/>
    </row>
    <row r="2227" spans="5:27" s="1" customFormat="1" x14ac:dyDescent="0.3">
      <c r="E2227" s="2"/>
      <c r="G2227" s="3"/>
      <c r="H2227" s="4"/>
      <c r="I2227" s="4"/>
      <c r="J2227" s="4"/>
      <c r="K2227" s="4"/>
      <c r="L2227" s="4"/>
      <c r="M2227" s="4"/>
      <c r="N2227" s="4"/>
      <c r="O2227" s="4"/>
      <c r="P2227" s="4"/>
      <c r="Q2227" s="4"/>
      <c r="R2227" s="10"/>
      <c r="T2227" s="4"/>
      <c r="V2227" s="4"/>
      <c r="W2227" s="4"/>
      <c r="X2227" s="6"/>
      <c r="Z2227" s="4"/>
      <c r="AA2227" s="7"/>
    </row>
    <row r="2228" spans="5:27" s="1" customFormat="1" x14ac:dyDescent="0.3">
      <c r="E2228" s="2"/>
      <c r="G2228" s="3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10"/>
      <c r="T2228" s="4"/>
      <c r="V2228" s="4"/>
      <c r="W2228" s="4"/>
      <c r="X2228" s="6"/>
      <c r="Z2228" s="4"/>
      <c r="AA2228" s="7"/>
    </row>
    <row r="2229" spans="5:27" s="1" customFormat="1" x14ac:dyDescent="0.3">
      <c r="E2229" s="2"/>
      <c r="G2229" s="3"/>
      <c r="H2229" s="4"/>
      <c r="I2229" s="4"/>
      <c r="J2229" s="4"/>
      <c r="K2229" s="4"/>
      <c r="L2229" s="4"/>
      <c r="M2229" s="4"/>
      <c r="N2229" s="4"/>
      <c r="O2229" s="4"/>
      <c r="P2229" s="4"/>
      <c r="Q2229" s="4"/>
      <c r="R2229" s="10"/>
      <c r="T2229" s="4"/>
      <c r="V2229" s="4"/>
      <c r="W2229" s="4"/>
      <c r="X2229" s="6"/>
      <c r="Z2229" s="4"/>
      <c r="AA2229" s="7"/>
    </row>
    <row r="2230" spans="5:27" s="1" customFormat="1" x14ac:dyDescent="0.3">
      <c r="E2230" s="2"/>
      <c r="G2230" s="3"/>
      <c r="H2230" s="4"/>
      <c r="I2230" s="4"/>
      <c r="J2230" s="4"/>
      <c r="K2230" s="4"/>
      <c r="L2230" s="4"/>
      <c r="M2230" s="4"/>
      <c r="N2230" s="4"/>
      <c r="O2230" s="4"/>
      <c r="P2230" s="4"/>
      <c r="Q2230" s="4"/>
      <c r="R2230" s="10"/>
      <c r="T2230" s="4"/>
      <c r="V2230" s="4"/>
      <c r="W2230" s="4"/>
      <c r="X2230" s="6"/>
      <c r="Z2230" s="4"/>
      <c r="AA2230" s="7"/>
    </row>
    <row r="2231" spans="5:27" s="1" customFormat="1" x14ac:dyDescent="0.3">
      <c r="E2231" s="2"/>
      <c r="G2231" s="3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 s="10"/>
      <c r="T2231" s="4"/>
      <c r="V2231" s="4"/>
      <c r="W2231" s="4"/>
      <c r="X2231" s="6"/>
      <c r="Z2231" s="4"/>
      <c r="AA2231" s="7"/>
    </row>
    <row r="2232" spans="5:27" s="1" customFormat="1" x14ac:dyDescent="0.3">
      <c r="E2232" s="2"/>
      <c r="G2232" s="3"/>
      <c r="H2232" s="4"/>
      <c r="I2232" s="4"/>
      <c r="J2232" s="4"/>
      <c r="K2232" s="4"/>
      <c r="L2232" s="4"/>
      <c r="M2232" s="4"/>
      <c r="N2232" s="4"/>
      <c r="O2232" s="4"/>
      <c r="P2232" s="4"/>
      <c r="Q2232" s="4"/>
      <c r="R2232" s="10"/>
      <c r="T2232" s="4"/>
      <c r="V2232" s="4"/>
      <c r="W2232" s="4"/>
      <c r="X2232" s="6"/>
      <c r="Z2232" s="4"/>
      <c r="AA2232" s="7"/>
    </row>
    <row r="2233" spans="5:27" s="1" customFormat="1" x14ac:dyDescent="0.3">
      <c r="E2233" s="2"/>
      <c r="G2233" s="3"/>
      <c r="H2233" s="4"/>
      <c r="I2233" s="4"/>
      <c r="J2233" s="4"/>
      <c r="K2233" s="4"/>
      <c r="L2233" s="4"/>
      <c r="M2233" s="4"/>
      <c r="N2233" s="4"/>
      <c r="O2233" s="4"/>
      <c r="P2233" s="4"/>
      <c r="Q2233" s="4"/>
      <c r="R2233" s="10"/>
      <c r="T2233" s="4"/>
      <c r="V2233" s="4"/>
      <c r="W2233" s="4"/>
      <c r="X2233" s="6"/>
      <c r="Z2233" s="4"/>
      <c r="AA2233" s="7"/>
    </row>
    <row r="2234" spans="5:27" s="1" customFormat="1" x14ac:dyDescent="0.3">
      <c r="E2234" s="2"/>
      <c r="G2234" s="3"/>
      <c r="H2234" s="4"/>
      <c r="I2234" s="4"/>
      <c r="J2234" s="4"/>
      <c r="K2234" s="4"/>
      <c r="L2234" s="4"/>
      <c r="M2234" s="4"/>
      <c r="N2234" s="4"/>
      <c r="O2234" s="4"/>
      <c r="P2234" s="4"/>
      <c r="Q2234" s="4"/>
      <c r="R2234" s="10"/>
      <c r="T2234" s="4"/>
      <c r="V2234" s="4"/>
      <c r="W2234" s="4"/>
      <c r="X2234" s="6"/>
      <c r="Z2234" s="4"/>
      <c r="AA2234" s="7"/>
    </row>
    <row r="2235" spans="5:27" s="1" customFormat="1" x14ac:dyDescent="0.3">
      <c r="E2235" s="2"/>
      <c r="G2235" s="3"/>
      <c r="H2235" s="4"/>
      <c r="I2235" s="4"/>
      <c r="J2235" s="4"/>
      <c r="K2235" s="4"/>
      <c r="L2235" s="4"/>
      <c r="M2235" s="4"/>
      <c r="N2235" s="4"/>
      <c r="O2235" s="4"/>
      <c r="P2235" s="4"/>
      <c r="Q2235" s="4"/>
      <c r="R2235" s="10"/>
      <c r="T2235" s="4"/>
      <c r="V2235" s="4"/>
      <c r="W2235" s="4"/>
      <c r="X2235" s="6"/>
      <c r="Z2235" s="4"/>
      <c r="AA2235" s="7"/>
    </row>
    <row r="2236" spans="5:27" s="1" customFormat="1" x14ac:dyDescent="0.3">
      <c r="E2236" s="2"/>
      <c r="G2236" s="3"/>
      <c r="H2236" s="4"/>
      <c r="I2236" s="4"/>
      <c r="J2236" s="4"/>
      <c r="K2236" s="4"/>
      <c r="L2236" s="4"/>
      <c r="M2236" s="4"/>
      <c r="N2236" s="4"/>
      <c r="O2236" s="4"/>
      <c r="P2236" s="4"/>
      <c r="Q2236" s="4"/>
      <c r="R2236" s="10"/>
      <c r="T2236" s="4"/>
      <c r="V2236" s="4"/>
      <c r="W2236" s="4"/>
      <c r="X2236" s="6"/>
      <c r="Z2236" s="4"/>
      <c r="AA2236" s="7"/>
    </row>
    <row r="2237" spans="5:27" s="1" customFormat="1" x14ac:dyDescent="0.3">
      <c r="E2237" s="2"/>
      <c r="G2237" s="3"/>
      <c r="H2237" s="4"/>
      <c r="I2237" s="4"/>
      <c r="J2237" s="4"/>
      <c r="K2237" s="4"/>
      <c r="L2237" s="4"/>
      <c r="M2237" s="4"/>
      <c r="N2237" s="4"/>
      <c r="O2237" s="4"/>
      <c r="P2237" s="4"/>
      <c r="Q2237" s="4"/>
      <c r="R2237" s="10"/>
      <c r="T2237" s="4"/>
      <c r="V2237" s="4"/>
      <c r="W2237" s="4"/>
      <c r="X2237" s="6"/>
      <c r="Z2237" s="4"/>
      <c r="AA2237" s="7"/>
    </row>
    <row r="2238" spans="5:27" s="1" customFormat="1" x14ac:dyDescent="0.3">
      <c r="E2238" s="2"/>
      <c r="G2238" s="3"/>
      <c r="H2238" s="4"/>
      <c r="I2238" s="4"/>
      <c r="J2238" s="4"/>
      <c r="K2238" s="4"/>
      <c r="L2238" s="4"/>
      <c r="M2238" s="4"/>
      <c r="N2238" s="4"/>
      <c r="O2238" s="4"/>
      <c r="P2238" s="4"/>
      <c r="Q2238" s="4"/>
      <c r="R2238" s="10"/>
      <c r="T2238" s="4"/>
      <c r="V2238" s="4"/>
      <c r="W2238" s="4"/>
      <c r="X2238" s="6"/>
      <c r="Z2238" s="4"/>
      <c r="AA2238" s="7"/>
    </row>
    <row r="2239" spans="5:27" s="1" customFormat="1" x14ac:dyDescent="0.3">
      <c r="E2239" s="2"/>
      <c r="G2239" s="3"/>
      <c r="H2239" s="4"/>
      <c r="I2239" s="4"/>
      <c r="J2239" s="4"/>
      <c r="K2239" s="4"/>
      <c r="L2239" s="4"/>
      <c r="M2239" s="4"/>
      <c r="N2239" s="4"/>
      <c r="O2239" s="4"/>
      <c r="P2239" s="4"/>
      <c r="Q2239" s="4"/>
      <c r="R2239" s="10"/>
      <c r="T2239" s="4"/>
      <c r="V2239" s="4"/>
      <c r="W2239" s="4"/>
      <c r="X2239" s="6"/>
      <c r="Z2239" s="4"/>
      <c r="AA2239" s="7"/>
    </row>
    <row r="2240" spans="5:27" s="1" customFormat="1" x14ac:dyDescent="0.3">
      <c r="E2240" s="2"/>
      <c r="G2240" s="3"/>
      <c r="H2240" s="4"/>
      <c r="I2240" s="4"/>
      <c r="J2240" s="4"/>
      <c r="K2240" s="4"/>
      <c r="L2240" s="4"/>
      <c r="M2240" s="4"/>
      <c r="N2240" s="4"/>
      <c r="O2240" s="4"/>
      <c r="P2240" s="4"/>
      <c r="Q2240" s="4"/>
      <c r="R2240" s="10"/>
      <c r="T2240" s="4"/>
      <c r="V2240" s="4"/>
      <c r="W2240" s="4"/>
      <c r="X2240" s="6"/>
      <c r="Z2240" s="4"/>
      <c r="AA2240" s="7"/>
    </row>
    <row r="2241" spans="5:27" s="1" customFormat="1" x14ac:dyDescent="0.3">
      <c r="E2241" s="2"/>
      <c r="G2241" s="3"/>
      <c r="H2241" s="4"/>
      <c r="I2241" s="4"/>
      <c r="J2241" s="4"/>
      <c r="K2241" s="4"/>
      <c r="L2241" s="4"/>
      <c r="M2241" s="4"/>
      <c r="N2241" s="4"/>
      <c r="O2241" s="4"/>
      <c r="P2241" s="4"/>
      <c r="Q2241" s="4"/>
      <c r="R2241" s="10"/>
      <c r="T2241" s="4"/>
      <c r="V2241" s="4"/>
      <c r="W2241" s="4"/>
      <c r="X2241" s="6"/>
      <c r="Z2241" s="4"/>
      <c r="AA2241" s="7"/>
    </row>
    <row r="2242" spans="5:27" s="1" customFormat="1" x14ac:dyDescent="0.3">
      <c r="E2242" s="2"/>
      <c r="G2242" s="3"/>
      <c r="H2242" s="4"/>
      <c r="I2242" s="4"/>
      <c r="J2242" s="4"/>
      <c r="K2242" s="4"/>
      <c r="L2242" s="4"/>
      <c r="M2242" s="4"/>
      <c r="N2242" s="4"/>
      <c r="O2242" s="4"/>
      <c r="P2242" s="4"/>
      <c r="Q2242" s="4"/>
      <c r="R2242" s="10"/>
      <c r="T2242" s="4"/>
      <c r="V2242" s="4"/>
      <c r="W2242" s="4"/>
      <c r="X2242" s="6"/>
      <c r="Z2242" s="4"/>
      <c r="AA2242" s="7"/>
    </row>
    <row r="2243" spans="5:27" s="1" customFormat="1" x14ac:dyDescent="0.3">
      <c r="E2243" s="2"/>
      <c r="G2243" s="3"/>
      <c r="H2243" s="4"/>
      <c r="I2243" s="4"/>
      <c r="J2243" s="4"/>
      <c r="K2243" s="4"/>
      <c r="L2243" s="4"/>
      <c r="M2243" s="4"/>
      <c r="N2243" s="4"/>
      <c r="O2243" s="4"/>
      <c r="P2243" s="4"/>
      <c r="Q2243" s="4"/>
      <c r="R2243" s="10"/>
      <c r="T2243" s="4"/>
      <c r="V2243" s="4"/>
      <c r="W2243" s="4"/>
      <c r="X2243" s="6"/>
      <c r="Z2243" s="4"/>
      <c r="AA2243" s="7"/>
    </row>
    <row r="2244" spans="5:27" s="1" customFormat="1" x14ac:dyDescent="0.3">
      <c r="E2244" s="2"/>
      <c r="G2244" s="3"/>
      <c r="H2244" s="4"/>
      <c r="I2244" s="4"/>
      <c r="J2244" s="4"/>
      <c r="K2244" s="4"/>
      <c r="L2244" s="4"/>
      <c r="M2244" s="4"/>
      <c r="N2244" s="4"/>
      <c r="O2244" s="4"/>
      <c r="P2244" s="4"/>
      <c r="Q2244" s="4"/>
      <c r="R2244" s="10"/>
      <c r="T2244" s="4"/>
      <c r="V2244" s="4"/>
      <c r="W2244" s="4"/>
      <c r="X2244" s="6"/>
      <c r="Z2244" s="4"/>
      <c r="AA2244" s="7"/>
    </row>
    <row r="2245" spans="5:27" s="1" customFormat="1" x14ac:dyDescent="0.3">
      <c r="E2245" s="2"/>
      <c r="G2245" s="3"/>
      <c r="H2245" s="4"/>
      <c r="I2245" s="4"/>
      <c r="J2245" s="4"/>
      <c r="K2245" s="4"/>
      <c r="L2245" s="4"/>
      <c r="M2245" s="4"/>
      <c r="N2245" s="4"/>
      <c r="O2245" s="4"/>
      <c r="P2245" s="4"/>
      <c r="Q2245" s="4"/>
      <c r="R2245" s="10"/>
      <c r="T2245" s="4"/>
      <c r="V2245" s="4"/>
      <c r="W2245" s="4"/>
      <c r="X2245" s="6"/>
      <c r="Z2245" s="4"/>
      <c r="AA2245" s="7"/>
    </row>
    <row r="2246" spans="5:27" s="1" customFormat="1" x14ac:dyDescent="0.3">
      <c r="E2246" s="2"/>
      <c r="G2246" s="3"/>
      <c r="H2246" s="4"/>
      <c r="I2246" s="4"/>
      <c r="J2246" s="4"/>
      <c r="K2246" s="4"/>
      <c r="L2246" s="4"/>
      <c r="M2246" s="4"/>
      <c r="N2246" s="4"/>
      <c r="O2246" s="4"/>
      <c r="P2246" s="4"/>
      <c r="Q2246" s="4"/>
      <c r="R2246" s="10"/>
      <c r="T2246" s="4"/>
      <c r="V2246" s="4"/>
      <c r="W2246" s="4"/>
      <c r="X2246" s="6"/>
      <c r="Z2246" s="4"/>
      <c r="AA2246" s="7"/>
    </row>
    <row r="2247" spans="5:27" s="1" customFormat="1" x14ac:dyDescent="0.3">
      <c r="E2247" s="2"/>
      <c r="G2247" s="3"/>
      <c r="H2247" s="4"/>
      <c r="I2247" s="4"/>
      <c r="J2247" s="4"/>
      <c r="K2247" s="4"/>
      <c r="L2247" s="4"/>
      <c r="M2247" s="4"/>
      <c r="N2247" s="4"/>
      <c r="O2247" s="4"/>
      <c r="P2247" s="4"/>
      <c r="Q2247" s="4"/>
      <c r="R2247" s="10"/>
      <c r="T2247" s="4"/>
      <c r="V2247" s="4"/>
      <c r="W2247" s="4"/>
      <c r="X2247" s="6"/>
      <c r="Z2247" s="4"/>
      <c r="AA2247" s="7"/>
    </row>
    <row r="2248" spans="5:27" s="1" customFormat="1" x14ac:dyDescent="0.3">
      <c r="E2248" s="2"/>
      <c r="G2248" s="3"/>
      <c r="H2248" s="4"/>
      <c r="I2248" s="4"/>
      <c r="J2248" s="4"/>
      <c r="K2248" s="4"/>
      <c r="L2248" s="4"/>
      <c r="M2248" s="4"/>
      <c r="N2248" s="4"/>
      <c r="O2248" s="4"/>
      <c r="P2248" s="4"/>
      <c r="Q2248" s="4"/>
      <c r="R2248" s="10"/>
      <c r="T2248" s="4"/>
      <c r="V2248" s="4"/>
      <c r="W2248" s="4"/>
      <c r="X2248" s="6"/>
      <c r="Z2248" s="4"/>
      <c r="AA2248" s="7"/>
    </row>
    <row r="2249" spans="5:27" s="1" customFormat="1" x14ac:dyDescent="0.3">
      <c r="E2249" s="2"/>
      <c r="G2249" s="3"/>
      <c r="H2249" s="4"/>
      <c r="I2249" s="4"/>
      <c r="J2249" s="4"/>
      <c r="K2249" s="4"/>
      <c r="L2249" s="4"/>
      <c r="M2249" s="4"/>
      <c r="N2249" s="4"/>
      <c r="O2249" s="4"/>
      <c r="P2249" s="4"/>
      <c r="Q2249" s="4"/>
      <c r="R2249" s="10"/>
      <c r="T2249" s="4"/>
      <c r="V2249" s="4"/>
      <c r="W2249" s="4"/>
      <c r="X2249" s="6"/>
      <c r="Z2249" s="4"/>
      <c r="AA2249" s="7"/>
    </row>
    <row r="2250" spans="5:27" s="1" customFormat="1" x14ac:dyDescent="0.3">
      <c r="E2250" s="2"/>
      <c r="G2250" s="3"/>
      <c r="H2250" s="4"/>
      <c r="I2250" s="4"/>
      <c r="J2250" s="4"/>
      <c r="K2250" s="4"/>
      <c r="L2250" s="4"/>
      <c r="M2250" s="4"/>
      <c r="N2250" s="4"/>
      <c r="O2250" s="4"/>
      <c r="P2250" s="4"/>
      <c r="Q2250" s="4"/>
      <c r="R2250" s="10"/>
      <c r="T2250" s="4"/>
      <c r="V2250" s="4"/>
      <c r="W2250" s="4"/>
      <c r="X2250" s="6"/>
      <c r="Z2250" s="4"/>
      <c r="AA2250" s="7"/>
    </row>
    <row r="2251" spans="5:27" s="1" customFormat="1" x14ac:dyDescent="0.3">
      <c r="E2251" s="2"/>
      <c r="G2251" s="3"/>
      <c r="H2251" s="4"/>
      <c r="I2251" s="4"/>
      <c r="J2251" s="4"/>
      <c r="K2251" s="4"/>
      <c r="L2251" s="4"/>
      <c r="M2251" s="4"/>
      <c r="N2251" s="4"/>
      <c r="O2251" s="4"/>
      <c r="P2251" s="4"/>
      <c r="Q2251" s="4"/>
      <c r="R2251" s="10"/>
      <c r="T2251" s="4"/>
      <c r="V2251" s="4"/>
      <c r="W2251" s="4"/>
      <c r="X2251" s="6"/>
      <c r="Z2251" s="4"/>
      <c r="AA2251" s="7"/>
    </row>
    <row r="2252" spans="5:27" s="1" customFormat="1" x14ac:dyDescent="0.3">
      <c r="E2252" s="2"/>
      <c r="G2252" s="3"/>
      <c r="H2252" s="4"/>
      <c r="I2252" s="4"/>
      <c r="J2252" s="4"/>
      <c r="K2252" s="4"/>
      <c r="L2252" s="4"/>
      <c r="M2252" s="4"/>
      <c r="N2252" s="4"/>
      <c r="O2252" s="4"/>
      <c r="P2252" s="4"/>
      <c r="Q2252" s="4"/>
      <c r="R2252" s="10"/>
      <c r="T2252" s="4"/>
      <c r="V2252" s="4"/>
      <c r="W2252" s="4"/>
      <c r="X2252" s="6"/>
      <c r="Z2252" s="4"/>
      <c r="AA2252" s="7"/>
    </row>
    <row r="2253" spans="5:27" s="1" customFormat="1" x14ac:dyDescent="0.3">
      <c r="E2253" s="2"/>
      <c r="G2253" s="3"/>
      <c r="H2253" s="4"/>
      <c r="I2253" s="4"/>
      <c r="J2253" s="4"/>
      <c r="K2253" s="4"/>
      <c r="L2253" s="4"/>
      <c r="M2253" s="4"/>
      <c r="N2253" s="4"/>
      <c r="O2253" s="4"/>
      <c r="P2253" s="4"/>
      <c r="Q2253" s="4"/>
      <c r="R2253" s="10"/>
      <c r="T2253" s="4"/>
      <c r="V2253" s="4"/>
      <c r="W2253" s="4"/>
      <c r="X2253" s="6"/>
      <c r="Z2253" s="4"/>
      <c r="AA2253" s="7"/>
    </row>
    <row r="2254" spans="5:27" s="1" customFormat="1" x14ac:dyDescent="0.3">
      <c r="E2254" s="2"/>
      <c r="G2254" s="3"/>
      <c r="H2254" s="4"/>
      <c r="I2254" s="4"/>
      <c r="J2254" s="4"/>
      <c r="K2254" s="4"/>
      <c r="L2254" s="4"/>
      <c r="M2254" s="4"/>
      <c r="N2254" s="4"/>
      <c r="O2254" s="4"/>
      <c r="P2254" s="4"/>
      <c r="Q2254" s="4"/>
      <c r="R2254" s="10"/>
      <c r="T2254" s="4"/>
      <c r="V2254" s="4"/>
      <c r="W2254" s="4"/>
      <c r="X2254" s="6"/>
      <c r="Z2254" s="4"/>
      <c r="AA2254" s="7"/>
    </row>
    <row r="2255" spans="5:27" s="1" customFormat="1" x14ac:dyDescent="0.3">
      <c r="E2255" s="2"/>
      <c r="G2255" s="3"/>
      <c r="H2255" s="4"/>
      <c r="I2255" s="4"/>
      <c r="J2255" s="4"/>
      <c r="K2255" s="4"/>
      <c r="L2255" s="4"/>
      <c r="M2255" s="4"/>
      <c r="N2255" s="4"/>
      <c r="O2255" s="4"/>
      <c r="P2255" s="4"/>
      <c r="Q2255" s="4"/>
      <c r="R2255" s="10"/>
      <c r="T2255" s="4"/>
      <c r="V2255" s="4"/>
      <c r="W2255" s="4"/>
      <c r="X2255" s="6"/>
      <c r="Z2255" s="4"/>
      <c r="AA2255" s="7"/>
    </row>
    <row r="2256" spans="5:27" s="1" customFormat="1" x14ac:dyDescent="0.3">
      <c r="E2256" s="2"/>
      <c r="G2256" s="3"/>
      <c r="H2256" s="4"/>
      <c r="I2256" s="4"/>
      <c r="J2256" s="4"/>
      <c r="K2256" s="4"/>
      <c r="L2256" s="4"/>
      <c r="M2256" s="4"/>
      <c r="N2256" s="4"/>
      <c r="O2256" s="4"/>
      <c r="P2256" s="4"/>
      <c r="Q2256" s="4"/>
      <c r="R2256" s="10"/>
      <c r="T2256" s="4"/>
      <c r="V2256" s="4"/>
      <c r="W2256" s="4"/>
      <c r="X2256" s="6"/>
      <c r="Z2256" s="4"/>
      <c r="AA2256" s="7"/>
    </row>
    <row r="2257" spans="5:27" s="1" customFormat="1" x14ac:dyDescent="0.3">
      <c r="E2257" s="2"/>
      <c r="G2257" s="3"/>
      <c r="H2257" s="4"/>
      <c r="I2257" s="4"/>
      <c r="J2257" s="4"/>
      <c r="K2257" s="4"/>
      <c r="L2257" s="4"/>
      <c r="M2257" s="4"/>
      <c r="N2257" s="4"/>
      <c r="O2257" s="4"/>
      <c r="P2257" s="4"/>
      <c r="Q2257" s="4"/>
      <c r="R2257" s="10"/>
      <c r="T2257" s="4"/>
      <c r="V2257" s="4"/>
      <c r="W2257" s="4"/>
      <c r="X2257" s="6"/>
      <c r="Z2257" s="4"/>
      <c r="AA2257" s="7"/>
    </row>
    <row r="2258" spans="5:27" s="1" customFormat="1" x14ac:dyDescent="0.3">
      <c r="E2258" s="2"/>
      <c r="G2258" s="3"/>
      <c r="H2258" s="4"/>
      <c r="I2258" s="4"/>
      <c r="J2258" s="4"/>
      <c r="K2258" s="4"/>
      <c r="L2258" s="4"/>
      <c r="M2258" s="4"/>
      <c r="N2258" s="4"/>
      <c r="O2258" s="4"/>
      <c r="P2258" s="4"/>
      <c r="Q2258" s="4"/>
      <c r="R2258" s="10"/>
      <c r="T2258" s="4"/>
      <c r="V2258" s="4"/>
      <c r="W2258" s="4"/>
      <c r="X2258" s="6"/>
      <c r="Z2258" s="4"/>
      <c r="AA2258" s="7"/>
    </row>
    <row r="2259" spans="5:27" s="1" customFormat="1" x14ac:dyDescent="0.3">
      <c r="E2259" s="2"/>
      <c r="G2259" s="3"/>
      <c r="H2259" s="4"/>
      <c r="I2259" s="4"/>
      <c r="J2259" s="4"/>
      <c r="K2259" s="4"/>
      <c r="L2259" s="4"/>
      <c r="M2259" s="4"/>
      <c r="N2259" s="4"/>
      <c r="O2259" s="4"/>
      <c r="P2259" s="4"/>
      <c r="Q2259" s="4"/>
      <c r="R2259" s="10"/>
      <c r="T2259" s="4"/>
      <c r="V2259" s="4"/>
      <c r="W2259" s="4"/>
      <c r="X2259" s="6"/>
      <c r="Z2259" s="4"/>
      <c r="AA2259" s="7"/>
    </row>
    <row r="2260" spans="5:27" s="1" customFormat="1" x14ac:dyDescent="0.3">
      <c r="E2260" s="2"/>
      <c r="G2260" s="3"/>
      <c r="H2260" s="4"/>
      <c r="I2260" s="4"/>
      <c r="J2260" s="4"/>
      <c r="K2260" s="4"/>
      <c r="L2260" s="4"/>
      <c r="M2260" s="4"/>
      <c r="N2260" s="4"/>
      <c r="O2260" s="4"/>
      <c r="P2260" s="4"/>
      <c r="Q2260" s="4"/>
      <c r="R2260" s="10"/>
      <c r="T2260" s="4"/>
      <c r="V2260" s="4"/>
      <c r="W2260" s="4"/>
      <c r="X2260" s="6"/>
      <c r="Z2260" s="4"/>
      <c r="AA2260" s="7"/>
    </row>
    <row r="2261" spans="5:27" s="1" customFormat="1" x14ac:dyDescent="0.3">
      <c r="E2261" s="2"/>
      <c r="G2261" s="3"/>
      <c r="H2261" s="4"/>
      <c r="I2261" s="4"/>
      <c r="J2261" s="4"/>
      <c r="K2261" s="4"/>
      <c r="L2261" s="4"/>
      <c r="M2261" s="4"/>
      <c r="N2261" s="4"/>
      <c r="O2261" s="4"/>
      <c r="P2261" s="4"/>
      <c r="Q2261" s="4"/>
      <c r="R2261" s="10"/>
      <c r="T2261" s="4"/>
      <c r="V2261" s="4"/>
      <c r="W2261" s="4"/>
      <c r="X2261" s="6"/>
      <c r="Z2261" s="4"/>
      <c r="AA2261" s="7"/>
    </row>
    <row r="2262" spans="5:27" s="1" customFormat="1" x14ac:dyDescent="0.3">
      <c r="E2262" s="2"/>
      <c r="G2262" s="3"/>
      <c r="H2262" s="4"/>
      <c r="I2262" s="4"/>
      <c r="J2262" s="4"/>
      <c r="K2262" s="4"/>
      <c r="L2262" s="4"/>
      <c r="M2262" s="4"/>
      <c r="N2262" s="4"/>
      <c r="O2262" s="4"/>
      <c r="P2262" s="4"/>
      <c r="Q2262" s="4"/>
      <c r="R2262" s="10"/>
      <c r="T2262" s="4"/>
      <c r="V2262" s="4"/>
      <c r="W2262" s="4"/>
      <c r="X2262" s="6"/>
      <c r="Z2262" s="4"/>
      <c r="AA2262" s="7"/>
    </row>
    <row r="2263" spans="5:27" s="1" customFormat="1" x14ac:dyDescent="0.3">
      <c r="E2263" s="2"/>
      <c r="G2263" s="3"/>
      <c r="H2263" s="4"/>
      <c r="I2263" s="4"/>
      <c r="J2263" s="4"/>
      <c r="K2263" s="4"/>
      <c r="L2263" s="4"/>
      <c r="M2263" s="4"/>
      <c r="N2263" s="4"/>
      <c r="O2263" s="4"/>
      <c r="P2263" s="4"/>
      <c r="Q2263" s="4"/>
      <c r="R2263" s="10"/>
      <c r="T2263" s="4"/>
      <c r="V2263" s="4"/>
      <c r="W2263" s="4"/>
      <c r="X2263" s="6"/>
      <c r="Z2263" s="4"/>
      <c r="AA2263" s="7"/>
    </row>
    <row r="2264" spans="5:27" s="1" customFormat="1" x14ac:dyDescent="0.3">
      <c r="E2264" s="2"/>
      <c r="G2264" s="3"/>
      <c r="H2264" s="4"/>
      <c r="I2264" s="4"/>
      <c r="J2264" s="4"/>
      <c r="K2264" s="4"/>
      <c r="L2264" s="4"/>
      <c r="M2264" s="4"/>
      <c r="N2264" s="4"/>
      <c r="O2264" s="4"/>
      <c r="P2264" s="4"/>
      <c r="Q2264" s="4"/>
      <c r="R2264" s="10"/>
      <c r="T2264" s="4"/>
      <c r="V2264" s="4"/>
      <c r="W2264" s="4"/>
      <c r="X2264" s="6"/>
      <c r="Z2264" s="4"/>
      <c r="AA2264" s="7"/>
    </row>
    <row r="2265" spans="5:27" s="1" customFormat="1" x14ac:dyDescent="0.3">
      <c r="E2265" s="2"/>
      <c r="G2265" s="3"/>
      <c r="H2265" s="4"/>
      <c r="I2265" s="4"/>
      <c r="J2265" s="4"/>
      <c r="K2265" s="4"/>
      <c r="L2265" s="4"/>
      <c r="M2265" s="4"/>
      <c r="N2265" s="4"/>
      <c r="O2265" s="4"/>
      <c r="P2265" s="4"/>
      <c r="Q2265" s="4"/>
      <c r="R2265" s="10"/>
      <c r="T2265" s="4"/>
      <c r="V2265" s="4"/>
      <c r="W2265" s="4"/>
      <c r="X2265" s="6"/>
      <c r="Z2265" s="4"/>
      <c r="AA2265" s="7"/>
    </row>
    <row r="2266" spans="5:27" s="1" customFormat="1" x14ac:dyDescent="0.3">
      <c r="E2266" s="2"/>
      <c r="G2266" s="3"/>
      <c r="H2266" s="4"/>
      <c r="I2266" s="4"/>
      <c r="J2266" s="4"/>
      <c r="K2266" s="4"/>
      <c r="L2266" s="4"/>
      <c r="M2266" s="4"/>
      <c r="N2266" s="4"/>
      <c r="O2266" s="4"/>
      <c r="P2266" s="4"/>
      <c r="Q2266" s="4"/>
      <c r="R2266" s="10"/>
      <c r="T2266" s="4"/>
      <c r="V2266" s="4"/>
      <c r="W2266" s="4"/>
      <c r="X2266" s="6"/>
      <c r="Z2266" s="4"/>
      <c r="AA2266" s="7"/>
    </row>
    <row r="2267" spans="5:27" s="1" customFormat="1" x14ac:dyDescent="0.3">
      <c r="E2267" s="2"/>
      <c r="G2267" s="3"/>
      <c r="H2267" s="4"/>
      <c r="I2267" s="4"/>
      <c r="J2267" s="4"/>
      <c r="K2267" s="4"/>
      <c r="L2267" s="4"/>
      <c r="M2267" s="4"/>
      <c r="N2267" s="4"/>
      <c r="O2267" s="4"/>
      <c r="P2267" s="4"/>
      <c r="Q2267" s="4"/>
      <c r="R2267" s="10"/>
      <c r="T2267" s="4"/>
      <c r="V2267" s="4"/>
      <c r="W2267" s="4"/>
      <c r="X2267" s="6"/>
      <c r="Z2267" s="4"/>
      <c r="AA2267" s="7"/>
    </row>
    <row r="2268" spans="5:27" s="1" customFormat="1" x14ac:dyDescent="0.3">
      <c r="E2268" s="2"/>
      <c r="G2268" s="3"/>
      <c r="H2268" s="4"/>
      <c r="I2268" s="4"/>
      <c r="J2268" s="4"/>
      <c r="K2268" s="4"/>
      <c r="L2268" s="4"/>
      <c r="M2268" s="4"/>
      <c r="N2268" s="4"/>
      <c r="O2268" s="4"/>
      <c r="P2268" s="4"/>
      <c r="Q2268" s="4"/>
      <c r="R2268" s="10"/>
      <c r="T2268" s="4"/>
      <c r="V2268" s="4"/>
      <c r="W2268" s="4"/>
      <c r="X2268" s="6"/>
      <c r="Z2268" s="4"/>
      <c r="AA2268" s="7"/>
    </row>
    <row r="2269" spans="5:27" s="1" customFormat="1" x14ac:dyDescent="0.3">
      <c r="E2269" s="2"/>
      <c r="G2269" s="3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10"/>
      <c r="T2269" s="4"/>
      <c r="V2269" s="4"/>
      <c r="W2269" s="4"/>
      <c r="X2269" s="6"/>
      <c r="Z2269" s="4"/>
      <c r="AA2269" s="7"/>
    </row>
    <row r="2270" spans="5:27" s="1" customFormat="1" x14ac:dyDescent="0.3">
      <c r="E2270" s="2"/>
      <c r="G2270" s="3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10"/>
      <c r="T2270" s="4"/>
      <c r="V2270" s="4"/>
      <c r="W2270" s="4"/>
      <c r="X2270" s="6"/>
      <c r="Z2270" s="4"/>
      <c r="AA2270" s="7"/>
    </row>
    <row r="2271" spans="5:27" s="1" customFormat="1" x14ac:dyDescent="0.3">
      <c r="E2271" s="2"/>
      <c r="G2271" s="3"/>
      <c r="H2271" s="4"/>
      <c r="I2271" s="4"/>
      <c r="J2271" s="4"/>
      <c r="K2271" s="4"/>
      <c r="L2271" s="4"/>
      <c r="M2271" s="4"/>
      <c r="N2271" s="4"/>
      <c r="O2271" s="4"/>
      <c r="P2271" s="4"/>
      <c r="Q2271" s="4"/>
      <c r="R2271" s="10"/>
      <c r="T2271" s="4"/>
      <c r="V2271" s="4"/>
      <c r="W2271" s="4"/>
      <c r="X2271" s="6"/>
      <c r="Z2271" s="4"/>
      <c r="AA2271" s="7"/>
    </row>
    <row r="2272" spans="5:27" s="1" customFormat="1" x14ac:dyDescent="0.3">
      <c r="E2272" s="2"/>
      <c r="G2272" s="3"/>
      <c r="H2272" s="4"/>
      <c r="I2272" s="4"/>
      <c r="J2272" s="4"/>
      <c r="K2272" s="4"/>
      <c r="L2272" s="4"/>
      <c r="M2272" s="4"/>
      <c r="N2272" s="4"/>
      <c r="O2272" s="4"/>
      <c r="P2272" s="4"/>
      <c r="Q2272" s="4"/>
      <c r="R2272" s="10"/>
      <c r="T2272" s="4"/>
      <c r="V2272" s="4"/>
      <c r="W2272" s="4"/>
      <c r="X2272" s="6"/>
      <c r="Z2272" s="4"/>
      <c r="AA2272" s="7"/>
    </row>
    <row r="2273" spans="5:27" s="1" customFormat="1" x14ac:dyDescent="0.3">
      <c r="E2273" s="2"/>
      <c r="G2273" s="3"/>
      <c r="H2273" s="4"/>
      <c r="I2273" s="4"/>
      <c r="J2273" s="4"/>
      <c r="K2273" s="4"/>
      <c r="L2273" s="4"/>
      <c r="M2273" s="4"/>
      <c r="N2273" s="4"/>
      <c r="O2273" s="4"/>
      <c r="P2273" s="4"/>
      <c r="Q2273" s="4"/>
      <c r="R2273" s="10"/>
      <c r="T2273" s="4"/>
      <c r="V2273" s="4"/>
      <c r="W2273" s="4"/>
      <c r="X2273" s="6"/>
      <c r="Z2273" s="4"/>
      <c r="AA2273" s="7"/>
    </row>
    <row r="2274" spans="5:27" s="1" customFormat="1" x14ac:dyDescent="0.3">
      <c r="E2274" s="2"/>
      <c r="G2274" s="3"/>
      <c r="H2274" s="4"/>
      <c r="I2274" s="4"/>
      <c r="J2274" s="4"/>
      <c r="K2274" s="4"/>
      <c r="L2274" s="4"/>
      <c r="M2274" s="4"/>
      <c r="N2274" s="4"/>
      <c r="O2274" s="4"/>
      <c r="P2274" s="4"/>
      <c r="Q2274" s="4"/>
      <c r="R2274" s="10"/>
      <c r="T2274" s="4"/>
      <c r="V2274" s="4"/>
      <c r="W2274" s="4"/>
      <c r="X2274" s="6"/>
      <c r="Z2274" s="4"/>
      <c r="AA2274" s="7"/>
    </row>
    <row r="2275" spans="5:27" s="1" customFormat="1" x14ac:dyDescent="0.3">
      <c r="E2275" s="2"/>
      <c r="G2275" s="3"/>
      <c r="H2275" s="4"/>
      <c r="I2275" s="4"/>
      <c r="J2275" s="4"/>
      <c r="K2275" s="4"/>
      <c r="L2275" s="4"/>
      <c r="M2275" s="4"/>
      <c r="N2275" s="4"/>
      <c r="O2275" s="4"/>
      <c r="P2275" s="4"/>
      <c r="Q2275" s="4"/>
      <c r="R2275" s="10"/>
      <c r="T2275" s="4"/>
      <c r="V2275" s="4"/>
      <c r="W2275" s="4"/>
      <c r="X2275" s="6"/>
      <c r="Z2275" s="4"/>
      <c r="AA2275" s="7"/>
    </row>
    <row r="2276" spans="5:27" s="1" customFormat="1" x14ac:dyDescent="0.3">
      <c r="E2276" s="2"/>
      <c r="G2276" s="3"/>
      <c r="H2276" s="4"/>
      <c r="I2276" s="4"/>
      <c r="J2276" s="4"/>
      <c r="K2276" s="4"/>
      <c r="L2276" s="4"/>
      <c r="M2276" s="4"/>
      <c r="N2276" s="4"/>
      <c r="O2276" s="4"/>
      <c r="P2276" s="4"/>
      <c r="Q2276" s="4"/>
      <c r="R2276" s="10"/>
      <c r="T2276" s="4"/>
      <c r="V2276" s="4"/>
      <c r="W2276" s="4"/>
      <c r="X2276" s="6"/>
      <c r="Z2276" s="4"/>
      <c r="AA2276" s="7"/>
    </row>
    <row r="2277" spans="5:27" s="1" customFormat="1" x14ac:dyDescent="0.3">
      <c r="E2277" s="2"/>
      <c r="G2277" s="3"/>
      <c r="H2277" s="4"/>
      <c r="I2277" s="4"/>
      <c r="J2277" s="4"/>
      <c r="K2277" s="4"/>
      <c r="L2277" s="4"/>
      <c r="M2277" s="4"/>
      <c r="N2277" s="4"/>
      <c r="O2277" s="4"/>
      <c r="P2277" s="4"/>
      <c r="Q2277" s="4"/>
      <c r="R2277" s="10"/>
      <c r="T2277" s="4"/>
      <c r="V2277" s="4"/>
      <c r="W2277" s="4"/>
      <c r="X2277" s="6"/>
      <c r="Z2277" s="4"/>
      <c r="AA2277" s="7"/>
    </row>
    <row r="2278" spans="5:27" s="1" customFormat="1" x14ac:dyDescent="0.3">
      <c r="E2278" s="2"/>
      <c r="G2278" s="3"/>
      <c r="H2278" s="4"/>
      <c r="I2278" s="4"/>
      <c r="J2278" s="4"/>
      <c r="K2278" s="4"/>
      <c r="L2278" s="4"/>
      <c r="M2278" s="4"/>
      <c r="N2278" s="4"/>
      <c r="O2278" s="4"/>
      <c r="P2278" s="4"/>
      <c r="Q2278" s="4"/>
      <c r="R2278" s="10"/>
      <c r="T2278" s="4"/>
      <c r="V2278" s="4"/>
      <c r="W2278" s="4"/>
      <c r="X2278" s="6"/>
      <c r="Z2278" s="4"/>
      <c r="AA2278" s="7"/>
    </row>
    <row r="2279" spans="5:27" s="1" customFormat="1" x14ac:dyDescent="0.3">
      <c r="E2279" s="2"/>
      <c r="G2279" s="3"/>
      <c r="H2279" s="4"/>
      <c r="I2279" s="4"/>
      <c r="J2279" s="4"/>
      <c r="K2279" s="4"/>
      <c r="L2279" s="4"/>
      <c r="M2279" s="4"/>
      <c r="N2279" s="4"/>
      <c r="O2279" s="4"/>
      <c r="P2279" s="4"/>
      <c r="Q2279" s="4"/>
      <c r="R2279" s="10"/>
      <c r="T2279" s="4"/>
      <c r="V2279" s="4"/>
      <c r="W2279" s="4"/>
      <c r="X2279" s="6"/>
      <c r="Z2279" s="4"/>
      <c r="AA2279" s="7"/>
    </row>
    <row r="2280" spans="5:27" s="1" customFormat="1" x14ac:dyDescent="0.3">
      <c r="E2280" s="2"/>
      <c r="G2280" s="3"/>
      <c r="H2280" s="4"/>
      <c r="I2280" s="4"/>
      <c r="J2280" s="4"/>
      <c r="K2280" s="4"/>
      <c r="L2280" s="4"/>
      <c r="M2280" s="4"/>
      <c r="N2280" s="4"/>
      <c r="O2280" s="4"/>
      <c r="P2280" s="4"/>
      <c r="Q2280" s="4"/>
      <c r="R2280" s="10"/>
      <c r="T2280" s="4"/>
      <c r="V2280" s="4"/>
      <c r="W2280" s="4"/>
      <c r="X2280" s="6"/>
      <c r="Z2280" s="4"/>
      <c r="AA2280" s="7"/>
    </row>
    <row r="2281" spans="5:27" s="1" customFormat="1" x14ac:dyDescent="0.3">
      <c r="E2281" s="2"/>
      <c r="G2281" s="3"/>
      <c r="H2281" s="4"/>
      <c r="I2281" s="4"/>
      <c r="J2281" s="4"/>
      <c r="K2281" s="4"/>
      <c r="L2281" s="4"/>
      <c r="M2281" s="4"/>
      <c r="N2281" s="4"/>
      <c r="O2281" s="4"/>
      <c r="P2281" s="4"/>
      <c r="Q2281" s="4"/>
      <c r="R2281" s="10"/>
      <c r="T2281" s="4"/>
      <c r="V2281" s="4"/>
      <c r="W2281" s="4"/>
      <c r="X2281" s="6"/>
      <c r="Z2281" s="4"/>
      <c r="AA2281" s="7"/>
    </row>
    <row r="2282" spans="5:27" s="1" customFormat="1" x14ac:dyDescent="0.3">
      <c r="E2282" s="2"/>
      <c r="G2282" s="3"/>
      <c r="H2282" s="4"/>
      <c r="I2282" s="4"/>
      <c r="J2282" s="4"/>
      <c r="K2282" s="4"/>
      <c r="L2282" s="4"/>
      <c r="M2282" s="4"/>
      <c r="N2282" s="4"/>
      <c r="O2282" s="4"/>
      <c r="P2282" s="4"/>
      <c r="Q2282" s="4"/>
      <c r="R2282" s="10"/>
      <c r="T2282" s="4"/>
      <c r="V2282" s="4"/>
      <c r="W2282" s="4"/>
      <c r="X2282" s="6"/>
      <c r="Z2282" s="4"/>
      <c r="AA2282" s="7"/>
    </row>
    <row r="2283" spans="5:27" s="1" customFormat="1" x14ac:dyDescent="0.3">
      <c r="E2283" s="2"/>
      <c r="G2283" s="3"/>
      <c r="H2283" s="4"/>
      <c r="I2283" s="4"/>
      <c r="J2283" s="4"/>
      <c r="K2283" s="4"/>
      <c r="L2283" s="4"/>
      <c r="M2283" s="4"/>
      <c r="N2283" s="4"/>
      <c r="O2283" s="4"/>
      <c r="P2283" s="4"/>
      <c r="Q2283" s="4"/>
      <c r="R2283" s="10"/>
      <c r="T2283" s="4"/>
      <c r="V2283" s="4"/>
      <c r="W2283" s="4"/>
      <c r="X2283" s="6"/>
      <c r="Z2283" s="4"/>
      <c r="AA2283" s="7"/>
    </row>
    <row r="2284" spans="5:27" s="1" customFormat="1" x14ac:dyDescent="0.3">
      <c r="E2284" s="2"/>
      <c r="G2284" s="3"/>
      <c r="H2284" s="4"/>
      <c r="I2284" s="4"/>
      <c r="J2284" s="4"/>
      <c r="K2284" s="4"/>
      <c r="L2284" s="4"/>
      <c r="M2284" s="4"/>
      <c r="N2284" s="4"/>
      <c r="O2284" s="4"/>
      <c r="P2284" s="4"/>
      <c r="Q2284" s="4"/>
      <c r="R2284" s="10"/>
      <c r="T2284" s="4"/>
      <c r="V2284" s="4"/>
      <c r="W2284" s="4"/>
      <c r="X2284" s="6"/>
      <c r="Z2284" s="4"/>
      <c r="AA2284" s="7"/>
    </row>
    <row r="2285" spans="5:27" s="1" customFormat="1" x14ac:dyDescent="0.3">
      <c r="E2285" s="2"/>
      <c r="G2285" s="3"/>
      <c r="H2285" s="4"/>
      <c r="I2285" s="4"/>
      <c r="J2285" s="4"/>
      <c r="K2285" s="4"/>
      <c r="L2285" s="4"/>
      <c r="M2285" s="4"/>
      <c r="N2285" s="4"/>
      <c r="O2285" s="4"/>
      <c r="P2285" s="4"/>
      <c r="Q2285" s="4"/>
      <c r="R2285" s="10"/>
      <c r="T2285" s="4"/>
      <c r="V2285" s="4"/>
      <c r="W2285" s="4"/>
      <c r="X2285" s="6"/>
      <c r="Z2285" s="4"/>
      <c r="AA2285" s="7"/>
    </row>
    <row r="2286" spans="5:27" s="1" customFormat="1" x14ac:dyDescent="0.3">
      <c r="E2286" s="2"/>
      <c r="G2286" s="3"/>
      <c r="H2286" s="4"/>
      <c r="I2286" s="4"/>
      <c r="J2286" s="4"/>
      <c r="K2286" s="4"/>
      <c r="L2286" s="4"/>
      <c r="M2286" s="4"/>
      <c r="N2286" s="4"/>
      <c r="O2286" s="4"/>
      <c r="P2286" s="4"/>
      <c r="Q2286" s="4"/>
      <c r="R2286" s="10"/>
      <c r="T2286" s="4"/>
      <c r="V2286" s="4"/>
      <c r="W2286" s="4"/>
      <c r="X2286" s="6"/>
      <c r="Z2286" s="4"/>
      <c r="AA2286" s="7"/>
    </row>
    <row r="2287" spans="5:27" s="1" customFormat="1" x14ac:dyDescent="0.3">
      <c r="E2287" s="2"/>
      <c r="G2287" s="3"/>
      <c r="H2287" s="4"/>
      <c r="I2287" s="4"/>
      <c r="J2287" s="4"/>
      <c r="K2287" s="4"/>
      <c r="L2287" s="4"/>
      <c r="M2287" s="4"/>
      <c r="N2287" s="4"/>
      <c r="O2287" s="4"/>
      <c r="P2287" s="4"/>
      <c r="Q2287" s="4"/>
      <c r="R2287" s="10"/>
      <c r="T2287" s="4"/>
      <c r="V2287" s="4"/>
      <c r="W2287" s="4"/>
      <c r="X2287" s="6"/>
      <c r="Z2287" s="4"/>
      <c r="AA2287" s="7"/>
    </row>
    <row r="2288" spans="5:27" s="1" customFormat="1" x14ac:dyDescent="0.3">
      <c r="E2288" s="2"/>
      <c r="G2288" s="3"/>
      <c r="H2288" s="4"/>
      <c r="I2288" s="4"/>
      <c r="J2288" s="4"/>
      <c r="K2288" s="4"/>
      <c r="L2288" s="4"/>
      <c r="M2288" s="4"/>
      <c r="N2288" s="4"/>
      <c r="O2288" s="4"/>
      <c r="P2288" s="4"/>
      <c r="Q2288" s="4"/>
      <c r="R2288" s="10"/>
      <c r="T2288" s="4"/>
      <c r="V2288" s="4"/>
      <c r="W2288" s="4"/>
      <c r="X2288" s="6"/>
      <c r="Z2288" s="4"/>
      <c r="AA2288" s="7"/>
    </row>
    <row r="2289" spans="5:27" s="1" customFormat="1" x14ac:dyDescent="0.3">
      <c r="E2289" s="2"/>
      <c r="G2289" s="3"/>
      <c r="H2289" s="4"/>
      <c r="I2289" s="4"/>
      <c r="J2289" s="4"/>
      <c r="K2289" s="4"/>
      <c r="L2289" s="4"/>
      <c r="M2289" s="4"/>
      <c r="N2289" s="4"/>
      <c r="O2289" s="4"/>
      <c r="P2289" s="4"/>
      <c r="Q2289" s="4"/>
      <c r="R2289" s="10"/>
      <c r="T2289" s="4"/>
      <c r="V2289" s="4"/>
      <c r="W2289" s="4"/>
      <c r="X2289" s="6"/>
      <c r="Z2289" s="4"/>
      <c r="AA2289" s="7"/>
    </row>
    <row r="2290" spans="5:27" s="1" customFormat="1" x14ac:dyDescent="0.3">
      <c r="E2290" s="2"/>
      <c r="G2290" s="3"/>
      <c r="H2290" s="4"/>
      <c r="I2290" s="4"/>
      <c r="J2290" s="4"/>
      <c r="K2290" s="4"/>
      <c r="L2290" s="4"/>
      <c r="M2290" s="4"/>
      <c r="N2290" s="4"/>
      <c r="O2290" s="4"/>
      <c r="P2290" s="4"/>
      <c r="Q2290" s="4"/>
      <c r="R2290" s="10"/>
      <c r="T2290" s="4"/>
      <c r="V2290" s="4"/>
      <c r="W2290" s="4"/>
      <c r="X2290" s="6"/>
      <c r="Z2290" s="4"/>
      <c r="AA2290" s="7"/>
    </row>
    <row r="2291" spans="5:27" s="1" customFormat="1" x14ac:dyDescent="0.3">
      <c r="E2291" s="2"/>
      <c r="G2291" s="3"/>
      <c r="H2291" s="4"/>
      <c r="I2291" s="4"/>
      <c r="J2291" s="4"/>
      <c r="K2291" s="4"/>
      <c r="L2291" s="4"/>
      <c r="M2291" s="4"/>
      <c r="N2291" s="4"/>
      <c r="O2291" s="4"/>
      <c r="P2291" s="4"/>
      <c r="Q2291" s="4"/>
      <c r="R2291" s="10"/>
      <c r="T2291" s="4"/>
      <c r="V2291" s="4"/>
      <c r="W2291" s="4"/>
      <c r="X2291" s="6"/>
      <c r="Z2291" s="4"/>
      <c r="AA2291" s="7"/>
    </row>
    <row r="2292" spans="5:27" s="1" customFormat="1" x14ac:dyDescent="0.3">
      <c r="E2292" s="2"/>
      <c r="G2292" s="3"/>
      <c r="H2292" s="4"/>
      <c r="I2292" s="4"/>
      <c r="J2292" s="4"/>
      <c r="K2292" s="4"/>
      <c r="L2292" s="4"/>
      <c r="M2292" s="4"/>
      <c r="N2292" s="4"/>
      <c r="O2292" s="4"/>
      <c r="P2292" s="4"/>
      <c r="Q2292" s="4"/>
      <c r="R2292" s="10"/>
      <c r="T2292" s="4"/>
      <c r="V2292" s="4"/>
      <c r="W2292" s="4"/>
      <c r="X2292" s="6"/>
      <c r="Z2292" s="4"/>
      <c r="AA2292" s="7"/>
    </row>
    <row r="2293" spans="5:27" s="1" customFormat="1" x14ac:dyDescent="0.3">
      <c r="E2293" s="2"/>
      <c r="G2293" s="3"/>
      <c r="H2293" s="4"/>
      <c r="I2293" s="4"/>
      <c r="J2293" s="4"/>
      <c r="K2293" s="4"/>
      <c r="L2293" s="4"/>
      <c r="M2293" s="4"/>
      <c r="N2293" s="4"/>
      <c r="O2293" s="4"/>
      <c r="P2293" s="4"/>
      <c r="Q2293" s="4"/>
      <c r="R2293" s="10"/>
      <c r="T2293" s="4"/>
      <c r="V2293" s="4"/>
      <c r="W2293" s="4"/>
      <c r="X2293" s="6"/>
      <c r="Z2293" s="4"/>
      <c r="AA2293" s="7"/>
    </row>
    <row r="2294" spans="5:27" s="1" customFormat="1" x14ac:dyDescent="0.3">
      <c r="E2294" s="2"/>
      <c r="G2294" s="3"/>
      <c r="H2294" s="4"/>
      <c r="I2294" s="4"/>
      <c r="J2294" s="4"/>
      <c r="K2294" s="4"/>
      <c r="L2294" s="4"/>
      <c r="M2294" s="4"/>
      <c r="N2294" s="4"/>
      <c r="O2294" s="4"/>
      <c r="P2294" s="4"/>
      <c r="Q2294" s="4"/>
      <c r="R2294" s="10"/>
      <c r="T2294" s="4"/>
      <c r="V2294" s="4"/>
      <c r="W2294" s="4"/>
      <c r="X2294" s="6"/>
      <c r="Z2294" s="4"/>
      <c r="AA2294" s="7"/>
    </row>
    <row r="2295" spans="5:27" s="1" customFormat="1" x14ac:dyDescent="0.3">
      <c r="E2295" s="2"/>
      <c r="G2295" s="3"/>
      <c r="H2295" s="4"/>
      <c r="I2295" s="4"/>
      <c r="J2295" s="4"/>
      <c r="K2295" s="4"/>
      <c r="L2295" s="4"/>
      <c r="M2295" s="4"/>
      <c r="N2295" s="4"/>
      <c r="O2295" s="4"/>
      <c r="P2295" s="4"/>
      <c r="Q2295" s="4"/>
      <c r="R2295" s="10"/>
      <c r="T2295" s="4"/>
      <c r="V2295" s="4"/>
      <c r="W2295" s="4"/>
      <c r="X2295" s="6"/>
      <c r="Z2295" s="4"/>
      <c r="AA2295" s="7"/>
    </row>
    <row r="2296" spans="5:27" s="1" customFormat="1" x14ac:dyDescent="0.3">
      <c r="E2296" s="2"/>
      <c r="G2296" s="3"/>
      <c r="H2296" s="4"/>
      <c r="I2296" s="4"/>
      <c r="J2296" s="4"/>
      <c r="K2296" s="4"/>
      <c r="L2296" s="4"/>
      <c r="M2296" s="4"/>
      <c r="N2296" s="4"/>
      <c r="O2296" s="4"/>
      <c r="P2296" s="4"/>
      <c r="Q2296" s="4"/>
      <c r="R2296" s="10"/>
      <c r="T2296" s="4"/>
      <c r="V2296" s="4"/>
      <c r="W2296" s="4"/>
      <c r="X2296" s="6"/>
      <c r="Z2296" s="4"/>
      <c r="AA2296" s="7"/>
    </row>
    <row r="2297" spans="5:27" s="1" customFormat="1" x14ac:dyDescent="0.3">
      <c r="E2297" s="2"/>
      <c r="G2297" s="3"/>
      <c r="H2297" s="4"/>
      <c r="I2297" s="4"/>
      <c r="J2297" s="4"/>
      <c r="K2297" s="4"/>
      <c r="L2297" s="4"/>
      <c r="M2297" s="4"/>
      <c r="N2297" s="4"/>
      <c r="O2297" s="4"/>
      <c r="P2297" s="4"/>
      <c r="Q2297" s="4"/>
      <c r="R2297" s="10"/>
      <c r="T2297" s="4"/>
      <c r="V2297" s="4"/>
      <c r="W2297" s="4"/>
      <c r="X2297" s="6"/>
      <c r="Z2297" s="4"/>
      <c r="AA2297" s="7"/>
    </row>
    <row r="2298" spans="5:27" s="1" customFormat="1" x14ac:dyDescent="0.3">
      <c r="E2298" s="2"/>
      <c r="G2298" s="3"/>
      <c r="H2298" s="4"/>
      <c r="I2298" s="4"/>
      <c r="J2298" s="4"/>
      <c r="K2298" s="4"/>
      <c r="L2298" s="4"/>
      <c r="M2298" s="4"/>
      <c r="N2298" s="4"/>
      <c r="O2298" s="4"/>
      <c r="P2298" s="4"/>
      <c r="Q2298" s="4"/>
      <c r="R2298" s="10"/>
      <c r="T2298" s="4"/>
      <c r="V2298" s="4"/>
      <c r="W2298" s="4"/>
      <c r="X2298" s="6"/>
      <c r="Z2298" s="4"/>
      <c r="AA2298" s="7"/>
    </row>
    <row r="2299" spans="5:27" s="1" customFormat="1" x14ac:dyDescent="0.3">
      <c r="E2299" s="2"/>
      <c r="G2299" s="3"/>
      <c r="H2299" s="4"/>
      <c r="I2299" s="4"/>
      <c r="J2299" s="4"/>
      <c r="K2299" s="4"/>
      <c r="L2299" s="4"/>
      <c r="M2299" s="4"/>
      <c r="N2299" s="4"/>
      <c r="O2299" s="4"/>
      <c r="P2299" s="4"/>
      <c r="Q2299" s="4"/>
      <c r="R2299" s="10"/>
      <c r="T2299" s="4"/>
      <c r="V2299" s="4"/>
      <c r="W2299" s="4"/>
      <c r="X2299" s="6"/>
      <c r="Z2299" s="4"/>
      <c r="AA2299" s="7"/>
    </row>
    <row r="2300" spans="5:27" s="1" customFormat="1" x14ac:dyDescent="0.3">
      <c r="E2300" s="2"/>
      <c r="G2300" s="3"/>
      <c r="H2300" s="4"/>
      <c r="I2300" s="4"/>
      <c r="J2300" s="4"/>
      <c r="K2300" s="4"/>
      <c r="L2300" s="4"/>
      <c r="M2300" s="4"/>
      <c r="N2300" s="4"/>
      <c r="O2300" s="4"/>
      <c r="P2300" s="4"/>
      <c r="Q2300" s="4"/>
      <c r="R2300" s="10"/>
      <c r="T2300" s="4"/>
      <c r="V2300" s="4"/>
      <c r="W2300" s="4"/>
      <c r="X2300" s="6"/>
      <c r="Z2300" s="4"/>
      <c r="AA2300" s="7"/>
    </row>
    <row r="2301" spans="5:27" s="1" customFormat="1" x14ac:dyDescent="0.3">
      <c r="E2301" s="2"/>
      <c r="G2301" s="3"/>
      <c r="H2301" s="4"/>
      <c r="I2301" s="4"/>
      <c r="J2301" s="4"/>
      <c r="K2301" s="4"/>
      <c r="L2301" s="4"/>
      <c r="M2301" s="4"/>
      <c r="N2301" s="4"/>
      <c r="O2301" s="4"/>
      <c r="P2301" s="4"/>
      <c r="Q2301" s="4"/>
      <c r="R2301" s="10"/>
      <c r="T2301" s="4"/>
      <c r="V2301" s="4"/>
      <c r="W2301" s="4"/>
      <c r="X2301" s="6"/>
      <c r="Z2301" s="4"/>
      <c r="AA2301" s="7"/>
    </row>
    <row r="2302" spans="5:27" s="1" customFormat="1" x14ac:dyDescent="0.3">
      <c r="E2302" s="2"/>
      <c r="G2302" s="3"/>
      <c r="H2302" s="4"/>
      <c r="I2302" s="4"/>
      <c r="J2302" s="4"/>
      <c r="K2302" s="4"/>
      <c r="L2302" s="4"/>
      <c r="M2302" s="4"/>
      <c r="N2302" s="4"/>
      <c r="O2302" s="4"/>
      <c r="P2302" s="4"/>
      <c r="Q2302" s="4"/>
      <c r="R2302" s="10"/>
      <c r="T2302" s="4"/>
      <c r="V2302" s="4"/>
      <c r="W2302" s="4"/>
      <c r="X2302" s="6"/>
      <c r="Z2302" s="4"/>
      <c r="AA2302" s="7"/>
    </row>
    <row r="2303" spans="5:27" s="1" customFormat="1" x14ac:dyDescent="0.3">
      <c r="E2303" s="2"/>
      <c r="G2303" s="3"/>
      <c r="H2303" s="4"/>
      <c r="I2303" s="4"/>
      <c r="J2303" s="4"/>
      <c r="K2303" s="4"/>
      <c r="L2303" s="4"/>
      <c r="M2303" s="4"/>
      <c r="N2303" s="4"/>
      <c r="O2303" s="4"/>
      <c r="P2303" s="4"/>
      <c r="Q2303" s="4"/>
      <c r="R2303" s="10"/>
      <c r="T2303" s="4"/>
      <c r="V2303" s="4"/>
      <c r="W2303" s="4"/>
      <c r="X2303" s="6"/>
      <c r="Z2303" s="4"/>
      <c r="AA2303" s="7"/>
    </row>
    <row r="2304" spans="5:27" s="1" customFormat="1" x14ac:dyDescent="0.3">
      <c r="E2304" s="2"/>
      <c r="G2304" s="3"/>
      <c r="H2304" s="4"/>
      <c r="I2304" s="4"/>
      <c r="J2304" s="4"/>
      <c r="K2304" s="4"/>
      <c r="L2304" s="4"/>
      <c r="M2304" s="4"/>
      <c r="N2304" s="4"/>
      <c r="O2304" s="4"/>
      <c r="P2304" s="4"/>
      <c r="Q2304" s="4"/>
      <c r="R2304" s="10"/>
      <c r="T2304" s="4"/>
      <c r="V2304" s="4"/>
      <c r="W2304" s="4"/>
      <c r="X2304" s="6"/>
      <c r="Z2304" s="4"/>
      <c r="AA2304" s="7"/>
    </row>
    <row r="2305" spans="5:27" s="1" customFormat="1" x14ac:dyDescent="0.3">
      <c r="E2305" s="2"/>
      <c r="G2305" s="3"/>
      <c r="H2305" s="4"/>
      <c r="I2305" s="4"/>
      <c r="J2305" s="4"/>
      <c r="K2305" s="4"/>
      <c r="L2305" s="4"/>
      <c r="M2305" s="4"/>
      <c r="N2305" s="4"/>
      <c r="O2305" s="4"/>
      <c r="P2305" s="4"/>
      <c r="Q2305" s="4"/>
      <c r="R2305" s="10"/>
      <c r="T2305" s="4"/>
      <c r="V2305" s="4"/>
      <c r="W2305" s="4"/>
      <c r="X2305" s="6"/>
      <c r="Z2305" s="4"/>
      <c r="AA2305" s="7"/>
    </row>
    <row r="2306" spans="5:27" s="1" customFormat="1" x14ac:dyDescent="0.3">
      <c r="E2306" s="2"/>
      <c r="G2306" s="3"/>
      <c r="H2306" s="4"/>
      <c r="I2306" s="4"/>
      <c r="J2306" s="4"/>
      <c r="K2306" s="4"/>
      <c r="L2306" s="4"/>
      <c r="M2306" s="4"/>
      <c r="N2306" s="4"/>
      <c r="O2306" s="4"/>
      <c r="P2306" s="4"/>
      <c r="Q2306" s="4"/>
      <c r="R2306" s="10"/>
      <c r="T2306" s="4"/>
      <c r="V2306" s="4"/>
      <c r="W2306" s="4"/>
      <c r="X2306" s="6"/>
      <c r="Z2306" s="4"/>
      <c r="AA2306" s="7"/>
    </row>
    <row r="2307" spans="5:27" s="1" customFormat="1" x14ac:dyDescent="0.3">
      <c r="E2307" s="2"/>
      <c r="G2307" s="3"/>
      <c r="H2307" s="4"/>
      <c r="I2307" s="4"/>
      <c r="J2307" s="4"/>
      <c r="K2307" s="4"/>
      <c r="L2307" s="4"/>
      <c r="M2307" s="4"/>
      <c r="N2307" s="4"/>
      <c r="O2307" s="4"/>
      <c r="P2307" s="4"/>
      <c r="Q2307" s="4"/>
      <c r="R2307" s="10"/>
      <c r="T2307" s="4"/>
      <c r="V2307" s="4"/>
      <c r="W2307" s="4"/>
      <c r="X2307" s="6"/>
      <c r="Z2307" s="4"/>
      <c r="AA2307" s="7"/>
    </row>
    <row r="2308" spans="5:27" s="1" customFormat="1" x14ac:dyDescent="0.3">
      <c r="E2308" s="2"/>
      <c r="G2308" s="3"/>
      <c r="H2308" s="4"/>
      <c r="I2308" s="4"/>
      <c r="J2308" s="4"/>
      <c r="K2308" s="4"/>
      <c r="L2308" s="4"/>
      <c r="M2308" s="4"/>
      <c r="N2308" s="4"/>
      <c r="O2308" s="4"/>
      <c r="P2308" s="4"/>
      <c r="Q2308" s="4"/>
      <c r="R2308" s="10"/>
      <c r="T2308" s="4"/>
      <c r="V2308" s="4"/>
      <c r="W2308" s="4"/>
      <c r="X2308" s="6"/>
      <c r="Z2308" s="4"/>
      <c r="AA2308" s="7"/>
    </row>
    <row r="2309" spans="5:27" s="1" customFormat="1" x14ac:dyDescent="0.3">
      <c r="E2309" s="2"/>
      <c r="G2309" s="3"/>
      <c r="H2309" s="4"/>
      <c r="I2309" s="4"/>
      <c r="J2309" s="4"/>
      <c r="K2309" s="4"/>
      <c r="L2309" s="4"/>
      <c r="M2309" s="4"/>
      <c r="N2309" s="4"/>
      <c r="O2309" s="4"/>
      <c r="P2309" s="4"/>
      <c r="Q2309" s="4"/>
      <c r="R2309" s="10"/>
      <c r="T2309" s="4"/>
      <c r="V2309" s="4"/>
      <c r="W2309" s="4"/>
      <c r="X2309" s="6"/>
      <c r="Z2309" s="4"/>
      <c r="AA2309" s="7"/>
    </row>
    <row r="2310" spans="5:27" s="1" customFormat="1" x14ac:dyDescent="0.3">
      <c r="E2310" s="2"/>
      <c r="G2310" s="3"/>
      <c r="H2310" s="4"/>
      <c r="I2310" s="4"/>
      <c r="J2310" s="4"/>
      <c r="K2310" s="4"/>
      <c r="L2310" s="4"/>
      <c r="M2310" s="4"/>
      <c r="N2310" s="4"/>
      <c r="O2310" s="4"/>
      <c r="P2310" s="4"/>
      <c r="Q2310" s="4"/>
      <c r="R2310" s="10"/>
      <c r="T2310" s="4"/>
      <c r="V2310" s="4"/>
      <c r="W2310" s="4"/>
      <c r="X2310" s="6"/>
      <c r="Z2310" s="4"/>
      <c r="AA2310" s="7"/>
    </row>
    <row r="2311" spans="5:27" s="1" customFormat="1" x14ac:dyDescent="0.3">
      <c r="E2311" s="2"/>
      <c r="G2311" s="3"/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 s="10"/>
      <c r="T2311" s="4"/>
      <c r="V2311" s="4"/>
      <c r="W2311" s="4"/>
      <c r="X2311" s="6"/>
      <c r="Z2311" s="4"/>
      <c r="AA2311" s="7"/>
    </row>
    <row r="2312" spans="5:27" s="1" customFormat="1" x14ac:dyDescent="0.3">
      <c r="E2312" s="2"/>
      <c r="G2312" s="3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10"/>
      <c r="T2312" s="4"/>
      <c r="V2312" s="4"/>
      <c r="W2312" s="4"/>
      <c r="X2312" s="6"/>
      <c r="Z2312" s="4"/>
      <c r="AA2312" s="7"/>
    </row>
    <row r="2313" spans="5:27" s="1" customFormat="1" x14ac:dyDescent="0.3">
      <c r="E2313" s="2"/>
      <c r="G2313" s="3"/>
      <c r="H2313" s="4"/>
      <c r="I2313" s="4"/>
      <c r="J2313" s="4"/>
      <c r="K2313" s="4"/>
      <c r="L2313" s="4"/>
      <c r="M2313" s="4"/>
      <c r="N2313" s="4"/>
      <c r="O2313" s="4"/>
      <c r="P2313" s="4"/>
      <c r="Q2313" s="4"/>
      <c r="R2313" s="10"/>
      <c r="T2313" s="4"/>
      <c r="V2313" s="4"/>
      <c r="W2313" s="4"/>
      <c r="X2313" s="6"/>
      <c r="Z2313" s="4"/>
      <c r="AA2313" s="7"/>
    </row>
    <row r="2314" spans="5:27" s="1" customFormat="1" x14ac:dyDescent="0.3">
      <c r="E2314" s="2"/>
      <c r="G2314" s="3"/>
      <c r="H2314" s="4"/>
      <c r="I2314" s="4"/>
      <c r="J2314" s="4"/>
      <c r="K2314" s="4"/>
      <c r="L2314" s="4"/>
      <c r="M2314" s="4"/>
      <c r="N2314" s="4"/>
      <c r="O2314" s="4"/>
      <c r="P2314" s="4"/>
      <c r="Q2314" s="4"/>
      <c r="R2314" s="10"/>
      <c r="T2314" s="4"/>
      <c r="V2314" s="4"/>
      <c r="W2314" s="4"/>
      <c r="X2314" s="6"/>
      <c r="Z2314" s="4"/>
      <c r="AA2314" s="7"/>
    </row>
    <row r="2315" spans="5:27" s="1" customFormat="1" x14ac:dyDescent="0.3">
      <c r="E2315" s="2"/>
      <c r="G2315" s="3"/>
      <c r="H2315" s="4"/>
      <c r="I2315" s="4"/>
      <c r="J2315" s="4"/>
      <c r="K2315" s="4"/>
      <c r="L2315" s="4"/>
      <c r="M2315" s="4"/>
      <c r="N2315" s="4"/>
      <c r="O2315" s="4"/>
      <c r="P2315" s="4"/>
      <c r="Q2315" s="4"/>
      <c r="R2315" s="10"/>
      <c r="T2315" s="4"/>
      <c r="V2315" s="4"/>
      <c r="W2315" s="4"/>
      <c r="X2315" s="6"/>
      <c r="Z2315" s="4"/>
      <c r="AA2315" s="7"/>
    </row>
    <row r="2316" spans="5:27" s="1" customFormat="1" x14ac:dyDescent="0.3">
      <c r="E2316" s="2"/>
      <c r="G2316" s="3"/>
      <c r="H2316" s="4"/>
      <c r="I2316" s="4"/>
      <c r="J2316" s="4"/>
      <c r="K2316" s="4"/>
      <c r="L2316" s="4"/>
      <c r="M2316" s="4"/>
      <c r="N2316" s="4"/>
      <c r="O2316" s="4"/>
      <c r="P2316" s="4"/>
      <c r="Q2316" s="4"/>
      <c r="R2316" s="10"/>
      <c r="T2316" s="4"/>
      <c r="V2316" s="4"/>
      <c r="W2316" s="4"/>
      <c r="X2316" s="6"/>
      <c r="Z2316" s="4"/>
      <c r="AA2316" s="7"/>
    </row>
    <row r="2317" spans="5:27" s="1" customFormat="1" x14ac:dyDescent="0.3">
      <c r="E2317" s="2"/>
      <c r="G2317" s="3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10"/>
      <c r="T2317" s="4"/>
      <c r="V2317" s="4"/>
      <c r="W2317" s="4"/>
      <c r="X2317" s="6"/>
      <c r="Z2317" s="4"/>
      <c r="AA2317" s="7"/>
    </row>
    <row r="2318" spans="5:27" s="1" customFormat="1" x14ac:dyDescent="0.3">
      <c r="E2318" s="2"/>
      <c r="G2318" s="3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10"/>
      <c r="T2318" s="4"/>
      <c r="V2318" s="4"/>
      <c r="W2318" s="4"/>
      <c r="X2318" s="6"/>
      <c r="Z2318" s="4"/>
      <c r="AA2318" s="7"/>
    </row>
    <row r="2319" spans="5:27" s="1" customFormat="1" x14ac:dyDescent="0.3">
      <c r="E2319" s="2"/>
      <c r="G2319" s="3"/>
      <c r="H2319" s="4"/>
      <c r="I2319" s="4"/>
      <c r="J2319" s="4"/>
      <c r="K2319" s="4"/>
      <c r="L2319" s="4"/>
      <c r="M2319" s="4"/>
      <c r="N2319" s="4"/>
      <c r="O2319" s="4"/>
      <c r="P2319" s="4"/>
      <c r="Q2319" s="4"/>
      <c r="R2319" s="10"/>
      <c r="T2319" s="4"/>
      <c r="V2319" s="4"/>
      <c r="W2319" s="4"/>
      <c r="X2319" s="6"/>
      <c r="Z2319" s="4"/>
      <c r="AA2319" s="7"/>
    </row>
    <row r="2320" spans="5:27" s="1" customFormat="1" x14ac:dyDescent="0.3">
      <c r="E2320" s="2"/>
      <c r="G2320" s="3"/>
      <c r="H2320" s="4"/>
      <c r="I2320" s="4"/>
      <c r="J2320" s="4"/>
      <c r="K2320" s="4"/>
      <c r="L2320" s="4"/>
      <c r="M2320" s="4"/>
      <c r="N2320" s="4"/>
      <c r="O2320" s="4"/>
      <c r="P2320" s="4"/>
      <c r="Q2320" s="4"/>
      <c r="R2320" s="10"/>
      <c r="T2320" s="4"/>
      <c r="V2320" s="4"/>
      <c r="W2320" s="4"/>
      <c r="X2320" s="6"/>
      <c r="Z2320" s="4"/>
      <c r="AA2320" s="7"/>
    </row>
    <row r="2321" spans="5:27" s="1" customFormat="1" x14ac:dyDescent="0.3">
      <c r="E2321" s="2"/>
      <c r="G2321" s="3"/>
      <c r="H2321" s="4"/>
      <c r="I2321" s="4"/>
      <c r="J2321" s="4"/>
      <c r="K2321" s="4"/>
      <c r="L2321" s="4"/>
      <c r="M2321" s="4"/>
      <c r="N2321" s="4"/>
      <c r="O2321" s="4"/>
      <c r="P2321" s="4"/>
      <c r="Q2321" s="4"/>
      <c r="R2321" s="10"/>
      <c r="T2321" s="4"/>
      <c r="V2321" s="4"/>
      <c r="W2321" s="4"/>
      <c r="X2321" s="6"/>
      <c r="Z2321" s="4"/>
      <c r="AA2321" s="7"/>
    </row>
    <row r="2322" spans="5:27" s="1" customFormat="1" x14ac:dyDescent="0.3">
      <c r="E2322" s="2"/>
      <c r="G2322" s="3"/>
      <c r="H2322" s="4"/>
      <c r="I2322" s="4"/>
      <c r="J2322" s="4"/>
      <c r="K2322" s="4"/>
      <c r="L2322" s="4"/>
      <c r="M2322" s="4"/>
      <c r="N2322" s="4"/>
      <c r="O2322" s="4"/>
      <c r="P2322" s="4"/>
      <c r="Q2322" s="4"/>
      <c r="R2322" s="10"/>
      <c r="T2322" s="4"/>
      <c r="V2322" s="4"/>
      <c r="W2322" s="4"/>
      <c r="X2322" s="6"/>
      <c r="Z2322" s="4"/>
      <c r="AA2322" s="7"/>
    </row>
    <row r="2323" spans="5:27" s="1" customFormat="1" x14ac:dyDescent="0.3">
      <c r="E2323" s="2"/>
      <c r="G2323" s="3"/>
      <c r="H2323" s="4"/>
      <c r="I2323" s="4"/>
      <c r="J2323" s="4"/>
      <c r="K2323" s="4"/>
      <c r="L2323" s="4"/>
      <c r="M2323" s="4"/>
      <c r="N2323" s="4"/>
      <c r="O2323" s="4"/>
      <c r="P2323" s="4"/>
      <c r="Q2323" s="4"/>
      <c r="R2323" s="10"/>
      <c r="T2323" s="4"/>
      <c r="V2323" s="4"/>
      <c r="W2323" s="4"/>
      <c r="X2323" s="6"/>
      <c r="Z2323" s="4"/>
      <c r="AA2323" s="7"/>
    </row>
    <row r="2324" spans="5:27" s="1" customFormat="1" x14ac:dyDescent="0.3">
      <c r="E2324" s="2"/>
      <c r="G2324" s="3"/>
      <c r="H2324" s="4"/>
      <c r="I2324" s="4"/>
      <c r="J2324" s="4"/>
      <c r="K2324" s="4"/>
      <c r="L2324" s="4"/>
      <c r="M2324" s="4"/>
      <c r="N2324" s="4"/>
      <c r="O2324" s="4"/>
      <c r="P2324" s="4"/>
      <c r="Q2324" s="4"/>
      <c r="R2324" s="10"/>
      <c r="T2324" s="4"/>
      <c r="V2324" s="4"/>
      <c r="W2324" s="4"/>
      <c r="X2324" s="6"/>
      <c r="Z2324" s="4"/>
      <c r="AA2324" s="7"/>
    </row>
    <row r="2325" spans="5:27" s="1" customFormat="1" x14ac:dyDescent="0.3">
      <c r="E2325" s="2"/>
      <c r="G2325" s="3"/>
      <c r="H2325" s="4"/>
      <c r="I2325" s="4"/>
      <c r="J2325" s="4"/>
      <c r="K2325" s="4"/>
      <c r="L2325" s="4"/>
      <c r="M2325" s="4"/>
      <c r="N2325" s="4"/>
      <c r="O2325" s="4"/>
      <c r="P2325" s="4"/>
      <c r="Q2325" s="4"/>
      <c r="R2325" s="10"/>
      <c r="T2325" s="4"/>
      <c r="V2325" s="4"/>
      <c r="W2325" s="4"/>
      <c r="X2325" s="6"/>
      <c r="Z2325" s="4"/>
      <c r="AA2325" s="7"/>
    </row>
    <row r="2326" spans="5:27" s="1" customFormat="1" x14ac:dyDescent="0.3">
      <c r="E2326" s="2"/>
      <c r="G2326" s="3"/>
      <c r="H2326" s="4"/>
      <c r="I2326" s="4"/>
      <c r="J2326" s="4"/>
      <c r="K2326" s="4"/>
      <c r="L2326" s="4"/>
      <c r="M2326" s="4"/>
      <c r="N2326" s="4"/>
      <c r="O2326" s="4"/>
      <c r="P2326" s="4"/>
      <c r="Q2326" s="4"/>
      <c r="R2326" s="10"/>
      <c r="T2326" s="4"/>
      <c r="V2326" s="4"/>
      <c r="W2326" s="4"/>
      <c r="X2326" s="6"/>
      <c r="Z2326" s="4"/>
      <c r="AA2326" s="7"/>
    </row>
    <row r="2327" spans="5:27" s="1" customFormat="1" x14ac:dyDescent="0.3">
      <c r="E2327" s="2"/>
      <c r="G2327" s="3"/>
      <c r="H2327" s="4"/>
      <c r="I2327" s="4"/>
      <c r="J2327" s="4"/>
      <c r="K2327" s="4"/>
      <c r="L2327" s="4"/>
      <c r="M2327" s="4"/>
      <c r="N2327" s="4"/>
      <c r="O2327" s="4"/>
      <c r="P2327" s="4"/>
      <c r="Q2327" s="4"/>
      <c r="R2327" s="10"/>
      <c r="T2327" s="4"/>
      <c r="V2327" s="4"/>
      <c r="W2327" s="4"/>
      <c r="X2327" s="6"/>
      <c r="Z2327" s="4"/>
      <c r="AA2327" s="7"/>
    </row>
    <row r="2328" spans="5:27" s="1" customFormat="1" x14ac:dyDescent="0.3">
      <c r="E2328" s="2"/>
      <c r="G2328" s="3"/>
      <c r="H2328" s="4"/>
      <c r="I2328" s="4"/>
      <c r="J2328" s="4"/>
      <c r="K2328" s="4"/>
      <c r="L2328" s="4"/>
      <c r="M2328" s="4"/>
      <c r="N2328" s="4"/>
      <c r="O2328" s="4"/>
      <c r="P2328" s="4"/>
      <c r="Q2328" s="4"/>
      <c r="R2328" s="10"/>
      <c r="T2328" s="4"/>
      <c r="V2328" s="4"/>
      <c r="W2328" s="4"/>
      <c r="X2328" s="6"/>
      <c r="Z2328" s="4"/>
      <c r="AA2328" s="7"/>
    </row>
    <row r="2329" spans="5:27" s="1" customFormat="1" x14ac:dyDescent="0.3">
      <c r="E2329" s="2"/>
      <c r="G2329" s="3"/>
      <c r="H2329" s="4"/>
      <c r="I2329" s="4"/>
      <c r="J2329" s="4"/>
      <c r="K2329" s="4"/>
      <c r="L2329" s="4"/>
      <c r="M2329" s="4"/>
      <c r="N2329" s="4"/>
      <c r="O2329" s="4"/>
      <c r="P2329" s="4"/>
      <c r="Q2329" s="4"/>
      <c r="R2329" s="10"/>
      <c r="T2329" s="4"/>
      <c r="V2329" s="4"/>
      <c r="W2329" s="4"/>
      <c r="X2329" s="6"/>
      <c r="Z2329" s="4"/>
      <c r="AA2329" s="7"/>
    </row>
    <row r="2330" spans="5:27" s="1" customFormat="1" x14ac:dyDescent="0.3">
      <c r="E2330" s="2"/>
      <c r="G2330" s="3"/>
      <c r="H2330" s="4"/>
      <c r="I2330" s="4"/>
      <c r="J2330" s="4"/>
      <c r="K2330" s="4"/>
      <c r="L2330" s="4"/>
      <c r="M2330" s="4"/>
      <c r="N2330" s="4"/>
      <c r="O2330" s="4"/>
      <c r="P2330" s="4"/>
      <c r="Q2330" s="4"/>
      <c r="R2330" s="10"/>
      <c r="T2330" s="4"/>
      <c r="V2330" s="4"/>
      <c r="W2330" s="4"/>
      <c r="X2330" s="6"/>
      <c r="Z2330" s="4"/>
      <c r="AA2330" s="7"/>
    </row>
    <row r="2331" spans="5:27" s="1" customFormat="1" x14ac:dyDescent="0.3">
      <c r="E2331" s="2"/>
      <c r="G2331" s="3"/>
      <c r="H2331" s="4"/>
      <c r="I2331" s="4"/>
      <c r="J2331" s="4"/>
      <c r="K2331" s="4"/>
      <c r="L2331" s="4"/>
      <c r="M2331" s="4"/>
      <c r="N2331" s="4"/>
      <c r="O2331" s="4"/>
      <c r="P2331" s="4"/>
      <c r="Q2331" s="4"/>
      <c r="R2331" s="10"/>
      <c r="T2331" s="4"/>
      <c r="V2331" s="4"/>
      <c r="W2331" s="4"/>
      <c r="X2331" s="6"/>
      <c r="Z2331" s="4"/>
      <c r="AA2331" s="7"/>
    </row>
    <row r="2332" spans="5:27" s="1" customFormat="1" x14ac:dyDescent="0.3">
      <c r="E2332" s="2"/>
      <c r="G2332" s="3"/>
      <c r="H2332" s="4"/>
      <c r="I2332" s="4"/>
      <c r="J2332" s="4"/>
      <c r="K2332" s="4"/>
      <c r="L2332" s="4"/>
      <c r="M2332" s="4"/>
      <c r="N2332" s="4"/>
      <c r="O2332" s="4"/>
      <c r="P2332" s="4"/>
      <c r="Q2332" s="4"/>
      <c r="R2332" s="10"/>
      <c r="T2332" s="4"/>
      <c r="V2332" s="4"/>
      <c r="W2332" s="4"/>
      <c r="X2332" s="6"/>
      <c r="Z2332" s="4"/>
      <c r="AA2332" s="7"/>
    </row>
    <row r="2333" spans="5:27" s="1" customFormat="1" x14ac:dyDescent="0.3">
      <c r="E2333" s="2"/>
      <c r="G2333" s="3"/>
      <c r="H2333" s="4"/>
      <c r="I2333" s="4"/>
      <c r="J2333" s="4"/>
      <c r="K2333" s="4"/>
      <c r="L2333" s="4"/>
      <c r="M2333" s="4"/>
      <c r="N2333" s="4"/>
      <c r="O2333" s="4"/>
      <c r="P2333" s="4"/>
      <c r="Q2333" s="4"/>
      <c r="R2333" s="10"/>
      <c r="T2333" s="4"/>
      <c r="V2333" s="4"/>
      <c r="W2333" s="4"/>
      <c r="X2333" s="6"/>
      <c r="Z2333" s="4"/>
      <c r="AA2333" s="7"/>
    </row>
    <row r="2334" spans="5:27" s="1" customFormat="1" x14ac:dyDescent="0.3">
      <c r="E2334" s="2"/>
      <c r="G2334" s="3"/>
      <c r="H2334" s="4"/>
      <c r="I2334" s="4"/>
      <c r="J2334" s="4"/>
      <c r="K2334" s="4"/>
      <c r="L2334" s="4"/>
      <c r="M2334" s="4"/>
      <c r="N2334" s="4"/>
      <c r="O2334" s="4"/>
      <c r="P2334" s="4"/>
      <c r="Q2334" s="4"/>
      <c r="R2334" s="10"/>
      <c r="T2334" s="4"/>
      <c r="V2334" s="4"/>
      <c r="W2334" s="4"/>
      <c r="X2334" s="6"/>
      <c r="Z2334" s="4"/>
      <c r="AA2334" s="7"/>
    </row>
    <row r="2335" spans="5:27" s="1" customFormat="1" x14ac:dyDescent="0.3">
      <c r="E2335" s="2"/>
      <c r="G2335" s="3"/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 s="10"/>
      <c r="T2335" s="4"/>
      <c r="V2335" s="4"/>
      <c r="W2335" s="4"/>
      <c r="X2335" s="6"/>
      <c r="Z2335" s="4"/>
      <c r="AA2335" s="7"/>
    </row>
    <row r="2336" spans="5:27" s="1" customFormat="1" x14ac:dyDescent="0.3">
      <c r="E2336" s="2"/>
      <c r="G2336" s="3"/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10"/>
      <c r="T2336" s="4"/>
      <c r="V2336" s="4"/>
      <c r="W2336" s="4"/>
      <c r="X2336" s="6"/>
      <c r="Z2336" s="4"/>
      <c r="AA2336" s="7"/>
    </row>
    <row r="2337" spans="5:27" s="1" customFormat="1" x14ac:dyDescent="0.3">
      <c r="E2337" s="2"/>
      <c r="G2337" s="3"/>
      <c r="H2337" s="4"/>
      <c r="I2337" s="4"/>
      <c r="J2337" s="4"/>
      <c r="K2337" s="4"/>
      <c r="L2337" s="4"/>
      <c r="M2337" s="4"/>
      <c r="N2337" s="4"/>
      <c r="O2337" s="4"/>
      <c r="P2337" s="4"/>
      <c r="Q2337" s="4"/>
      <c r="R2337" s="10"/>
      <c r="T2337" s="4"/>
      <c r="V2337" s="4"/>
      <c r="W2337" s="4"/>
      <c r="X2337" s="6"/>
      <c r="Z2337" s="4"/>
      <c r="AA2337" s="7"/>
    </row>
    <row r="2338" spans="5:27" s="1" customFormat="1" x14ac:dyDescent="0.3">
      <c r="E2338" s="2"/>
      <c r="G2338" s="3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 s="10"/>
      <c r="T2338" s="4"/>
      <c r="V2338" s="4"/>
      <c r="W2338" s="4"/>
      <c r="X2338" s="6"/>
      <c r="Z2338" s="4"/>
      <c r="AA2338" s="7"/>
    </row>
    <row r="2339" spans="5:27" s="1" customFormat="1" x14ac:dyDescent="0.3">
      <c r="E2339" s="2"/>
      <c r="G2339" s="3"/>
      <c r="H2339" s="4"/>
      <c r="I2339" s="4"/>
      <c r="J2339" s="4"/>
      <c r="K2339" s="4"/>
      <c r="L2339" s="4"/>
      <c r="M2339" s="4"/>
      <c r="N2339" s="4"/>
      <c r="O2339" s="4"/>
      <c r="P2339" s="4"/>
      <c r="Q2339" s="4"/>
      <c r="R2339" s="10"/>
      <c r="T2339" s="4"/>
      <c r="V2339" s="4"/>
      <c r="W2339" s="4"/>
      <c r="X2339" s="6"/>
      <c r="Z2339" s="4"/>
      <c r="AA2339" s="7"/>
    </row>
    <row r="2340" spans="5:27" s="1" customFormat="1" x14ac:dyDescent="0.3">
      <c r="E2340" s="2"/>
      <c r="G2340" s="3"/>
      <c r="H2340" s="4"/>
      <c r="I2340" s="4"/>
      <c r="J2340" s="4"/>
      <c r="K2340" s="4"/>
      <c r="L2340" s="4"/>
      <c r="M2340" s="4"/>
      <c r="N2340" s="4"/>
      <c r="O2340" s="4"/>
      <c r="P2340" s="4"/>
      <c r="Q2340" s="4"/>
      <c r="R2340" s="10"/>
      <c r="T2340" s="4"/>
      <c r="V2340" s="4"/>
      <c r="W2340" s="4"/>
      <c r="X2340" s="6"/>
      <c r="Z2340" s="4"/>
      <c r="AA2340" s="7"/>
    </row>
    <row r="2341" spans="5:27" s="1" customFormat="1" x14ac:dyDescent="0.3">
      <c r="E2341" s="2"/>
      <c r="G2341" s="3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10"/>
      <c r="T2341" s="4"/>
      <c r="V2341" s="4"/>
      <c r="W2341" s="4"/>
      <c r="X2341" s="6"/>
      <c r="Z2341" s="4"/>
      <c r="AA2341" s="7"/>
    </row>
    <row r="2342" spans="5:27" s="1" customFormat="1" x14ac:dyDescent="0.3">
      <c r="E2342" s="2"/>
      <c r="G2342" s="3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10"/>
      <c r="T2342" s="4"/>
      <c r="V2342" s="4"/>
      <c r="W2342" s="4"/>
      <c r="X2342" s="6"/>
      <c r="Z2342" s="4"/>
      <c r="AA2342" s="7"/>
    </row>
    <row r="2343" spans="5:27" s="1" customFormat="1" x14ac:dyDescent="0.3">
      <c r="E2343" s="2"/>
      <c r="G2343" s="3"/>
      <c r="H2343" s="4"/>
      <c r="I2343" s="4"/>
      <c r="J2343" s="4"/>
      <c r="K2343" s="4"/>
      <c r="L2343" s="4"/>
      <c r="M2343" s="4"/>
      <c r="N2343" s="4"/>
      <c r="O2343" s="4"/>
      <c r="P2343" s="4"/>
      <c r="Q2343" s="4"/>
      <c r="R2343" s="10"/>
      <c r="T2343" s="4"/>
      <c r="V2343" s="4"/>
      <c r="W2343" s="4"/>
      <c r="X2343" s="6"/>
      <c r="Z2343" s="4"/>
      <c r="AA2343" s="7"/>
    </row>
    <row r="2344" spans="5:27" s="1" customFormat="1" x14ac:dyDescent="0.3">
      <c r="E2344" s="2"/>
      <c r="G2344" s="3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10"/>
      <c r="T2344" s="4"/>
      <c r="V2344" s="4"/>
      <c r="W2344" s="4"/>
      <c r="X2344" s="6"/>
      <c r="Z2344" s="4"/>
      <c r="AA2344" s="7"/>
    </row>
    <row r="2345" spans="5:27" s="1" customFormat="1" x14ac:dyDescent="0.3">
      <c r="E2345" s="2"/>
      <c r="G2345" s="3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10"/>
      <c r="T2345" s="4"/>
      <c r="V2345" s="4"/>
      <c r="W2345" s="4"/>
      <c r="X2345" s="6"/>
      <c r="Z2345" s="4"/>
      <c r="AA2345" s="7"/>
    </row>
    <row r="2346" spans="5:27" s="1" customFormat="1" x14ac:dyDescent="0.3">
      <c r="E2346" s="2"/>
      <c r="G2346" s="3"/>
      <c r="H2346" s="4"/>
      <c r="I2346" s="4"/>
      <c r="J2346" s="4"/>
      <c r="K2346" s="4"/>
      <c r="L2346" s="4"/>
      <c r="M2346" s="4"/>
      <c r="N2346" s="4"/>
      <c r="O2346" s="4"/>
      <c r="P2346" s="4"/>
      <c r="Q2346" s="4"/>
      <c r="R2346" s="10"/>
      <c r="T2346" s="4"/>
      <c r="V2346" s="4"/>
      <c r="W2346" s="4"/>
      <c r="X2346" s="6"/>
      <c r="Z2346" s="4"/>
      <c r="AA2346" s="7"/>
    </row>
    <row r="2347" spans="5:27" s="1" customFormat="1" x14ac:dyDescent="0.3">
      <c r="E2347" s="2"/>
      <c r="G2347" s="3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10"/>
      <c r="T2347" s="4"/>
      <c r="V2347" s="4"/>
      <c r="W2347" s="4"/>
      <c r="X2347" s="6"/>
      <c r="Z2347" s="4"/>
      <c r="AA2347" s="7"/>
    </row>
    <row r="2348" spans="5:27" s="1" customFormat="1" x14ac:dyDescent="0.3">
      <c r="E2348" s="2"/>
      <c r="G2348" s="3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10"/>
      <c r="T2348" s="4"/>
      <c r="V2348" s="4"/>
      <c r="W2348" s="4"/>
      <c r="X2348" s="6"/>
      <c r="Z2348" s="4"/>
      <c r="AA2348" s="7"/>
    </row>
    <row r="2349" spans="5:27" s="1" customFormat="1" x14ac:dyDescent="0.3">
      <c r="E2349" s="2"/>
      <c r="G2349" s="3"/>
      <c r="H2349" s="4"/>
      <c r="I2349" s="4"/>
      <c r="J2349" s="4"/>
      <c r="K2349" s="4"/>
      <c r="L2349" s="4"/>
      <c r="M2349" s="4"/>
      <c r="N2349" s="4"/>
      <c r="O2349" s="4"/>
      <c r="P2349" s="4"/>
      <c r="Q2349" s="4"/>
      <c r="R2349" s="10"/>
      <c r="T2349" s="4"/>
      <c r="V2349" s="4"/>
      <c r="W2349" s="4"/>
      <c r="X2349" s="6"/>
      <c r="Z2349" s="4"/>
      <c r="AA2349" s="7"/>
    </row>
    <row r="2350" spans="5:27" s="1" customFormat="1" x14ac:dyDescent="0.3">
      <c r="E2350" s="2"/>
      <c r="G2350" s="3"/>
      <c r="H2350" s="4"/>
      <c r="I2350" s="4"/>
      <c r="J2350" s="4"/>
      <c r="K2350" s="4"/>
      <c r="L2350" s="4"/>
      <c r="M2350" s="4"/>
      <c r="N2350" s="4"/>
      <c r="O2350" s="4"/>
      <c r="P2350" s="4"/>
      <c r="Q2350" s="4"/>
      <c r="R2350" s="10"/>
      <c r="T2350" s="4"/>
      <c r="V2350" s="4"/>
      <c r="W2350" s="4"/>
      <c r="X2350" s="6"/>
      <c r="Z2350" s="4"/>
      <c r="AA2350" s="7"/>
    </row>
    <row r="2351" spans="5:27" s="1" customFormat="1" x14ac:dyDescent="0.3">
      <c r="E2351" s="2"/>
      <c r="G2351" s="3"/>
      <c r="H2351" s="4"/>
      <c r="I2351" s="4"/>
      <c r="J2351" s="4"/>
      <c r="K2351" s="4"/>
      <c r="L2351" s="4"/>
      <c r="M2351" s="4"/>
      <c r="N2351" s="4"/>
      <c r="O2351" s="4"/>
      <c r="P2351" s="4"/>
      <c r="Q2351" s="4"/>
      <c r="R2351" s="10"/>
      <c r="T2351" s="4"/>
      <c r="V2351" s="4"/>
      <c r="W2351" s="4"/>
      <c r="X2351" s="6"/>
      <c r="Z2351" s="4"/>
      <c r="AA2351" s="7"/>
    </row>
    <row r="2352" spans="5:27" s="1" customFormat="1" x14ac:dyDescent="0.3">
      <c r="E2352" s="2"/>
      <c r="G2352" s="3"/>
      <c r="H2352" s="4"/>
      <c r="I2352" s="4"/>
      <c r="J2352" s="4"/>
      <c r="K2352" s="4"/>
      <c r="L2352" s="4"/>
      <c r="M2352" s="4"/>
      <c r="N2352" s="4"/>
      <c r="O2352" s="4"/>
      <c r="P2352" s="4"/>
      <c r="Q2352" s="4"/>
      <c r="R2352" s="10"/>
      <c r="T2352" s="4"/>
      <c r="V2352" s="4"/>
      <c r="W2352" s="4"/>
      <c r="X2352" s="6"/>
      <c r="Z2352" s="4"/>
      <c r="AA2352" s="7"/>
    </row>
    <row r="2353" spans="5:27" s="1" customFormat="1" x14ac:dyDescent="0.3">
      <c r="E2353" s="2"/>
      <c r="G2353" s="3"/>
      <c r="H2353" s="4"/>
      <c r="I2353" s="4"/>
      <c r="J2353" s="4"/>
      <c r="K2353" s="4"/>
      <c r="L2353" s="4"/>
      <c r="M2353" s="4"/>
      <c r="N2353" s="4"/>
      <c r="O2353" s="4"/>
      <c r="P2353" s="4"/>
      <c r="Q2353" s="4"/>
      <c r="R2353" s="10"/>
      <c r="T2353" s="4"/>
      <c r="V2353" s="4"/>
      <c r="W2353" s="4"/>
      <c r="X2353" s="6"/>
      <c r="Z2353" s="4"/>
      <c r="AA2353" s="7"/>
    </row>
    <row r="2354" spans="5:27" s="1" customFormat="1" x14ac:dyDescent="0.3">
      <c r="E2354" s="2"/>
      <c r="G2354" s="3"/>
      <c r="H2354" s="4"/>
      <c r="I2354" s="4"/>
      <c r="J2354" s="4"/>
      <c r="K2354" s="4"/>
      <c r="L2354" s="4"/>
      <c r="M2354" s="4"/>
      <c r="N2354" s="4"/>
      <c r="O2354" s="4"/>
      <c r="P2354" s="4"/>
      <c r="Q2354" s="4"/>
      <c r="R2354" s="10"/>
      <c r="T2354" s="4"/>
      <c r="V2354" s="4"/>
      <c r="W2354" s="4"/>
      <c r="X2354" s="6"/>
      <c r="Z2354" s="4"/>
      <c r="AA2354" s="7"/>
    </row>
    <row r="2355" spans="5:27" s="1" customFormat="1" x14ac:dyDescent="0.3">
      <c r="E2355" s="2"/>
      <c r="G2355" s="3"/>
      <c r="H2355" s="4"/>
      <c r="I2355" s="4"/>
      <c r="J2355" s="4"/>
      <c r="K2355" s="4"/>
      <c r="L2355" s="4"/>
      <c r="M2355" s="4"/>
      <c r="N2355" s="4"/>
      <c r="O2355" s="4"/>
      <c r="P2355" s="4"/>
      <c r="Q2355" s="4"/>
      <c r="R2355" s="10"/>
      <c r="T2355" s="4"/>
      <c r="V2355" s="4"/>
      <c r="W2355" s="4"/>
      <c r="X2355" s="6"/>
      <c r="Z2355" s="4"/>
      <c r="AA2355" s="7"/>
    </row>
    <row r="2356" spans="5:27" s="1" customFormat="1" x14ac:dyDescent="0.3">
      <c r="E2356" s="2"/>
      <c r="G2356" s="3"/>
      <c r="H2356" s="4"/>
      <c r="I2356" s="4"/>
      <c r="J2356" s="4"/>
      <c r="K2356" s="4"/>
      <c r="L2356" s="4"/>
      <c r="M2356" s="4"/>
      <c r="N2356" s="4"/>
      <c r="O2356" s="4"/>
      <c r="P2356" s="4"/>
      <c r="Q2356" s="4"/>
      <c r="R2356" s="10"/>
      <c r="T2356" s="4"/>
      <c r="V2356" s="4"/>
      <c r="W2356" s="4"/>
      <c r="X2356" s="6"/>
      <c r="Z2356" s="4"/>
      <c r="AA2356" s="7"/>
    </row>
    <row r="2357" spans="5:27" s="1" customFormat="1" x14ac:dyDescent="0.3">
      <c r="E2357" s="2"/>
      <c r="G2357" s="3"/>
      <c r="H2357" s="4"/>
      <c r="I2357" s="4"/>
      <c r="J2357" s="4"/>
      <c r="K2357" s="4"/>
      <c r="L2357" s="4"/>
      <c r="M2357" s="4"/>
      <c r="N2357" s="4"/>
      <c r="O2357" s="4"/>
      <c r="P2357" s="4"/>
      <c r="Q2357" s="4"/>
      <c r="R2357" s="10"/>
      <c r="T2357" s="4"/>
      <c r="V2357" s="4"/>
      <c r="W2357" s="4"/>
      <c r="X2357" s="6"/>
      <c r="Z2357" s="4"/>
      <c r="AA2357" s="7"/>
    </row>
    <row r="2358" spans="5:27" s="1" customFormat="1" x14ac:dyDescent="0.3">
      <c r="E2358" s="2"/>
      <c r="G2358" s="3"/>
      <c r="H2358" s="4"/>
      <c r="I2358" s="4"/>
      <c r="J2358" s="4"/>
      <c r="K2358" s="4"/>
      <c r="L2358" s="4"/>
      <c r="M2358" s="4"/>
      <c r="N2358" s="4"/>
      <c r="O2358" s="4"/>
      <c r="P2358" s="4"/>
      <c r="Q2358" s="4"/>
      <c r="R2358" s="10"/>
      <c r="T2358" s="4"/>
      <c r="V2358" s="4"/>
      <c r="W2358" s="4"/>
      <c r="X2358" s="6"/>
      <c r="Z2358" s="4"/>
      <c r="AA2358" s="7"/>
    </row>
    <row r="2359" spans="5:27" s="1" customFormat="1" x14ac:dyDescent="0.3">
      <c r="E2359" s="2"/>
      <c r="G2359" s="3"/>
      <c r="H2359" s="4"/>
      <c r="I2359" s="4"/>
      <c r="J2359" s="4"/>
      <c r="K2359" s="4"/>
      <c r="L2359" s="4"/>
      <c r="M2359" s="4"/>
      <c r="N2359" s="4"/>
      <c r="O2359" s="4"/>
      <c r="P2359" s="4"/>
      <c r="Q2359" s="4"/>
      <c r="R2359" s="10"/>
      <c r="T2359" s="4"/>
      <c r="V2359" s="4"/>
      <c r="W2359" s="4"/>
      <c r="X2359" s="6"/>
      <c r="Z2359" s="4"/>
      <c r="AA2359" s="7"/>
    </row>
    <row r="2360" spans="5:27" s="1" customFormat="1" x14ac:dyDescent="0.3">
      <c r="E2360" s="2"/>
      <c r="G2360" s="3"/>
      <c r="H2360" s="4"/>
      <c r="I2360" s="4"/>
      <c r="J2360" s="4"/>
      <c r="K2360" s="4"/>
      <c r="L2360" s="4"/>
      <c r="M2360" s="4"/>
      <c r="N2360" s="4"/>
      <c r="O2360" s="4"/>
      <c r="P2360" s="4"/>
      <c r="Q2360" s="4"/>
      <c r="R2360" s="10"/>
      <c r="T2360" s="4"/>
      <c r="V2360" s="4"/>
      <c r="W2360" s="4"/>
      <c r="X2360" s="6"/>
      <c r="Z2360" s="4"/>
      <c r="AA2360" s="7"/>
    </row>
    <row r="2361" spans="5:27" s="1" customFormat="1" x14ac:dyDescent="0.3">
      <c r="E2361" s="2"/>
      <c r="G2361" s="3"/>
      <c r="H2361" s="4"/>
      <c r="I2361" s="4"/>
      <c r="J2361" s="4"/>
      <c r="K2361" s="4"/>
      <c r="L2361" s="4"/>
      <c r="M2361" s="4"/>
      <c r="N2361" s="4"/>
      <c r="O2361" s="4"/>
      <c r="P2361" s="4"/>
      <c r="Q2361" s="4"/>
      <c r="R2361" s="10"/>
      <c r="T2361" s="4"/>
      <c r="V2361" s="4"/>
      <c r="W2361" s="4"/>
      <c r="X2361" s="6"/>
      <c r="Z2361" s="4"/>
      <c r="AA2361" s="7"/>
    </row>
    <row r="2362" spans="5:27" s="1" customFormat="1" x14ac:dyDescent="0.3">
      <c r="E2362" s="2"/>
      <c r="G2362" s="3"/>
      <c r="H2362" s="4"/>
      <c r="I2362" s="4"/>
      <c r="J2362" s="4"/>
      <c r="K2362" s="4"/>
      <c r="L2362" s="4"/>
      <c r="M2362" s="4"/>
      <c r="N2362" s="4"/>
      <c r="O2362" s="4"/>
      <c r="P2362" s="4"/>
      <c r="Q2362" s="4"/>
      <c r="R2362" s="10"/>
      <c r="T2362" s="4"/>
      <c r="V2362" s="4"/>
      <c r="W2362" s="4"/>
      <c r="X2362" s="6"/>
      <c r="Z2362" s="4"/>
      <c r="AA2362" s="7"/>
    </row>
    <row r="2363" spans="5:27" s="1" customFormat="1" x14ac:dyDescent="0.3">
      <c r="E2363" s="2"/>
      <c r="G2363" s="3"/>
      <c r="H2363" s="4"/>
      <c r="I2363" s="4"/>
      <c r="J2363" s="4"/>
      <c r="K2363" s="4"/>
      <c r="L2363" s="4"/>
      <c r="M2363" s="4"/>
      <c r="N2363" s="4"/>
      <c r="O2363" s="4"/>
      <c r="P2363" s="4"/>
      <c r="Q2363" s="4"/>
      <c r="R2363" s="10"/>
      <c r="T2363" s="4"/>
      <c r="V2363" s="4"/>
      <c r="W2363" s="4"/>
      <c r="X2363" s="6"/>
      <c r="Z2363" s="4"/>
      <c r="AA2363" s="7"/>
    </row>
    <row r="2364" spans="5:27" s="1" customFormat="1" x14ac:dyDescent="0.3">
      <c r="E2364" s="2"/>
      <c r="G2364" s="3"/>
      <c r="H2364" s="4"/>
      <c r="I2364" s="4"/>
      <c r="J2364" s="4"/>
      <c r="K2364" s="4"/>
      <c r="L2364" s="4"/>
      <c r="M2364" s="4"/>
      <c r="N2364" s="4"/>
      <c r="O2364" s="4"/>
      <c r="P2364" s="4"/>
      <c r="Q2364" s="4"/>
      <c r="R2364" s="10"/>
      <c r="T2364" s="4"/>
      <c r="V2364" s="4"/>
      <c r="W2364" s="4"/>
      <c r="X2364" s="6"/>
      <c r="Z2364" s="4"/>
      <c r="AA2364" s="7"/>
    </row>
    <row r="2365" spans="5:27" s="1" customFormat="1" x14ac:dyDescent="0.3">
      <c r="E2365" s="2"/>
      <c r="G2365" s="3"/>
      <c r="H2365" s="4"/>
      <c r="I2365" s="4"/>
      <c r="J2365" s="4"/>
      <c r="K2365" s="4"/>
      <c r="L2365" s="4"/>
      <c r="M2365" s="4"/>
      <c r="N2365" s="4"/>
      <c r="O2365" s="4"/>
      <c r="P2365" s="4"/>
      <c r="Q2365" s="4"/>
      <c r="R2365" s="10"/>
      <c r="T2365" s="4"/>
      <c r="V2365" s="4"/>
      <c r="W2365" s="4"/>
      <c r="X2365" s="6"/>
      <c r="Z2365" s="4"/>
      <c r="AA2365" s="7"/>
    </row>
    <row r="2366" spans="5:27" s="1" customFormat="1" x14ac:dyDescent="0.3">
      <c r="E2366" s="2"/>
      <c r="G2366" s="3"/>
      <c r="H2366" s="4"/>
      <c r="I2366" s="4"/>
      <c r="J2366" s="4"/>
      <c r="K2366" s="4"/>
      <c r="L2366" s="4"/>
      <c r="M2366" s="4"/>
      <c r="N2366" s="4"/>
      <c r="O2366" s="4"/>
      <c r="P2366" s="4"/>
      <c r="Q2366" s="4"/>
      <c r="R2366" s="10"/>
      <c r="T2366" s="4"/>
      <c r="V2366" s="4"/>
      <c r="W2366" s="4"/>
      <c r="X2366" s="6"/>
      <c r="Z2366" s="4"/>
      <c r="AA2366" s="7"/>
    </row>
    <row r="2367" spans="5:27" s="1" customFormat="1" x14ac:dyDescent="0.3">
      <c r="E2367" s="2"/>
      <c r="G2367" s="3"/>
      <c r="H2367" s="4"/>
      <c r="I2367" s="4"/>
      <c r="J2367" s="4"/>
      <c r="K2367" s="4"/>
      <c r="L2367" s="4"/>
      <c r="M2367" s="4"/>
      <c r="N2367" s="4"/>
      <c r="O2367" s="4"/>
      <c r="P2367" s="4"/>
      <c r="Q2367" s="4"/>
      <c r="R2367" s="10"/>
      <c r="T2367" s="4"/>
      <c r="V2367" s="4"/>
      <c r="W2367" s="4"/>
      <c r="X2367" s="6"/>
      <c r="Z2367" s="4"/>
      <c r="AA2367" s="7"/>
    </row>
    <row r="2368" spans="5:27" s="1" customFormat="1" x14ac:dyDescent="0.3">
      <c r="E2368" s="2"/>
      <c r="G2368" s="3"/>
      <c r="H2368" s="4"/>
      <c r="I2368" s="4"/>
      <c r="J2368" s="4"/>
      <c r="K2368" s="4"/>
      <c r="L2368" s="4"/>
      <c r="M2368" s="4"/>
      <c r="N2368" s="4"/>
      <c r="O2368" s="4"/>
      <c r="P2368" s="4"/>
      <c r="Q2368" s="4"/>
      <c r="R2368" s="10"/>
      <c r="T2368" s="4"/>
      <c r="V2368" s="4"/>
      <c r="W2368" s="4"/>
      <c r="X2368" s="6"/>
      <c r="Z2368" s="4"/>
      <c r="AA2368" s="7"/>
    </row>
    <row r="2369" spans="5:27" s="1" customFormat="1" x14ac:dyDescent="0.3">
      <c r="E2369" s="2"/>
      <c r="G2369" s="3"/>
      <c r="H2369" s="4"/>
      <c r="I2369" s="4"/>
      <c r="J2369" s="4"/>
      <c r="K2369" s="4"/>
      <c r="L2369" s="4"/>
      <c r="M2369" s="4"/>
      <c r="N2369" s="4"/>
      <c r="O2369" s="4"/>
      <c r="P2369" s="4"/>
      <c r="Q2369" s="4"/>
      <c r="R2369" s="10"/>
      <c r="T2369" s="4"/>
      <c r="V2369" s="4"/>
      <c r="W2369" s="4"/>
      <c r="X2369" s="6"/>
      <c r="Z2369" s="4"/>
      <c r="AA2369" s="7"/>
    </row>
    <row r="2370" spans="5:27" s="1" customFormat="1" x14ac:dyDescent="0.3">
      <c r="E2370" s="2"/>
      <c r="G2370" s="3"/>
      <c r="H2370" s="4"/>
      <c r="I2370" s="4"/>
      <c r="J2370" s="4"/>
      <c r="K2370" s="4"/>
      <c r="L2370" s="4"/>
      <c r="M2370" s="4"/>
      <c r="N2370" s="4"/>
      <c r="O2370" s="4"/>
      <c r="P2370" s="4"/>
      <c r="Q2370" s="4"/>
      <c r="R2370" s="10"/>
      <c r="T2370" s="4"/>
      <c r="V2370" s="4"/>
      <c r="W2370" s="4"/>
      <c r="X2370" s="6"/>
      <c r="Z2370" s="4"/>
      <c r="AA2370" s="7"/>
    </row>
    <row r="2371" spans="5:27" s="1" customFormat="1" x14ac:dyDescent="0.3">
      <c r="E2371" s="2"/>
      <c r="G2371" s="3"/>
      <c r="H2371" s="4"/>
      <c r="I2371" s="4"/>
      <c r="J2371" s="4"/>
      <c r="K2371" s="4"/>
      <c r="L2371" s="4"/>
      <c r="M2371" s="4"/>
      <c r="N2371" s="4"/>
      <c r="O2371" s="4"/>
      <c r="P2371" s="4"/>
      <c r="Q2371" s="4"/>
      <c r="R2371" s="10"/>
      <c r="T2371" s="4"/>
      <c r="V2371" s="4"/>
      <c r="W2371" s="4"/>
      <c r="X2371" s="6"/>
      <c r="Z2371" s="4"/>
      <c r="AA2371" s="7"/>
    </row>
    <row r="2372" spans="5:27" s="1" customFormat="1" x14ac:dyDescent="0.3">
      <c r="E2372" s="2"/>
      <c r="G2372" s="3"/>
      <c r="H2372" s="4"/>
      <c r="I2372" s="4"/>
      <c r="J2372" s="4"/>
      <c r="K2372" s="4"/>
      <c r="L2372" s="4"/>
      <c r="M2372" s="4"/>
      <c r="N2372" s="4"/>
      <c r="O2372" s="4"/>
      <c r="P2372" s="4"/>
      <c r="Q2372" s="4"/>
      <c r="R2372" s="10"/>
      <c r="T2372" s="4"/>
      <c r="V2372" s="4"/>
      <c r="W2372" s="4"/>
      <c r="X2372" s="6"/>
      <c r="Z2372" s="4"/>
      <c r="AA2372" s="7"/>
    </row>
    <row r="2373" spans="5:27" s="1" customFormat="1" x14ac:dyDescent="0.3">
      <c r="E2373" s="2"/>
      <c r="G2373" s="3"/>
      <c r="H2373" s="4"/>
      <c r="I2373" s="4"/>
      <c r="J2373" s="4"/>
      <c r="K2373" s="4"/>
      <c r="L2373" s="4"/>
      <c r="M2373" s="4"/>
      <c r="N2373" s="4"/>
      <c r="O2373" s="4"/>
      <c r="P2373" s="4"/>
      <c r="Q2373" s="4"/>
      <c r="R2373" s="10"/>
      <c r="T2373" s="4"/>
      <c r="V2373" s="4"/>
      <c r="W2373" s="4"/>
      <c r="X2373" s="6"/>
      <c r="Z2373" s="4"/>
      <c r="AA2373" s="7"/>
    </row>
    <row r="2374" spans="5:27" s="1" customFormat="1" x14ac:dyDescent="0.3">
      <c r="E2374" s="2"/>
      <c r="G2374" s="3"/>
      <c r="H2374" s="4"/>
      <c r="I2374" s="4"/>
      <c r="J2374" s="4"/>
      <c r="K2374" s="4"/>
      <c r="L2374" s="4"/>
      <c r="M2374" s="4"/>
      <c r="N2374" s="4"/>
      <c r="O2374" s="4"/>
      <c r="P2374" s="4"/>
      <c r="Q2374" s="4"/>
      <c r="R2374" s="10"/>
      <c r="T2374" s="4"/>
      <c r="V2374" s="4"/>
      <c r="W2374" s="4"/>
      <c r="X2374" s="6"/>
      <c r="Z2374" s="4"/>
      <c r="AA2374" s="7"/>
    </row>
    <row r="2375" spans="5:27" s="1" customFormat="1" x14ac:dyDescent="0.3">
      <c r="E2375" s="2"/>
      <c r="G2375" s="3"/>
      <c r="H2375" s="4"/>
      <c r="I2375" s="4"/>
      <c r="J2375" s="4"/>
      <c r="K2375" s="4"/>
      <c r="L2375" s="4"/>
      <c r="M2375" s="4"/>
      <c r="N2375" s="4"/>
      <c r="O2375" s="4"/>
      <c r="P2375" s="4"/>
      <c r="Q2375" s="4"/>
      <c r="R2375" s="10"/>
      <c r="T2375" s="4"/>
      <c r="V2375" s="4"/>
      <c r="W2375" s="4"/>
      <c r="X2375" s="6"/>
      <c r="Z2375" s="4"/>
      <c r="AA2375" s="7"/>
    </row>
    <row r="2376" spans="5:27" s="1" customFormat="1" x14ac:dyDescent="0.3">
      <c r="E2376" s="2"/>
      <c r="G2376" s="3"/>
      <c r="H2376" s="4"/>
      <c r="I2376" s="4"/>
      <c r="J2376" s="4"/>
      <c r="K2376" s="4"/>
      <c r="L2376" s="4"/>
      <c r="M2376" s="4"/>
      <c r="N2376" s="4"/>
      <c r="O2376" s="4"/>
      <c r="P2376" s="4"/>
      <c r="Q2376" s="4"/>
      <c r="R2376" s="10"/>
      <c r="T2376" s="4"/>
      <c r="V2376" s="4"/>
      <c r="W2376" s="4"/>
      <c r="X2376" s="6"/>
      <c r="Z2376" s="4"/>
      <c r="AA2376" s="7"/>
    </row>
    <row r="2377" spans="5:27" s="1" customFormat="1" x14ac:dyDescent="0.3">
      <c r="E2377" s="2"/>
      <c r="G2377" s="3"/>
      <c r="H2377" s="4"/>
      <c r="I2377" s="4"/>
      <c r="J2377" s="4"/>
      <c r="K2377" s="4"/>
      <c r="L2377" s="4"/>
      <c r="M2377" s="4"/>
      <c r="N2377" s="4"/>
      <c r="O2377" s="4"/>
      <c r="P2377" s="4"/>
      <c r="Q2377" s="4"/>
      <c r="R2377" s="10"/>
      <c r="T2377" s="4"/>
      <c r="V2377" s="4"/>
      <c r="W2377" s="4"/>
      <c r="X2377" s="6"/>
      <c r="Z2377" s="4"/>
      <c r="AA2377" s="7"/>
    </row>
    <row r="2378" spans="5:27" s="1" customFormat="1" x14ac:dyDescent="0.3">
      <c r="E2378" s="2"/>
      <c r="G2378" s="3"/>
      <c r="H2378" s="4"/>
      <c r="I2378" s="4"/>
      <c r="J2378" s="4"/>
      <c r="K2378" s="4"/>
      <c r="L2378" s="4"/>
      <c r="M2378" s="4"/>
      <c r="N2378" s="4"/>
      <c r="O2378" s="4"/>
      <c r="P2378" s="4"/>
      <c r="Q2378" s="4"/>
      <c r="R2378" s="10"/>
      <c r="T2378" s="4"/>
      <c r="V2378" s="4"/>
      <c r="W2378" s="4"/>
      <c r="X2378" s="6"/>
      <c r="Z2378" s="4"/>
      <c r="AA2378" s="7"/>
    </row>
    <row r="2379" spans="5:27" s="1" customFormat="1" x14ac:dyDescent="0.3">
      <c r="E2379" s="2"/>
      <c r="G2379" s="3"/>
      <c r="H2379" s="4"/>
      <c r="I2379" s="4"/>
      <c r="J2379" s="4"/>
      <c r="K2379" s="4"/>
      <c r="L2379" s="4"/>
      <c r="M2379" s="4"/>
      <c r="N2379" s="4"/>
      <c r="O2379" s="4"/>
      <c r="P2379" s="4"/>
      <c r="Q2379" s="4"/>
      <c r="R2379" s="10"/>
      <c r="T2379" s="4"/>
      <c r="V2379" s="4"/>
      <c r="W2379" s="4"/>
      <c r="X2379" s="6"/>
      <c r="Z2379" s="4"/>
      <c r="AA2379" s="7"/>
    </row>
    <row r="2380" spans="5:27" s="1" customFormat="1" x14ac:dyDescent="0.3">
      <c r="E2380" s="2"/>
      <c r="G2380" s="3"/>
      <c r="H2380" s="4"/>
      <c r="I2380" s="4"/>
      <c r="J2380" s="4"/>
      <c r="K2380" s="4"/>
      <c r="L2380" s="4"/>
      <c r="M2380" s="4"/>
      <c r="N2380" s="4"/>
      <c r="O2380" s="4"/>
      <c r="P2380" s="4"/>
      <c r="Q2380" s="4"/>
      <c r="R2380" s="10"/>
      <c r="T2380" s="4"/>
      <c r="V2380" s="4"/>
      <c r="W2380" s="4"/>
      <c r="X2380" s="6"/>
      <c r="Z2380" s="4"/>
      <c r="AA2380" s="7"/>
    </row>
    <row r="2381" spans="5:27" s="1" customFormat="1" x14ac:dyDescent="0.3">
      <c r="E2381" s="2"/>
      <c r="G2381" s="3"/>
      <c r="H2381" s="4"/>
      <c r="I2381" s="4"/>
      <c r="J2381" s="4"/>
      <c r="K2381" s="4"/>
      <c r="L2381" s="4"/>
      <c r="M2381" s="4"/>
      <c r="N2381" s="4"/>
      <c r="O2381" s="4"/>
      <c r="P2381" s="4"/>
      <c r="Q2381" s="4"/>
      <c r="R2381" s="10"/>
      <c r="T2381" s="4"/>
      <c r="V2381" s="4"/>
      <c r="W2381" s="4"/>
      <c r="X2381" s="6"/>
      <c r="Z2381" s="4"/>
      <c r="AA2381" s="7"/>
    </row>
    <row r="2382" spans="5:27" s="1" customFormat="1" x14ac:dyDescent="0.3">
      <c r="E2382" s="2"/>
      <c r="G2382" s="3"/>
      <c r="H2382" s="4"/>
      <c r="I2382" s="4"/>
      <c r="J2382" s="4"/>
      <c r="K2382" s="4"/>
      <c r="L2382" s="4"/>
      <c r="M2382" s="4"/>
      <c r="N2382" s="4"/>
      <c r="O2382" s="4"/>
      <c r="P2382" s="4"/>
      <c r="Q2382" s="4"/>
      <c r="R2382" s="10"/>
      <c r="T2382" s="4"/>
      <c r="V2382" s="4"/>
      <c r="W2382" s="4"/>
      <c r="X2382" s="6"/>
      <c r="Z2382" s="4"/>
      <c r="AA2382" s="7"/>
    </row>
    <row r="2383" spans="5:27" s="1" customFormat="1" x14ac:dyDescent="0.3">
      <c r="E2383" s="2"/>
      <c r="G2383" s="3"/>
      <c r="H2383" s="4"/>
      <c r="I2383" s="4"/>
      <c r="J2383" s="4"/>
      <c r="K2383" s="4"/>
      <c r="L2383" s="4"/>
      <c r="M2383" s="4"/>
      <c r="N2383" s="4"/>
      <c r="O2383" s="4"/>
      <c r="P2383" s="4"/>
      <c r="Q2383" s="4"/>
      <c r="R2383" s="10"/>
      <c r="T2383" s="4"/>
      <c r="V2383" s="4"/>
      <c r="W2383" s="4"/>
      <c r="X2383" s="6"/>
      <c r="Z2383" s="4"/>
      <c r="AA2383" s="7"/>
    </row>
    <row r="2384" spans="5:27" s="1" customFormat="1" x14ac:dyDescent="0.3">
      <c r="E2384" s="2"/>
      <c r="G2384" s="3"/>
      <c r="H2384" s="4"/>
      <c r="I2384" s="4"/>
      <c r="J2384" s="4"/>
      <c r="K2384" s="4"/>
      <c r="L2384" s="4"/>
      <c r="M2384" s="4"/>
      <c r="N2384" s="4"/>
      <c r="O2384" s="4"/>
      <c r="P2384" s="4"/>
      <c r="Q2384" s="4"/>
      <c r="R2384" s="10"/>
      <c r="T2384" s="4"/>
      <c r="V2384" s="4"/>
      <c r="W2384" s="4"/>
      <c r="X2384" s="6"/>
      <c r="Z2384" s="4"/>
      <c r="AA2384" s="7"/>
    </row>
    <row r="2385" spans="5:27" s="1" customFormat="1" x14ac:dyDescent="0.3">
      <c r="E2385" s="2"/>
      <c r="G2385" s="3"/>
      <c r="H2385" s="4"/>
      <c r="I2385" s="4"/>
      <c r="J2385" s="4"/>
      <c r="K2385" s="4"/>
      <c r="L2385" s="4"/>
      <c r="M2385" s="4"/>
      <c r="N2385" s="4"/>
      <c r="O2385" s="4"/>
      <c r="P2385" s="4"/>
      <c r="Q2385" s="4"/>
      <c r="R2385" s="10"/>
      <c r="T2385" s="4"/>
      <c r="V2385" s="4"/>
      <c r="W2385" s="4"/>
      <c r="X2385" s="6"/>
      <c r="Z2385" s="4"/>
      <c r="AA2385" s="7"/>
    </row>
    <row r="2386" spans="5:27" s="1" customFormat="1" x14ac:dyDescent="0.3">
      <c r="E2386" s="2"/>
      <c r="G2386" s="3"/>
      <c r="H2386" s="4"/>
      <c r="I2386" s="4"/>
      <c r="J2386" s="4"/>
      <c r="K2386" s="4"/>
      <c r="L2386" s="4"/>
      <c r="M2386" s="4"/>
      <c r="N2386" s="4"/>
      <c r="O2386" s="4"/>
      <c r="P2386" s="4"/>
      <c r="Q2386" s="4"/>
      <c r="R2386" s="10"/>
      <c r="T2386" s="4"/>
      <c r="V2386" s="4"/>
      <c r="W2386" s="4"/>
      <c r="X2386" s="6"/>
      <c r="Z2386" s="4"/>
      <c r="AA2386" s="7"/>
    </row>
    <row r="2387" spans="5:27" s="1" customFormat="1" x14ac:dyDescent="0.3">
      <c r="E2387" s="2"/>
      <c r="G2387" s="3"/>
      <c r="H2387" s="4"/>
      <c r="I2387" s="4"/>
      <c r="J2387" s="4"/>
      <c r="K2387" s="4"/>
      <c r="L2387" s="4"/>
      <c r="M2387" s="4"/>
      <c r="N2387" s="4"/>
      <c r="O2387" s="4"/>
      <c r="P2387" s="4"/>
      <c r="Q2387" s="4"/>
      <c r="R2387" s="10"/>
      <c r="T2387" s="4"/>
      <c r="V2387" s="4"/>
      <c r="W2387" s="4"/>
      <c r="X2387" s="6"/>
      <c r="Z2387" s="4"/>
      <c r="AA2387" s="7"/>
    </row>
    <row r="2388" spans="5:27" s="1" customFormat="1" x14ac:dyDescent="0.3">
      <c r="E2388" s="2"/>
      <c r="G2388" s="3"/>
      <c r="H2388" s="4"/>
      <c r="I2388" s="4"/>
      <c r="J2388" s="4"/>
      <c r="K2388" s="4"/>
      <c r="L2388" s="4"/>
      <c r="M2388" s="4"/>
      <c r="N2388" s="4"/>
      <c r="O2388" s="4"/>
      <c r="P2388" s="4"/>
      <c r="Q2388" s="4"/>
      <c r="R2388" s="10"/>
      <c r="T2388" s="4"/>
      <c r="V2388" s="4"/>
      <c r="W2388" s="4"/>
      <c r="X2388" s="6"/>
      <c r="Z2388" s="4"/>
      <c r="AA2388" s="7"/>
    </row>
    <row r="2389" spans="5:27" s="1" customFormat="1" x14ac:dyDescent="0.3">
      <c r="E2389" s="2"/>
      <c r="G2389" s="3"/>
      <c r="H2389" s="4"/>
      <c r="I2389" s="4"/>
      <c r="J2389" s="4"/>
      <c r="K2389" s="4"/>
      <c r="L2389" s="4"/>
      <c r="M2389" s="4"/>
      <c r="N2389" s="4"/>
      <c r="O2389" s="4"/>
      <c r="P2389" s="4"/>
      <c r="Q2389" s="4"/>
      <c r="R2389" s="10"/>
      <c r="T2389" s="4"/>
      <c r="V2389" s="4"/>
      <c r="W2389" s="4"/>
      <c r="X2389" s="6"/>
      <c r="Z2389" s="4"/>
      <c r="AA2389" s="7"/>
    </row>
    <row r="2390" spans="5:27" s="1" customFormat="1" x14ac:dyDescent="0.3">
      <c r="E2390" s="2"/>
      <c r="G2390" s="3"/>
      <c r="H2390" s="4"/>
      <c r="I2390" s="4"/>
      <c r="J2390" s="4"/>
      <c r="K2390" s="4"/>
      <c r="L2390" s="4"/>
      <c r="M2390" s="4"/>
      <c r="N2390" s="4"/>
      <c r="O2390" s="4"/>
      <c r="P2390" s="4"/>
      <c r="Q2390" s="4"/>
      <c r="R2390" s="10"/>
      <c r="T2390" s="4"/>
      <c r="V2390" s="4"/>
      <c r="W2390" s="4"/>
      <c r="X2390" s="6"/>
      <c r="Z2390" s="4"/>
      <c r="AA2390" s="7"/>
    </row>
    <row r="2391" spans="5:27" s="1" customFormat="1" x14ac:dyDescent="0.3">
      <c r="E2391" s="2"/>
      <c r="G2391" s="3"/>
      <c r="H2391" s="4"/>
      <c r="I2391" s="4"/>
      <c r="J2391" s="4"/>
      <c r="K2391" s="4"/>
      <c r="L2391" s="4"/>
      <c r="M2391" s="4"/>
      <c r="N2391" s="4"/>
      <c r="O2391" s="4"/>
      <c r="P2391" s="4"/>
      <c r="Q2391" s="4"/>
      <c r="R2391" s="10"/>
      <c r="T2391" s="4"/>
      <c r="V2391" s="4"/>
      <c r="W2391" s="4"/>
      <c r="X2391" s="6"/>
      <c r="Z2391" s="4"/>
      <c r="AA2391" s="7"/>
    </row>
    <row r="2392" spans="5:27" s="1" customFormat="1" x14ac:dyDescent="0.3">
      <c r="E2392" s="2"/>
      <c r="G2392" s="3"/>
      <c r="H2392" s="4"/>
      <c r="I2392" s="4"/>
      <c r="J2392" s="4"/>
      <c r="K2392" s="4"/>
      <c r="L2392" s="4"/>
      <c r="M2392" s="4"/>
      <c r="N2392" s="4"/>
      <c r="O2392" s="4"/>
      <c r="P2392" s="4"/>
      <c r="Q2392" s="4"/>
      <c r="R2392" s="10"/>
      <c r="T2392" s="4"/>
      <c r="V2392" s="4"/>
      <c r="W2392" s="4"/>
      <c r="X2392" s="6"/>
      <c r="Z2392" s="4"/>
      <c r="AA2392" s="7"/>
    </row>
    <row r="2393" spans="5:27" s="1" customFormat="1" x14ac:dyDescent="0.3">
      <c r="E2393" s="2"/>
      <c r="G2393" s="3"/>
      <c r="H2393" s="4"/>
      <c r="I2393" s="4"/>
      <c r="J2393" s="4"/>
      <c r="K2393" s="4"/>
      <c r="L2393" s="4"/>
      <c r="M2393" s="4"/>
      <c r="N2393" s="4"/>
      <c r="O2393" s="4"/>
      <c r="P2393" s="4"/>
      <c r="Q2393" s="4"/>
      <c r="R2393" s="10"/>
      <c r="T2393" s="4"/>
      <c r="V2393" s="4"/>
      <c r="W2393" s="4"/>
      <c r="X2393" s="6"/>
      <c r="Z2393" s="4"/>
      <c r="AA2393" s="7"/>
    </row>
    <row r="2394" spans="5:27" s="1" customFormat="1" x14ac:dyDescent="0.3">
      <c r="E2394" s="2"/>
      <c r="G2394" s="3"/>
      <c r="H2394" s="4"/>
      <c r="I2394" s="4"/>
      <c r="J2394" s="4"/>
      <c r="K2394" s="4"/>
      <c r="L2394" s="4"/>
      <c r="M2394" s="4"/>
      <c r="N2394" s="4"/>
      <c r="O2394" s="4"/>
      <c r="P2394" s="4"/>
      <c r="Q2394" s="4"/>
      <c r="R2394" s="10"/>
      <c r="T2394" s="4"/>
      <c r="V2394" s="4"/>
      <c r="W2394" s="4"/>
      <c r="X2394" s="6"/>
      <c r="Z2394" s="4"/>
      <c r="AA2394" s="7"/>
    </row>
    <row r="2395" spans="5:27" s="1" customFormat="1" x14ac:dyDescent="0.3">
      <c r="E2395" s="2"/>
      <c r="G2395" s="3"/>
      <c r="H2395" s="4"/>
      <c r="I2395" s="4"/>
      <c r="J2395" s="4"/>
      <c r="K2395" s="4"/>
      <c r="L2395" s="4"/>
      <c r="M2395" s="4"/>
      <c r="N2395" s="4"/>
      <c r="O2395" s="4"/>
      <c r="P2395" s="4"/>
      <c r="Q2395" s="4"/>
      <c r="R2395" s="10"/>
      <c r="T2395" s="4"/>
      <c r="V2395" s="4"/>
      <c r="W2395" s="4"/>
      <c r="X2395" s="6"/>
      <c r="Z2395" s="4"/>
      <c r="AA2395" s="7"/>
    </row>
    <row r="2396" spans="5:27" s="1" customFormat="1" x14ac:dyDescent="0.3">
      <c r="E2396" s="2"/>
      <c r="G2396" s="3"/>
      <c r="H2396" s="4"/>
      <c r="I2396" s="4"/>
      <c r="J2396" s="4"/>
      <c r="K2396" s="4"/>
      <c r="L2396" s="4"/>
      <c r="M2396" s="4"/>
      <c r="N2396" s="4"/>
      <c r="O2396" s="4"/>
      <c r="P2396" s="4"/>
      <c r="Q2396" s="4"/>
      <c r="R2396" s="10"/>
      <c r="T2396" s="4"/>
      <c r="V2396" s="4"/>
      <c r="W2396" s="4"/>
      <c r="X2396" s="6"/>
      <c r="Z2396" s="4"/>
      <c r="AA2396" s="7"/>
    </row>
    <row r="2397" spans="5:27" s="1" customFormat="1" x14ac:dyDescent="0.3">
      <c r="E2397" s="2"/>
      <c r="G2397" s="3"/>
      <c r="H2397" s="4"/>
      <c r="I2397" s="4"/>
      <c r="J2397" s="4"/>
      <c r="K2397" s="4"/>
      <c r="L2397" s="4"/>
      <c r="M2397" s="4"/>
      <c r="N2397" s="4"/>
      <c r="O2397" s="4"/>
      <c r="P2397" s="4"/>
      <c r="Q2397" s="4"/>
      <c r="R2397" s="10"/>
      <c r="T2397" s="4"/>
      <c r="V2397" s="4"/>
      <c r="W2397" s="4"/>
      <c r="X2397" s="6"/>
      <c r="Z2397" s="4"/>
      <c r="AA2397" s="7"/>
    </row>
    <row r="2398" spans="5:27" s="1" customFormat="1" x14ac:dyDescent="0.3">
      <c r="E2398" s="2"/>
      <c r="G2398" s="3"/>
      <c r="H2398" s="4"/>
      <c r="I2398" s="4"/>
      <c r="J2398" s="4"/>
      <c r="K2398" s="4"/>
      <c r="L2398" s="4"/>
      <c r="M2398" s="4"/>
      <c r="N2398" s="4"/>
      <c r="O2398" s="4"/>
      <c r="P2398" s="4"/>
      <c r="Q2398" s="4"/>
      <c r="R2398" s="10"/>
      <c r="T2398" s="4"/>
      <c r="V2398" s="4"/>
      <c r="W2398" s="4"/>
      <c r="X2398" s="6"/>
      <c r="Z2398" s="4"/>
      <c r="AA2398" s="7"/>
    </row>
    <row r="2399" spans="5:27" s="1" customFormat="1" x14ac:dyDescent="0.3">
      <c r="E2399" s="2"/>
      <c r="G2399" s="3"/>
      <c r="H2399" s="4"/>
      <c r="I2399" s="4"/>
      <c r="J2399" s="4"/>
      <c r="K2399" s="4"/>
      <c r="L2399" s="4"/>
      <c r="M2399" s="4"/>
      <c r="N2399" s="4"/>
      <c r="O2399" s="4"/>
      <c r="P2399" s="4"/>
      <c r="Q2399" s="4"/>
      <c r="R2399" s="10"/>
      <c r="T2399" s="4"/>
      <c r="V2399" s="4"/>
      <c r="W2399" s="4"/>
      <c r="X2399" s="6"/>
      <c r="Z2399" s="4"/>
      <c r="AA2399" s="7"/>
    </row>
    <row r="2400" spans="5:27" s="1" customFormat="1" x14ac:dyDescent="0.3">
      <c r="E2400" s="2"/>
      <c r="G2400" s="3"/>
      <c r="H2400" s="4"/>
      <c r="I2400" s="4"/>
      <c r="J2400" s="4"/>
      <c r="K2400" s="4"/>
      <c r="L2400" s="4"/>
      <c r="M2400" s="4"/>
      <c r="N2400" s="4"/>
      <c r="O2400" s="4"/>
      <c r="P2400" s="4"/>
      <c r="Q2400" s="4"/>
      <c r="R2400" s="10"/>
      <c r="T2400" s="4"/>
      <c r="V2400" s="4"/>
      <c r="W2400" s="4"/>
      <c r="X2400" s="6"/>
      <c r="Z2400" s="4"/>
      <c r="AA2400" s="7"/>
    </row>
    <row r="2401" spans="5:27" s="1" customFormat="1" x14ac:dyDescent="0.3">
      <c r="E2401" s="2"/>
      <c r="G2401" s="3"/>
      <c r="H2401" s="4"/>
      <c r="I2401" s="4"/>
      <c r="J2401" s="4"/>
      <c r="K2401" s="4"/>
      <c r="L2401" s="4"/>
      <c r="M2401" s="4"/>
      <c r="N2401" s="4"/>
      <c r="O2401" s="4"/>
      <c r="P2401" s="4"/>
      <c r="Q2401" s="4"/>
      <c r="R2401" s="10"/>
      <c r="T2401" s="4"/>
      <c r="V2401" s="4"/>
      <c r="W2401" s="4"/>
      <c r="X2401" s="6"/>
      <c r="Z2401" s="4"/>
      <c r="AA2401" s="7"/>
    </row>
    <row r="2402" spans="5:27" s="1" customFormat="1" x14ac:dyDescent="0.3">
      <c r="E2402" s="2"/>
      <c r="G2402" s="3"/>
      <c r="H2402" s="4"/>
      <c r="I2402" s="4"/>
      <c r="J2402" s="4"/>
      <c r="K2402" s="4"/>
      <c r="L2402" s="4"/>
      <c r="M2402" s="4"/>
      <c r="N2402" s="4"/>
      <c r="O2402" s="4"/>
      <c r="P2402" s="4"/>
      <c r="Q2402" s="4"/>
      <c r="R2402" s="10"/>
      <c r="T2402" s="4"/>
      <c r="V2402" s="4"/>
      <c r="W2402" s="4"/>
      <c r="X2402" s="6"/>
      <c r="Z2402" s="4"/>
      <c r="AA2402" s="7"/>
    </row>
    <row r="2403" spans="5:27" s="1" customFormat="1" x14ac:dyDescent="0.3">
      <c r="E2403" s="2"/>
      <c r="G2403" s="3"/>
      <c r="H2403" s="4"/>
      <c r="I2403" s="4"/>
      <c r="J2403" s="4"/>
      <c r="K2403" s="4"/>
      <c r="L2403" s="4"/>
      <c r="M2403" s="4"/>
      <c r="N2403" s="4"/>
      <c r="O2403" s="4"/>
      <c r="P2403" s="4"/>
      <c r="Q2403" s="4"/>
      <c r="R2403" s="10"/>
      <c r="T2403" s="4"/>
      <c r="V2403" s="4"/>
      <c r="W2403" s="4"/>
      <c r="X2403" s="6"/>
      <c r="Z2403" s="4"/>
      <c r="AA2403" s="7"/>
    </row>
    <row r="2404" spans="5:27" s="1" customFormat="1" x14ac:dyDescent="0.3">
      <c r="E2404" s="2"/>
      <c r="G2404" s="3"/>
      <c r="H2404" s="4"/>
      <c r="I2404" s="4"/>
      <c r="J2404" s="4"/>
      <c r="K2404" s="4"/>
      <c r="L2404" s="4"/>
      <c r="M2404" s="4"/>
      <c r="N2404" s="4"/>
      <c r="O2404" s="4"/>
      <c r="P2404" s="4"/>
      <c r="Q2404" s="4"/>
      <c r="R2404" s="10"/>
      <c r="T2404" s="4"/>
      <c r="V2404" s="4"/>
      <c r="W2404" s="4"/>
      <c r="X2404" s="6"/>
      <c r="Z2404" s="4"/>
      <c r="AA2404" s="7"/>
    </row>
    <row r="2405" spans="5:27" s="1" customFormat="1" x14ac:dyDescent="0.3">
      <c r="E2405" s="2"/>
      <c r="G2405" s="3"/>
      <c r="H2405" s="4"/>
      <c r="I2405" s="4"/>
      <c r="J2405" s="4"/>
      <c r="K2405" s="4"/>
      <c r="L2405" s="4"/>
      <c r="M2405" s="4"/>
      <c r="N2405" s="4"/>
      <c r="O2405" s="4"/>
      <c r="P2405" s="4"/>
      <c r="Q2405" s="4"/>
      <c r="R2405" s="10"/>
      <c r="T2405" s="4"/>
      <c r="V2405" s="4"/>
      <c r="W2405" s="4"/>
      <c r="X2405" s="6"/>
      <c r="Z2405" s="4"/>
      <c r="AA2405" s="7"/>
    </row>
    <row r="2406" spans="5:27" s="1" customFormat="1" x14ac:dyDescent="0.3">
      <c r="E2406" s="2"/>
      <c r="G2406" s="3"/>
      <c r="H2406" s="4"/>
      <c r="I2406" s="4"/>
      <c r="J2406" s="4"/>
      <c r="K2406" s="4"/>
      <c r="L2406" s="4"/>
      <c r="M2406" s="4"/>
      <c r="N2406" s="4"/>
      <c r="O2406" s="4"/>
      <c r="P2406" s="4"/>
      <c r="Q2406" s="4"/>
      <c r="R2406" s="10"/>
      <c r="T2406" s="4"/>
      <c r="V2406" s="4"/>
      <c r="W2406" s="4"/>
      <c r="X2406" s="6"/>
      <c r="Z2406" s="4"/>
      <c r="AA2406" s="7"/>
    </row>
    <row r="2407" spans="5:27" s="1" customFormat="1" x14ac:dyDescent="0.3">
      <c r="E2407" s="2"/>
      <c r="G2407" s="3"/>
      <c r="H2407" s="4"/>
      <c r="I2407" s="4"/>
      <c r="J2407" s="4"/>
      <c r="K2407" s="4"/>
      <c r="L2407" s="4"/>
      <c r="M2407" s="4"/>
      <c r="N2407" s="4"/>
      <c r="O2407" s="4"/>
      <c r="P2407" s="4"/>
      <c r="Q2407" s="4"/>
      <c r="R2407" s="10"/>
      <c r="T2407" s="4"/>
      <c r="V2407" s="4"/>
      <c r="W2407" s="4"/>
      <c r="X2407" s="6"/>
      <c r="Z2407" s="4"/>
      <c r="AA2407" s="7"/>
    </row>
    <row r="2408" spans="5:27" s="1" customFormat="1" x14ac:dyDescent="0.3">
      <c r="E2408" s="2"/>
      <c r="G2408" s="3"/>
      <c r="H2408" s="4"/>
      <c r="I2408" s="4"/>
      <c r="J2408" s="4"/>
      <c r="K2408" s="4"/>
      <c r="L2408" s="4"/>
      <c r="M2408" s="4"/>
      <c r="N2408" s="4"/>
      <c r="O2408" s="4"/>
      <c r="P2408" s="4"/>
      <c r="Q2408" s="4"/>
      <c r="R2408" s="10"/>
      <c r="T2408" s="4"/>
      <c r="V2408" s="4"/>
      <c r="W2408" s="4"/>
      <c r="X2408" s="6"/>
      <c r="Z2408" s="4"/>
      <c r="AA2408" s="7"/>
    </row>
    <row r="2409" spans="5:27" s="1" customFormat="1" x14ac:dyDescent="0.3">
      <c r="E2409" s="2"/>
      <c r="G2409" s="3"/>
      <c r="H2409" s="4"/>
      <c r="I2409" s="4"/>
      <c r="J2409" s="4"/>
      <c r="K2409" s="4"/>
      <c r="L2409" s="4"/>
      <c r="M2409" s="4"/>
      <c r="N2409" s="4"/>
      <c r="O2409" s="4"/>
      <c r="P2409" s="4"/>
      <c r="Q2409" s="4"/>
      <c r="R2409" s="10"/>
      <c r="T2409" s="4"/>
      <c r="V2409" s="4"/>
      <c r="W2409" s="4"/>
      <c r="X2409" s="6"/>
      <c r="Z2409" s="4"/>
      <c r="AA2409" s="7"/>
    </row>
    <row r="2410" spans="5:27" s="1" customFormat="1" x14ac:dyDescent="0.3">
      <c r="E2410" s="2"/>
      <c r="G2410" s="3"/>
      <c r="H2410" s="4"/>
      <c r="I2410" s="4"/>
      <c r="J2410" s="4"/>
      <c r="K2410" s="4"/>
      <c r="L2410" s="4"/>
      <c r="M2410" s="4"/>
      <c r="N2410" s="4"/>
      <c r="O2410" s="4"/>
      <c r="P2410" s="4"/>
      <c r="Q2410" s="4"/>
      <c r="R2410" s="10"/>
      <c r="T2410" s="4"/>
      <c r="V2410" s="4"/>
      <c r="W2410" s="4"/>
      <c r="X2410" s="6"/>
      <c r="Z2410" s="4"/>
      <c r="AA2410" s="7"/>
    </row>
    <row r="2411" spans="5:27" s="1" customFormat="1" x14ac:dyDescent="0.3">
      <c r="E2411" s="2"/>
      <c r="G2411" s="3"/>
      <c r="H2411" s="4"/>
      <c r="I2411" s="4"/>
      <c r="J2411" s="4"/>
      <c r="K2411" s="4"/>
      <c r="L2411" s="4"/>
      <c r="M2411" s="4"/>
      <c r="N2411" s="4"/>
      <c r="O2411" s="4"/>
      <c r="P2411" s="4"/>
      <c r="Q2411" s="4"/>
      <c r="R2411" s="10"/>
      <c r="T2411" s="4"/>
      <c r="V2411" s="4"/>
      <c r="W2411" s="4"/>
      <c r="X2411" s="6"/>
      <c r="Z2411" s="4"/>
      <c r="AA2411" s="7"/>
    </row>
    <row r="2412" spans="5:27" s="1" customFormat="1" x14ac:dyDescent="0.3">
      <c r="E2412" s="2"/>
      <c r="G2412" s="3"/>
      <c r="H2412" s="4"/>
      <c r="I2412" s="4"/>
      <c r="J2412" s="4"/>
      <c r="K2412" s="4"/>
      <c r="L2412" s="4"/>
      <c r="M2412" s="4"/>
      <c r="N2412" s="4"/>
      <c r="O2412" s="4"/>
      <c r="P2412" s="4"/>
      <c r="Q2412" s="4"/>
      <c r="R2412" s="10"/>
      <c r="T2412" s="4"/>
      <c r="V2412" s="4"/>
      <c r="W2412" s="4"/>
      <c r="X2412" s="6"/>
      <c r="Z2412" s="4"/>
      <c r="AA2412" s="7"/>
    </row>
    <row r="2413" spans="5:27" s="1" customFormat="1" x14ac:dyDescent="0.3">
      <c r="E2413" s="2"/>
      <c r="G2413" s="3"/>
      <c r="H2413" s="4"/>
      <c r="I2413" s="4"/>
      <c r="J2413" s="4"/>
      <c r="K2413" s="4"/>
      <c r="L2413" s="4"/>
      <c r="M2413" s="4"/>
      <c r="N2413" s="4"/>
      <c r="O2413" s="4"/>
      <c r="P2413" s="4"/>
      <c r="Q2413" s="4"/>
      <c r="R2413" s="10"/>
      <c r="T2413" s="4"/>
      <c r="V2413" s="4"/>
      <c r="W2413" s="4"/>
      <c r="X2413" s="6"/>
      <c r="Z2413" s="4"/>
      <c r="AA2413" s="7"/>
    </row>
    <row r="2414" spans="5:27" s="1" customFormat="1" x14ac:dyDescent="0.3">
      <c r="E2414" s="2"/>
      <c r="G2414" s="3"/>
      <c r="H2414" s="4"/>
      <c r="I2414" s="4"/>
      <c r="J2414" s="4"/>
      <c r="K2414" s="4"/>
      <c r="L2414" s="4"/>
      <c r="M2414" s="4"/>
      <c r="N2414" s="4"/>
      <c r="O2414" s="4"/>
      <c r="P2414" s="4"/>
      <c r="Q2414" s="4"/>
      <c r="R2414" s="10"/>
      <c r="T2414" s="4"/>
      <c r="V2414" s="4"/>
      <c r="W2414" s="4"/>
      <c r="X2414" s="6"/>
      <c r="Z2414" s="4"/>
      <c r="AA2414" s="7"/>
    </row>
    <row r="2415" spans="5:27" s="1" customFormat="1" x14ac:dyDescent="0.3">
      <c r="E2415" s="2"/>
      <c r="G2415" s="3"/>
      <c r="H2415" s="4"/>
      <c r="I2415" s="4"/>
      <c r="J2415" s="4"/>
      <c r="K2415" s="4"/>
      <c r="L2415" s="4"/>
      <c r="M2415" s="4"/>
      <c r="N2415" s="4"/>
      <c r="O2415" s="4"/>
      <c r="P2415" s="4"/>
      <c r="Q2415" s="4"/>
      <c r="R2415" s="10"/>
      <c r="T2415" s="4"/>
      <c r="V2415" s="4"/>
      <c r="W2415" s="4"/>
      <c r="X2415" s="6"/>
      <c r="Z2415" s="4"/>
      <c r="AA2415" s="7"/>
    </row>
    <row r="2416" spans="5:27" s="1" customFormat="1" x14ac:dyDescent="0.3">
      <c r="E2416" s="2"/>
      <c r="G2416" s="3"/>
      <c r="H2416" s="4"/>
      <c r="I2416" s="4"/>
      <c r="J2416" s="4"/>
      <c r="K2416" s="4"/>
      <c r="L2416" s="4"/>
      <c r="M2416" s="4"/>
      <c r="N2416" s="4"/>
      <c r="O2416" s="4"/>
      <c r="P2416" s="4"/>
      <c r="Q2416" s="4"/>
      <c r="R2416" s="10"/>
      <c r="T2416" s="4"/>
      <c r="V2416" s="4"/>
      <c r="W2416" s="4"/>
      <c r="X2416" s="6"/>
      <c r="Z2416" s="4"/>
      <c r="AA2416" s="7"/>
    </row>
    <row r="2417" spans="5:27" s="1" customFormat="1" x14ac:dyDescent="0.3">
      <c r="E2417" s="2"/>
      <c r="G2417" s="3"/>
      <c r="H2417" s="4"/>
      <c r="I2417" s="4"/>
      <c r="J2417" s="4"/>
      <c r="K2417" s="4"/>
      <c r="L2417" s="4"/>
      <c r="M2417" s="4"/>
      <c r="N2417" s="4"/>
      <c r="O2417" s="4"/>
      <c r="P2417" s="4"/>
      <c r="Q2417" s="4"/>
      <c r="R2417" s="10"/>
      <c r="T2417" s="4"/>
      <c r="V2417" s="4"/>
      <c r="W2417" s="4"/>
      <c r="X2417" s="6"/>
      <c r="Z2417" s="4"/>
      <c r="AA2417" s="7"/>
    </row>
    <row r="2418" spans="5:27" s="1" customFormat="1" x14ac:dyDescent="0.3">
      <c r="E2418" s="2"/>
      <c r="G2418" s="3"/>
      <c r="H2418" s="4"/>
      <c r="I2418" s="4"/>
      <c r="J2418" s="4"/>
      <c r="K2418" s="4"/>
      <c r="L2418" s="4"/>
      <c r="M2418" s="4"/>
      <c r="N2418" s="4"/>
      <c r="O2418" s="4"/>
      <c r="P2418" s="4"/>
      <c r="Q2418" s="4"/>
      <c r="R2418" s="10"/>
      <c r="T2418" s="4"/>
      <c r="V2418" s="4"/>
      <c r="W2418" s="4"/>
      <c r="X2418" s="6"/>
      <c r="Z2418" s="4"/>
      <c r="AA2418" s="7"/>
    </row>
    <row r="2419" spans="5:27" s="1" customFormat="1" x14ac:dyDescent="0.3">
      <c r="E2419" s="2"/>
      <c r="G2419" s="3"/>
      <c r="H2419" s="4"/>
      <c r="I2419" s="4"/>
      <c r="J2419" s="4"/>
      <c r="K2419" s="4"/>
      <c r="L2419" s="4"/>
      <c r="M2419" s="4"/>
      <c r="N2419" s="4"/>
      <c r="O2419" s="4"/>
      <c r="P2419" s="4"/>
      <c r="Q2419" s="4"/>
      <c r="R2419" s="10"/>
      <c r="T2419" s="4"/>
      <c r="V2419" s="4"/>
      <c r="W2419" s="4"/>
      <c r="X2419" s="6"/>
      <c r="Z2419" s="4"/>
      <c r="AA2419" s="7"/>
    </row>
    <row r="2420" spans="5:27" s="1" customFormat="1" x14ac:dyDescent="0.3">
      <c r="E2420" s="2"/>
      <c r="G2420" s="3"/>
      <c r="H2420" s="4"/>
      <c r="I2420" s="4"/>
      <c r="J2420" s="4"/>
      <c r="K2420" s="4"/>
      <c r="L2420" s="4"/>
      <c r="M2420" s="4"/>
      <c r="N2420" s="4"/>
      <c r="O2420" s="4"/>
      <c r="P2420" s="4"/>
      <c r="Q2420" s="4"/>
      <c r="R2420" s="10"/>
      <c r="T2420" s="4"/>
      <c r="V2420" s="4"/>
      <c r="W2420" s="4"/>
      <c r="X2420" s="6"/>
      <c r="Z2420" s="4"/>
      <c r="AA2420" s="7"/>
    </row>
    <row r="2421" spans="5:27" s="1" customFormat="1" x14ac:dyDescent="0.3">
      <c r="E2421" s="2"/>
      <c r="G2421" s="3"/>
      <c r="H2421" s="4"/>
      <c r="I2421" s="4"/>
      <c r="J2421" s="4"/>
      <c r="K2421" s="4"/>
      <c r="L2421" s="4"/>
      <c r="M2421" s="4"/>
      <c r="N2421" s="4"/>
      <c r="O2421" s="4"/>
      <c r="P2421" s="4"/>
      <c r="Q2421" s="4"/>
      <c r="R2421" s="10"/>
      <c r="T2421" s="4"/>
      <c r="V2421" s="4"/>
      <c r="W2421" s="4"/>
      <c r="X2421" s="6"/>
      <c r="Z2421" s="4"/>
      <c r="AA2421" s="7"/>
    </row>
    <row r="2422" spans="5:27" s="1" customFormat="1" x14ac:dyDescent="0.3">
      <c r="E2422" s="2"/>
      <c r="G2422" s="3"/>
      <c r="H2422" s="4"/>
      <c r="I2422" s="4"/>
      <c r="J2422" s="4"/>
      <c r="K2422" s="4"/>
      <c r="L2422" s="4"/>
      <c r="M2422" s="4"/>
      <c r="N2422" s="4"/>
      <c r="O2422" s="4"/>
      <c r="P2422" s="4"/>
      <c r="Q2422" s="4"/>
      <c r="R2422" s="10"/>
      <c r="T2422" s="4"/>
      <c r="V2422" s="4"/>
      <c r="W2422" s="4"/>
      <c r="X2422" s="6"/>
      <c r="Z2422" s="4"/>
      <c r="AA2422" s="7"/>
    </row>
    <row r="2423" spans="5:27" s="1" customFormat="1" x14ac:dyDescent="0.3">
      <c r="E2423" s="2"/>
      <c r="G2423" s="3"/>
      <c r="H2423" s="4"/>
      <c r="I2423" s="4"/>
      <c r="J2423" s="4"/>
      <c r="K2423" s="4"/>
      <c r="L2423" s="4"/>
      <c r="M2423" s="4"/>
      <c r="N2423" s="4"/>
      <c r="O2423" s="4"/>
      <c r="P2423" s="4"/>
      <c r="Q2423" s="4"/>
      <c r="R2423" s="10"/>
      <c r="T2423" s="4"/>
      <c r="V2423" s="4"/>
      <c r="W2423" s="4"/>
      <c r="X2423" s="6"/>
      <c r="Z2423" s="4"/>
      <c r="AA2423" s="7"/>
    </row>
    <row r="2424" spans="5:27" s="1" customFormat="1" x14ac:dyDescent="0.3">
      <c r="E2424" s="2"/>
      <c r="G2424" s="3"/>
      <c r="H2424" s="4"/>
      <c r="I2424" s="4"/>
      <c r="J2424" s="4"/>
      <c r="K2424" s="4"/>
      <c r="L2424" s="4"/>
      <c r="M2424" s="4"/>
      <c r="N2424" s="4"/>
      <c r="O2424" s="4"/>
      <c r="P2424" s="4"/>
      <c r="Q2424" s="4"/>
      <c r="R2424" s="10"/>
      <c r="T2424" s="4"/>
      <c r="V2424" s="4"/>
      <c r="W2424" s="4"/>
      <c r="X2424" s="6"/>
      <c r="Z2424" s="4"/>
      <c r="AA2424" s="7"/>
    </row>
    <row r="2425" spans="5:27" s="1" customFormat="1" x14ac:dyDescent="0.3">
      <c r="E2425" s="2"/>
      <c r="G2425" s="3"/>
      <c r="H2425" s="4"/>
      <c r="I2425" s="4"/>
      <c r="J2425" s="4"/>
      <c r="K2425" s="4"/>
      <c r="L2425" s="4"/>
      <c r="M2425" s="4"/>
      <c r="N2425" s="4"/>
      <c r="O2425" s="4"/>
      <c r="P2425" s="4"/>
      <c r="Q2425" s="4"/>
      <c r="R2425" s="10"/>
      <c r="T2425" s="4"/>
      <c r="V2425" s="4"/>
      <c r="W2425" s="4"/>
      <c r="X2425" s="6"/>
      <c r="Z2425" s="4"/>
      <c r="AA2425" s="7"/>
    </row>
    <row r="2426" spans="5:27" s="1" customFormat="1" x14ac:dyDescent="0.3">
      <c r="E2426" s="2"/>
      <c r="G2426" s="3"/>
      <c r="H2426" s="4"/>
      <c r="I2426" s="4"/>
      <c r="J2426" s="4"/>
      <c r="K2426" s="4"/>
      <c r="L2426" s="4"/>
      <c r="M2426" s="4"/>
      <c r="N2426" s="4"/>
      <c r="O2426" s="4"/>
      <c r="P2426" s="4"/>
      <c r="Q2426" s="4"/>
      <c r="R2426" s="10"/>
      <c r="T2426" s="4"/>
      <c r="V2426" s="4"/>
      <c r="W2426" s="4"/>
      <c r="X2426" s="6"/>
      <c r="Z2426" s="4"/>
      <c r="AA2426" s="7"/>
    </row>
    <row r="2427" spans="5:27" s="1" customFormat="1" x14ac:dyDescent="0.3">
      <c r="E2427" s="2"/>
      <c r="G2427" s="3"/>
      <c r="H2427" s="4"/>
      <c r="I2427" s="4"/>
      <c r="J2427" s="4"/>
      <c r="K2427" s="4"/>
      <c r="L2427" s="4"/>
      <c r="M2427" s="4"/>
      <c r="N2427" s="4"/>
      <c r="O2427" s="4"/>
      <c r="P2427" s="4"/>
      <c r="Q2427" s="4"/>
      <c r="R2427" s="10"/>
      <c r="T2427" s="4"/>
      <c r="V2427" s="4"/>
      <c r="W2427" s="4"/>
      <c r="X2427" s="6"/>
      <c r="Z2427" s="4"/>
      <c r="AA2427" s="7"/>
    </row>
    <row r="2428" spans="5:27" s="1" customFormat="1" x14ac:dyDescent="0.3">
      <c r="E2428" s="2"/>
      <c r="G2428" s="3"/>
      <c r="H2428" s="4"/>
      <c r="I2428" s="4"/>
      <c r="J2428" s="4"/>
      <c r="K2428" s="4"/>
      <c r="L2428" s="4"/>
      <c r="M2428" s="4"/>
      <c r="N2428" s="4"/>
      <c r="O2428" s="4"/>
      <c r="P2428" s="4"/>
      <c r="Q2428" s="4"/>
      <c r="R2428" s="10"/>
      <c r="T2428" s="4"/>
      <c r="V2428" s="4"/>
      <c r="W2428" s="4"/>
      <c r="X2428" s="6"/>
      <c r="Z2428" s="4"/>
      <c r="AA2428" s="7"/>
    </row>
    <row r="2429" spans="5:27" s="1" customFormat="1" x14ac:dyDescent="0.3">
      <c r="E2429" s="2"/>
      <c r="G2429" s="3"/>
      <c r="H2429" s="4"/>
      <c r="I2429" s="4"/>
      <c r="J2429" s="4"/>
      <c r="K2429" s="4"/>
      <c r="L2429" s="4"/>
      <c r="M2429" s="4"/>
      <c r="N2429" s="4"/>
      <c r="O2429" s="4"/>
      <c r="P2429" s="4"/>
      <c r="Q2429" s="4"/>
      <c r="R2429" s="10"/>
      <c r="T2429" s="4"/>
      <c r="V2429" s="4"/>
      <c r="W2429" s="4"/>
      <c r="X2429" s="6"/>
      <c r="Z2429" s="4"/>
      <c r="AA2429" s="7"/>
    </row>
    <row r="2430" spans="5:27" s="1" customFormat="1" x14ac:dyDescent="0.3">
      <c r="E2430" s="2"/>
      <c r="G2430" s="3"/>
      <c r="H2430" s="4"/>
      <c r="I2430" s="4"/>
      <c r="J2430" s="4"/>
      <c r="K2430" s="4"/>
      <c r="L2430" s="4"/>
      <c r="M2430" s="4"/>
      <c r="N2430" s="4"/>
      <c r="O2430" s="4"/>
      <c r="P2430" s="4"/>
      <c r="Q2430" s="4"/>
      <c r="R2430" s="10"/>
      <c r="T2430" s="4"/>
      <c r="V2430" s="4"/>
      <c r="W2430" s="4"/>
      <c r="X2430" s="6"/>
      <c r="Z2430" s="4"/>
      <c r="AA2430" s="7"/>
    </row>
    <row r="2431" spans="5:27" s="1" customFormat="1" x14ac:dyDescent="0.3">
      <c r="E2431" s="2"/>
      <c r="G2431" s="3"/>
      <c r="H2431" s="4"/>
      <c r="I2431" s="4"/>
      <c r="J2431" s="4"/>
      <c r="K2431" s="4"/>
      <c r="L2431" s="4"/>
      <c r="M2431" s="4"/>
      <c r="N2431" s="4"/>
      <c r="O2431" s="4"/>
      <c r="P2431" s="4"/>
      <c r="Q2431" s="4"/>
      <c r="R2431" s="10"/>
      <c r="T2431" s="4"/>
      <c r="V2431" s="4"/>
      <c r="W2431" s="4"/>
      <c r="X2431" s="6"/>
      <c r="Z2431" s="4"/>
      <c r="AA2431" s="7"/>
    </row>
    <row r="2432" spans="5:27" s="1" customFormat="1" x14ac:dyDescent="0.3">
      <c r="E2432" s="2"/>
      <c r="G2432" s="3"/>
      <c r="H2432" s="4"/>
      <c r="I2432" s="4"/>
      <c r="J2432" s="4"/>
      <c r="K2432" s="4"/>
      <c r="L2432" s="4"/>
      <c r="M2432" s="4"/>
      <c r="N2432" s="4"/>
      <c r="O2432" s="4"/>
      <c r="P2432" s="4"/>
      <c r="Q2432" s="4"/>
      <c r="R2432" s="10"/>
      <c r="T2432" s="4"/>
      <c r="V2432" s="4"/>
      <c r="W2432" s="4"/>
      <c r="X2432" s="6"/>
      <c r="Z2432" s="4"/>
      <c r="AA2432" s="7"/>
    </row>
    <row r="2433" spans="5:27" s="1" customFormat="1" x14ac:dyDescent="0.3">
      <c r="E2433" s="2"/>
      <c r="G2433" s="3"/>
      <c r="H2433" s="4"/>
      <c r="I2433" s="4"/>
      <c r="J2433" s="4"/>
      <c r="K2433" s="4"/>
      <c r="L2433" s="4"/>
      <c r="M2433" s="4"/>
      <c r="N2433" s="4"/>
      <c r="O2433" s="4"/>
      <c r="P2433" s="4"/>
      <c r="Q2433" s="4"/>
      <c r="R2433" s="10"/>
      <c r="T2433" s="4"/>
      <c r="V2433" s="4"/>
      <c r="W2433" s="4"/>
      <c r="X2433" s="6"/>
      <c r="Z2433" s="4"/>
      <c r="AA2433" s="7"/>
    </row>
    <row r="2434" spans="5:27" s="1" customFormat="1" x14ac:dyDescent="0.3">
      <c r="E2434" s="2"/>
      <c r="G2434" s="3"/>
      <c r="H2434" s="4"/>
      <c r="I2434" s="4"/>
      <c r="J2434" s="4"/>
      <c r="K2434" s="4"/>
      <c r="L2434" s="4"/>
      <c r="M2434" s="4"/>
      <c r="N2434" s="4"/>
      <c r="O2434" s="4"/>
      <c r="P2434" s="4"/>
      <c r="Q2434" s="4"/>
      <c r="R2434" s="10"/>
      <c r="T2434" s="4"/>
      <c r="V2434" s="4"/>
      <c r="W2434" s="4"/>
      <c r="X2434" s="6"/>
      <c r="Z2434" s="4"/>
      <c r="AA2434" s="7"/>
    </row>
    <row r="2435" spans="5:27" s="1" customFormat="1" x14ac:dyDescent="0.3">
      <c r="E2435" s="2"/>
      <c r="G2435" s="3"/>
      <c r="H2435" s="4"/>
      <c r="I2435" s="4"/>
      <c r="J2435" s="4"/>
      <c r="K2435" s="4"/>
      <c r="L2435" s="4"/>
      <c r="M2435" s="4"/>
      <c r="N2435" s="4"/>
      <c r="O2435" s="4"/>
      <c r="P2435" s="4"/>
      <c r="Q2435" s="4"/>
      <c r="R2435" s="10"/>
      <c r="T2435" s="4"/>
      <c r="V2435" s="4"/>
      <c r="W2435" s="4"/>
      <c r="X2435" s="6"/>
      <c r="Z2435" s="4"/>
      <c r="AA2435" s="7"/>
    </row>
    <row r="2436" spans="5:27" s="1" customFormat="1" x14ac:dyDescent="0.3">
      <c r="E2436" s="2"/>
      <c r="G2436" s="3"/>
      <c r="H2436" s="4"/>
      <c r="I2436" s="4"/>
      <c r="J2436" s="4"/>
      <c r="K2436" s="4"/>
      <c r="L2436" s="4"/>
      <c r="M2436" s="4"/>
      <c r="N2436" s="4"/>
      <c r="O2436" s="4"/>
      <c r="P2436" s="4"/>
      <c r="Q2436" s="4"/>
      <c r="R2436" s="10"/>
      <c r="T2436" s="4"/>
      <c r="V2436" s="4"/>
      <c r="W2436" s="4"/>
      <c r="X2436" s="6"/>
      <c r="Z2436" s="4"/>
      <c r="AA2436" s="7"/>
    </row>
    <row r="2437" spans="5:27" s="1" customFormat="1" x14ac:dyDescent="0.3">
      <c r="E2437" s="2"/>
      <c r="G2437" s="3"/>
      <c r="H2437" s="4"/>
      <c r="I2437" s="4"/>
      <c r="J2437" s="4"/>
      <c r="K2437" s="4"/>
      <c r="L2437" s="4"/>
      <c r="M2437" s="4"/>
      <c r="N2437" s="4"/>
      <c r="O2437" s="4"/>
      <c r="P2437" s="4"/>
      <c r="Q2437" s="4"/>
      <c r="R2437" s="10"/>
      <c r="T2437" s="4"/>
      <c r="V2437" s="4"/>
      <c r="W2437" s="4"/>
      <c r="X2437" s="6"/>
      <c r="Z2437" s="4"/>
      <c r="AA2437" s="7"/>
    </row>
    <row r="2438" spans="5:27" s="1" customFormat="1" x14ac:dyDescent="0.3">
      <c r="E2438" s="2"/>
      <c r="G2438" s="3"/>
      <c r="H2438" s="4"/>
      <c r="I2438" s="4"/>
      <c r="J2438" s="4"/>
      <c r="K2438" s="4"/>
      <c r="L2438" s="4"/>
      <c r="M2438" s="4"/>
      <c r="N2438" s="4"/>
      <c r="O2438" s="4"/>
      <c r="P2438" s="4"/>
      <c r="Q2438" s="4"/>
      <c r="R2438" s="10"/>
      <c r="T2438" s="4"/>
      <c r="V2438" s="4"/>
      <c r="W2438" s="4"/>
      <c r="X2438" s="6"/>
      <c r="Z2438" s="4"/>
      <c r="AA2438" s="7"/>
    </row>
    <row r="2439" spans="5:27" s="1" customFormat="1" x14ac:dyDescent="0.3">
      <c r="E2439" s="2"/>
      <c r="G2439" s="3"/>
      <c r="H2439" s="4"/>
      <c r="I2439" s="4"/>
      <c r="J2439" s="4"/>
      <c r="K2439" s="4"/>
      <c r="L2439" s="4"/>
      <c r="M2439" s="4"/>
      <c r="N2439" s="4"/>
      <c r="O2439" s="4"/>
      <c r="P2439" s="4"/>
      <c r="Q2439" s="4"/>
      <c r="R2439" s="10"/>
      <c r="T2439" s="4"/>
      <c r="V2439" s="4"/>
      <c r="W2439" s="4"/>
      <c r="X2439" s="6"/>
      <c r="Z2439" s="4"/>
      <c r="AA2439" s="7"/>
    </row>
    <row r="2440" spans="5:27" s="1" customFormat="1" x14ac:dyDescent="0.3">
      <c r="E2440" s="2"/>
      <c r="G2440" s="3"/>
      <c r="H2440" s="4"/>
      <c r="I2440" s="4"/>
      <c r="J2440" s="4"/>
      <c r="K2440" s="4"/>
      <c r="L2440" s="4"/>
      <c r="M2440" s="4"/>
      <c r="N2440" s="4"/>
      <c r="O2440" s="4"/>
      <c r="P2440" s="4"/>
      <c r="Q2440" s="4"/>
      <c r="R2440" s="10"/>
      <c r="T2440" s="4"/>
      <c r="V2440" s="4"/>
      <c r="W2440" s="4"/>
      <c r="X2440" s="6"/>
      <c r="Z2440" s="4"/>
      <c r="AA2440" s="7"/>
    </row>
    <row r="2441" spans="5:27" s="1" customFormat="1" x14ac:dyDescent="0.3">
      <c r="E2441" s="2"/>
      <c r="G2441" s="3"/>
      <c r="H2441" s="4"/>
      <c r="I2441" s="4"/>
      <c r="J2441" s="4"/>
      <c r="K2441" s="4"/>
      <c r="L2441" s="4"/>
      <c r="M2441" s="4"/>
      <c r="N2441" s="4"/>
      <c r="O2441" s="4"/>
      <c r="P2441" s="4"/>
      <c r="Q2441" s="4"/>
      <c r="R2441" s="10"/>
      <c r="T2441" s="4"/>
      <c r="V2441" s="4"/>
      <c r="W2441" s="4"/>
      <c r="X2441" s="6"/>
      <c r="Z2441" s="4"/>
      <c r="AA2441" s="7"/>
    </row>
    <row r="2442" spans="5:27" s="1" customFormat="1" x14ac:dyDescent="0.3">
      <c r="E2442" s="2"/>
      <c r="G2442" s="3"/>
      <c r="H2442" s="4"/>
      <c r="I2442" s="4"/>
      <c r="J2442" s="4"/>
      <c r="K2442" s="4"/>
      <c r="L2442" s="4"/>
      <c r="M2442" s="4"/>
      <c r="N2442" s="4"/>
      <c r="O2442" s="4"/>
      <c r="P2442" s="4"/>
      <c r="Q2442" s="4"/>
      <c r="R2442" s="10"/>
      <c r="T2442" s="4"/>
      <c r="V2442" s="4"/>
      <c r="W2442" s="4"/>
      <c r="X2442" s="6"/>
      <c r="Z2442" s="4"/>
      <c r="AA2442" s="7"/>
    </row>
    <row r="2443" spans="5:27" s="1" customFormat="1" x14ac:dyDescent="0.3">
      <c r="E2443" s="2"/>
      <c r="G2443" s="3"/>
      <c r="H2443" s="4"/>
      <c r="I2443" s="4"/>
      <c r="J2443" s="4"/>
      <c r="K2443" s="4"/>
      <c r="L2443" s="4"/>
      <c r="M2443" s="4"/>
      <c r="N2443" s="4"/>
      <c r="O2443" s="4"/>
      <c r="P2443" s="4"/>
      <c r="Q2443" s="4"/>
      <c r="R2443" s="10"/>
      <c r="T2443" s="4"/>
      <c r="V2443" s="4"/>
      <c r="W2443" s="4"/>
      <c r="X2443" s="6"/>
      <c r="Z2443" s="4"/>
      <c r="AA2443" s="7"/>
    </row>
    <row r="2444" spans="5:27" s="1" customFormat="1" x14ac:dyDescent="0.3">
      <c r="E2444" s="2"/>
      <c r="G2444" s="3"/>
      <c r="H2444" s="4"/>
      <c r="I2444" s="4"/>
      <c r="J2444" s="4"/>
      <c r="K2444" s="4"/>
      <c r="L2444" s="4"/>
      <c r="M2444" s="4"/>
      <c r="N2444" s="4"/>
      <c r="O2444" s="4"/>
      <c r="P2444" s="4"/>
      <c r="Q2444" s="4"/>
      <c r="R2444" s="10"/>
      <c r="T2444" s="4"/>
      <c r="V2444" s="4"/>
      <c r="W2444" s="4"/>
      <c r="X2444" s="6"/>
      <c r="Z2444" s="4"/>
      <c r="AA2444" s="7"/>
    </row>
    <row r="2445" spans="5:27" s="1" customFormat="1" x14ac:dyDescent="0.3">
      <c r="E2445" s="2"/>
      <c r="G2445" s="3"/>
      <c r="H2445" s="4"/>
      <c r="I2445" s="4"/>
      <c r="J2445" s="4"/>
      <c r="K2445" s="4"/>
      <c r="L2445" s="4"/>
      <c r="M2445" s="4"/>
      <c r="N2445" s="4"/>
      <c r="O2445" s="4"/>
      <c r="P2445" s="4"/>
      <c r="Q2445" s="4"/>
      <c r="R2445" s="10"/>
      <c r="T2445" s="4"/>
      <c r="V2445" s="4"/>
      <c r="W2445" s="4"/>
      <c r="X2445" s="6"/>
      <c r="Z2445" s="4"/>
      <c r="AA2445" s="7"/>
    </row>
    <row r="2446" spans="5:27" s="1" customFormat="1" x14ac:dyDescent="0.3">
      <c r="E2446" s="2"/>
      <c r="G2446" s="3"/>
      <c r="H2446" s="4"/>
      <c r="I2446" s="4"/>
      <c r="J2446" s="4"/>
      <c r="K2446" s="4"/>
      <c r="L2446" s="4"/>
      <c r="M2446" s="4"/>
      <c r="N2446" s="4"/>
      <c r="O2446" s="4"/>
      <c r="P2446" s="4"/>
      <c r="Q2446" s="4"/>
      <c r="R2446" s="10"/>
      <c r="T2446" s="4"/>
      <c r="V2446" s="4"/>
      <c r="W2446" s="4"/>
      <c r="X2446" s="6"/>
      <c r="Z2446" s="4"/>
      <c r="AA2446" s="7"/>
    </row>
    <row r="2447" spans="5:27" s="1" customFormat="1" x14ac:dyDescent="0.3">
      <c r="E2447" s="2"/>
      <c r="G2447" s="3"/>
      <c r="H2447" s="4"/>
      <c r="I2447" s="4"/>
      <c r="J2447" s="4"/>
      <c r="K2447" s="4"/>
      <c r="L2447" s="4"/>
      <c r="M2447" s="4"/>
      <c r="N2447" s="4"/>
      <c r="O2447" s="4"/>
      <c r="P2447" s="4"/>
      <c r="Q2447" s="4"/>
      <c r="R2447" s="10"/>
      <c r="T2447" s="4"/>
      <c r="V2447" s="4"/>
      <c r="W2447" s="4"/>
      <c r="X2447" s="6"/>
      <c r="Z2447" s="4"/>
      <c r="AA2447" s="7"/>
    </row>
    <row r="2448" spans="5:27" s="1" customFormat="1" x14ac:dyDescent="0.3">
      <c r="E2448" s="2"/>
      <c r="G2448" s="3"/>
      <c r="H2448" s="4"/>
      <c r="I2448" s="4"/>
      <c r="J2448" s="4"/>
      <c r="K2448" s="4"/>
      <c r="L2448" s="4"/>
      <c r="M2448" s="4"/>
      <c r="N2448" s="4"/>
      <c r="O2448" s="4"/>
      <c r="P2448" s="4"/>
      <c r="Q2448" s="4"/>
      <c r="R2448" s="10"/>
      <c r="T2448" s="4"/>
      <c r="V2448" s="4"/>
      <c r="W2448" s="4"/>
      <c r="X2448" s="6"/>
      <c r="Z2448" s="4"/>
      <c r="AA2448" s="7"/>
    </row>
    <row r="2449" spans="5:27" s="1" customFormat="1" x14ac:dyDescent="0.3">
      <c r="E2449" s="2"/>
      <c r="G2449" s="3"/>
      <c r="H2449" s="4"/>
      <c r="I2449" s="4"/>
      <c r="J2449" s="4"/>
      <c r="K2449" s="4"/>
      <c r="L2449" s="4"/>
      <c r="M2449" s="4"/>
      <c r="N2449" s="4"/>
      <c r="O2449" s="4"/>
      <c r="P2449" s="4"/>
      <c r="Q2449" s="4"/>
      <c r="R2449" s="10"/>
      <c r="T2449" s="4"/>
      <c r="V2449" s="4"/>
      <c r="W2449" s="4"/>
      <c r="X2449" s="6"/>
      <c r="Z2449" s="4"/>
      <c r="AA2449" s="7"/>
    </row>
    <row r="2450" spans="5:27" s="1" customFormat="1" x14ac:dyDescent="0.3">
      <c r="E2450" s="2"/>
      <c r="G2450" s="3"/>
      <c r="H2450" s="4"/>
      <c r="I2450" s="4"/>
      <c r="J2450" s="4"/>
      <c r="K2450" s="4"/>
      <c r="L2450" s="4"/>
      <c r="M2450" s="4"/>
      <c r="N2450" s="4"/>
      <c r="O2450" s="4"/>
      <c r="P2450" s="4"/>
      <c r="Q2450" s="4"/>
      <c r="R2450" s="10"/>
      <c r="T2450" s="4"/>
      <c r="V2450" s="4"/>
      <c r="W2450" s="4"/>
      <c r="X2450" s="6"/>
      <c r="Z2450" s="4"/>
      <c r="AA2450" s="7"/>
    </row>
    <row r="2451" spans="5:27" s="1" customFormat="1" x14ac:dyDescent="0.3">
      <c r="E2451" s="2"/>
      <c r="G2451" s="3"/>
      <c r="H2451" s="4"/>
      <c r="I2451" s="4"/>
      <c r="J2451" s="4"/>
      <c r="K2451" s="4"/>
      <c r="L2451" s="4"/>
      <c r="M2451" s="4"/>
      <c r="N2451" s="4"/>
      <c r="O2451" s="4"/>
      <c r="P2451" s="4"/>
      <c r="Q2451" s="4"/>
      <c r="R2451" s="10"/>
      <c r="T2451" s="4"/>
      <c r="V2451" s="4"/>
      <c r="W2451" s="4"/>
      <c r="X2451" s="6"/>
      <c r="Z2451" s="4"/>
      <c r="AA2451" s="7"/>
    </row>
    <row r="2452" spans="5:27" s="1" customFormat="1" x14ac:dyDescent="0.3">
      <c r="E2452" s="2"/>
      <c r="G2452" s="3"/>
      <c r="H2452" s="4"/>
      <c r="I2452" s="4"/>
      <c r="J2452" s="4"/>
      <c r="K2452" s="4"/>
      <c r="L2452" s="4"/>
      <c r="M2452" s="4"/>
      <c r="N2452" s="4"/>
      <c r="O2452" s="4"/>
      <c r="P2452" s="4"/>
      <c r="Q2452" s="4"/>
      <c r="R2452" s="10"/>
      <c r="T2452" s="4"/>
      <c r="V2452" s="4"/>
      <c r="W2452" s="4"/>
      <c r="X2452" s="6"/>
      <c r="Z2452" s="4"/>
      <c r="AA2452" s="7"/>
    </row>
    <row r="2453" spans="5:27" s="1" customFormat="1" x14ac:dyDescent="0.3">
      <c r="E2453" s="2"/>
      <c r="G2453" s="3"/>
      <c r="H2453" s="4"/>
      <c r="I2453" s="4"/>
      <c r="J2453" s="4"/>
      <c r="K2453" s="4"/>
      <c r="L2453" s="4"/>
      <c r="M2453" s="4"/>
      <c r="N2453" s="4"/>
      <c r="O2453" s="4"/>
      <c r="P2453" s="4"/>
      <c r="Q2453" s="4"/>
      <c r="R2453" s="10"/>
      <c r="T2453" s="4"/>
      <c r="V2453" s="4"/>
      <c r="W2453" s="4"/>
      <c r="X2453" s="6"/>
      <c r="Z2453" s="4"/>
      <c r="AA2453" s="7"/>
    </row>
    <row r="2454" spans="5:27" s="1" customFormat="1" x14ac:dyDescent="0.3">
      <c r="E2454" s="2"/>
      <c r="G2454" s="3"/>
      <c r="H2454" s="4"/>
      <c r="I2454" s="4"/>
      <c r="J2454" s="4"/>
      <c r="K2454" s="4"/>
      <c r="L2454" s="4"/>
      <c r="M2454" s="4"/>
      <c r="N2454" s="4"/>
      <c r="O2454" s="4"/>
      <c r="P2454" s="4"/>
      <c r="Q2454" s="4"/>
      <c r="R2454" s="10"/>
      <c r="T2454" s="4"/>
      <c r="V2454" s="4"/>
      <c r="W2454" s="4"/>
      <c r="X2454" s="6"/>
      <c r="Z2454" s="4"/>
      <c r="AA2454" s="7"/>
    </row>
    <row r="2455" spans="5:27" s="1" customFormat="1" x14ac:dyDescent="0.3">
      <c r="E2455" s="2"/>
      <c r="G2455" s="3"/>
      <c r="H2455" s="4"/>
      <c r="I2455" s="4"/>
      <c r="J2455" s="4"/>
      <c r="K2455" s="4"/>
      <c r="L2455" s="4"/>
      <c r="M2455" s="4"/>
      <c r="N2455" s="4"/>
      <c r="O2455" s="4"/>
      <c r="P2455" s="4"/>
      <c r="Q2455" s="4"/>
      <c r="R2455" s="10"/>
      <c r="T2455" s="4"/>
      <c r="V2455" s="4"/>
      <c r="W2455" s="4"/>
      <c r="X2455" s="6"/>
      <c r="Z2455" s="4"/>
      <c r="AA2455" s="7"/>
    </row>
    <row r="2456" spans="5:27" s="1" customFormat="1" x14ac:dyDescent="0.3">
      <c r="E2456" s="2"/>
      <c r="G2456" s="3"/>
      <c r="H2456" s="4"/>
      <c r="I2456" s="4"/>
      <c r="J2456" s="4"/>
      <c r="K2456" s="4"/>
      <c r="L2456" s="4"/>
      <c r="M2456" s="4"/>
      <c r="N2456" s="4"/>
      <c r="O2456" s="4"/>
      <c r="P2456" s="4"/>
      <c r="Q2456" s="4"/>
      <c r="R2456" s="10"/>
      <c r="T2456" s="4"/>
      <c r="V2456" s="4"/>
      <c r="W2456" s="4"/>
      <c r="X2456" s="6"/>
      <c r="Z2456" s="4"/>
      <c r="AA2456" s="7"/>
    </row>
    <row r="2457" spans="5:27" s="1" customFormat="1" x14ac:dyDescent="0.3">
      <c r="E2457" s="2"/>
      <c r="G2457" s="3"/>
      <c r="H2457" s="4"/>
      <c r="I2457" s="4"/>
      <c r="J2457" s="4"/>
      <c r="K2457" s="4"/>
      <c r="L2457" s="4"/>
      <c r="M2457" s="4"/>
      <c r="N2457" s="4"/>
      <c r="O2457" s="4"/>
      <c r="P2457" s="4"/>
      <c r="Q2457" s="4"/>
      <c r="R2457" s="10"/>
      <c r="T2457" s="4"/>
      <c r="V2457" s="4"/>
      <c r="W2457" s="4"/>
      <c r="X2457" s="6"/>
      <c r="Z2457" s="4"/>
      <c r="AA2457" s="7"/>
    </row>
    <row r="2458" spans="5:27" s="1" customFormat="1" x14ac:dyDescent="0.3">
      <c r="E2458" s="2"/>
      <c r="G2458" s="3"/>
      <c r="H2458" s="4"/>
      <c r="I2458" s="4"/>
      <c r="J2458" s="4"/>
      <c r="K2458" s="4"/>
      <c r="L2458" s="4"/>
      <c r="M2458" s="4"/>
      <c r="N2458" s="4"/>
      <c r="O2458" s="4"/>
      <c r="P2458" s="4"/>
      <c r="Q2458" s="4"/>
      <c r="R2458" s="10"/>
      <c r="T2458" s="4"/>
      <c r="V2458" s="4"/>
      <c r="W2458" s="4"/>
      <c r="X2458" s="6"/>
      <c r="Z2458" s="4"/>
      <c r="AA2458" s="7"/>
    </row>
    <row r="2459" spans="5:27" s="1" customFormat="1" x14ac:dyDescent="0.3">
      <c r="E2459" s="2"/>
      <c r="G2459" s="3"/>
      <c r="H2459" s="4"/>
      <c r="I2459" s="4"/>
      <c r="J2459" s="4"/>
      <c r="K2459" s="4"/>
      <c r="L2459" s="4"/>
      <c r="M2459" s="4"/>
      <c r="N2459" s="4"/>
      <c r="O2459" s="4"/>
      <c r="P2459" s="4"/>
      <c r="Q2459" s="4"/>
      <c r="R2459" s="10"/>
      <c r="T2459" s="4"/>
      <c r="V2459" s="4"/>
      <c r="W2459" s="4"/>
      <c r="X2459" s="6"/>
      <c r="Z2459" s="4"/>
      <c r="AA2459" s="7"/>
    </row>
    <row r="2460" spans="5:27" s="1" customFormat="1" x14ac:dyDescent="0.3">
      <c r="E2460" s="2"/>
      <c r="G2460" s="3"/>
      <c r="H2460" s="4"/>
      <c r="I2460" s="4"/>
      <c r="J2460" s="4"/>
      <c r="K2460" s="4"/>
      <c r="L2460" s="4"/>
      <c r="M2460" s="4"/>
      <c r="N2460" s="4"/>
      <c r="O2460" s="4"/>
      <c r="P2460" s="4"/>
      <c r="Q2460" s="4"/>
      <c r="R2460" s="10"/>
      <c r="T2460" s="4"/>
      <c r="V2460" s="4"/>
      <c r="W2460" s="4"/>
      <c r="X2460" s="6"/>
      <c r="Z2460" s="4"/>
      <c r="AA2460" s="7"/>
    </row>
    <row r="2461" spans="5:27" s="1" customFormat="1" x14ac:dyDescent="0.3">
      <c r="E2461" s="2"/>
      <c r="G2461" s="3"/>
      <c r="H2461" s="4"/>
      <c r="I2461" s="4"/>
      <c r="J2461" s="4"/>
      <c r="K2461" s="4"/>
      <c r="L2461" s="4"/>
      <c r="M2461" s="4"/>
      <c r="N2461" s="4"/>
      <c r="O2461" s="4"/>
      <c r="P2461" s="4"/>
      <c r="Q2461" s="4"/>
      <c r="R2461" s="10"/>
      <c r="T2461" s="4"/>
      <c r="V2461" s="4"/>
      <c r="W2461" s="4"/>
      <c r="X2461" s="6"/>
      <c r="Z2461" s="4"/>
      <c r="AA2461" s="7"/>
    </row>
    <row r="2462" spans="5:27" s="1" customFormat="1" x14ac:dyDescent="0.3">
      <c r="E2462" s="2"/>
      <c r="G2462" s="3"/>
      <c r="H2462" s="4"/>
      <c r="I2462" s="4"/>
      <c r="J2462" s="4"/>
      <c r="K2462" s="4"/>
      <c r="L2462" s="4"/>
      <c r="M2462" s="4"/>
      <c r="N2462" s="4"/>
      <c r="O2462" s="4"/>
      <c r="P2462" s="4"/>
      <c r="Q2462" s="4"/>
      <c r="R2462" s="10"/>
      <c r="T2462" s="4"/>
      <c r="V2462" s="4"/>
      <c r="W2462" s="4"/>
      <c r="X2462" s="6"/>
      <c r="Z2462" s="4"/>
      <c r="AA2462" s="7"/>
    </row>
    <row r="2463" spans="5:27" s="1" customFormat="1" x14ac:dyDescent="0.3">
      <c r="E2463" s="2"/>
      <c r="G2463" s="3"/>
      <c r="H2463" s="4"/>
      <c r="I2463" s="4"/>
      <c r="J2463" s="4"/>
      <c r="K2463" s="4"/>
      <c r="L2463" s="4"/>
      <c r="M2463" s="4"/>
      <c r="N2463" s="4"/>
      <c r="O2463" s="4"/>
      <c r="P2463" s="4"/>
      <c r="Q2463" s="4"/>
      <c r="R2463" s="10"/>
      <c r="T2463" s="4"/>
      <c r="V2463" s="4"/>
      <c r="W2463" s="4"/>
      <c r="X2463" s="6"/>
      <c r="Z2463" s="4"/>
      <c r="AA2463" s="7"/>
    </row>
    <row r="2464" spans="5:27" s="1" customFormat="1" x14ac:dyDescent="0.3">
      <c r="E2464" s="2"/>
      <c r="G2464" s="3"/>
      <c r="H2464" s="4"/>
      <c r="I2464" s="4"/>
      <c r="J2464" s="4"/>
      <c r="K2464" s="4"/>
      <c r="L2464" s="4"/>
      <c r="M2464" s="4"/>
      <c r="N2464" s="4"/>
      <c r="O2464" s="4"/>
      <c r="P2464" s="4"/>
      <c r="Q2464" s="4"/>
      <c r="R2464" s="10"/>
      <c r="T2464" s="4"/>
      <c r="V2464" s="4"/>
      <c r="W2464" s="4"/>
      <c r="X2464" s="6"/>
      <c r="Z2464" s="4"/>
      <c r="AA2464" s="7"/>
    </row>
    <row r="2465" spans="5:27" s="1" customFormat="1" x14ac:dyDescent="0.3">
      <c r="E2465" s="2"/>
      <c r="G2465" s="3"/>
      <c r="H2465" s="4"/>
      <c r="I2465" s="4"/>
      <c r="J2465" s="4"/>
      <c r="K2465" s="4"/>
      <c r="L2465" s="4"/>
      <c r="M2465" s="4"/>
      <c r="N2465" s="4"/>
      <c r="O2465" s="4"/>
      <c r="P2465" s="4"/>
      <c r="Q2465" s="4"/>
      <c r="R2465" s="10"/>
      <c r="T2465" s="4"/>
      <c r="V2465" s="4"/>
      <c r="W2465" s="4"/>
      <c r="X2465" s="6"/>
      <c r="Z2465" s="4"/>
      <c r="AA2465" s="7"/>
    </row>
    <row r="2466" spans="5:27" s="1" customFormat="1" x14ac:dyDescent="0.3">
      <c r="E2466" s="2"/>
      <c r="G2466" s="3"/>
      <c r="H2466" s="4"/>
      <c r="I2466" s="4"/>
      <c r="J2466" s="4"/>
      <c r="K2466" s="4"/>
      <c r="L2466" s="4"/>
      <c r="M2466" s="4"/>
      <c r="N2466" s="4"/>
      <c r="O2466" s="4"/>
      <c r="P2466" s="4"/>
      <c r="Q2466" s="4"/>
      <c r="R2466" s="10"/>
      <c r="T2466" s="4"/>
      <c r="V2466" s="4"/>
      <c r="W2466" s="4"/>
      <c r="X2466" s="6"/>
      <c r="Z2466" s="4"/>
      <c r="AA2466" s="7"/>
    </row>
    <row r="2467" spans="5:27" s="1" customFormat="1" x14ac:dyDescent="0.3">
      <c r="E2467" s="2"/>
      <c r="G2467" s="3"/>
      <c r="H2467" s="4"/>
      <c r="I2467" s="4"/>
      <c r="J2467" s="4"/>
      <c r="K2467" s="4"/>
      <c r="L2467" s="4"/>
      <c r="M2467" s="4"/>
      <c r="N2467" s="4"/>
      <c r="O2467" s="4"/>
      <c r="P2467" s="4"/>
      <c r="Q2467" s="4"/>
      <c r="R2467" s="10"/>
      <c r="T2467" s="4"/>
      <c r="V2467" s="4"/>
      <c r="W2467" s="4"/>
      <c r="X2467" s="6"/>
      <c r="Z2467" s="4"/>
      <c r="AA2467" s="7"/>
    </row>
    <row r="2468" spans="5:27" s="1" customFormat="1" x14ac:dyDescent="0.3">
      <c r="E2468" s="2"/>
      <c r="G2468" s="3"/>
      <c r="H2468" s="4"/>
      <c r="I2468" s="4"/>
      <c r="J2468" s="4"/>
      <c r="K2468" s="4"/>
      <c r="L2468" s="4"/>
      <c r="M2468" s="4"/>
      <c r="N2468" s="4"/>
      <c r="O2468" s="4"/>
      <c r="P2468" s="4"/>
      <c r="Q2468" s="4"/>
      <c r="R2468" s="10"/>
      <c r="T2468" s="4"/>
      <c r="V2468" s="4"/>
      <c r="W2468" s="4"/>
      <c r="X2468" s="6"/>
      <c r="Z2468" s="4"/>
      <c r="AA2468" s="7"/>
    </row>
    <row r="2469" spans="5:27" s="1" customFormat="1" x14ac:dyDescent="0.3">
      <c r="E2469" s="2"/>
      <c r="G2469" s="3"/>
      <c r="H2469" s="4"/>
      <c r="I2469" s="4"/>
      <c r="J2469" s="4"/>
      <c r="K2469" s="4"/>
      <c r="L2469" s="4"/>
      <c r="M2469" s="4"/>
      <c r="N2469" s="4"/>
      <c r="O2469" s="4"/>
      <c r="P2469" s="4"/>
      <c r="Q2469" s="4"/>
      <c r="R2469" s="10"/>
      <c r="T2469" s="4"/>
      <c r="V2469" s="4"/>
      <c r="W2469" s="4"/>
      <c r="X2469" s="6"/>
      <c r="Z2469" s="4"/>
      <c r="AA2469" s="7"/>
    </row>
    <row r="2470" spans="5:27" s="1" customFormat="1" x14ac:dyDescent="0.3">
      <c r="E2470" s="2"/>
      <c r="G2470" s="3"/>
      <c r="H2470" s="4"/>
      <c r="I2470" s="4"/>
      <c r="J2470" s="4"/>
      <c r="K2470" s="4"/>
      <c r="L2470" s="4"/>
      <c r="M2470" s="4"/>
      <c r="N2470" s="4"/>
      <c r="O2470" s="4"/>
      <c r="P2470" s="4"/>
      <c r="Q2470" s="4"/>
      <c r="R2470" s="10"/>
      <c r="T2470" s="4"/>
      <c r="V2470" s="4"/>
      <c r="W2470" s="4"/>
      <c r="X2470" s="6"/>
      <c r="Z2470" s="4"/>
      <c r="AA2470" s="7"/>
    </row>
    <row r="2471" spans="5:27" s="1" customFormat="1" x14ac:dyDescent="0.3">
      <c r="E2471" s="2"/>
      <c r="G2471" s="3"/>
      <c r="H2471" s="4"/>
      <c r="I2471" s="4"/>
      <c r="J2471" s="4"/>
      <c r="K2471" s="4"/>
      <c r="L2471" s="4"/>
      <c r="M2471" s="4"/>
      <c r="N2471" s="4"/>
      <c r="O2471" s="4"/>
      <c r="P2471" s="4"/>
      <c r="Q2471" s="4"/>
      <c r="R2471" s="10"/>
      <c r="T2471" s="4"/>
      <c r="V2471" s="4"/>
      <c r="W2471" s="4"/>
      <c r="X2471" s="6"/>
      <c r="Z2471" s="4"/>
      <c r="AA2471" s="7"/>
    </row>
    <row r="2472" spans="5:27" s="1" customFormat="1" x14ac:dyDescent="0.3">
      <c r="E2472" s="2"/>
      <c r="G2472" s="3"/>
      <c r="H2472" s="4"/>
      <c r="I2472" s="4"/>
      <c r="J2472" s="4"/>
      <c r="K2472" s="4"/>
      <c r="L2472" s="4"/>
      <c r="M2472" s="4"/>
      <c r="N2472" s="4"/>
      <c r="O2472" s="4"/>
      <c r="P2472" s="4"/>
      <c r="Q2472" s="4"/>
      <c r="R2472" s="10"/>
      <c r="T2472" s="4"/>
      <c r="V2472" s="4"/>
      <c r="W2472" s="4"/>
      <c r="X2472" s="6"/>
      <c r="Z2472" s="4"/>
      <c r="AA2472" s="7"/>
    </row>
    <row r="2473" spans="5:27" s="1" customFormat="1" x14ac:dyDescent="0.3">
      <c r="E2473" s="2"/>
      <c r="G2473" s="3"/>
      <c r="H2473" s="4"/>
      <c r="I2473" s="4"/>
      <c r="J2473" s="4"/>
      <c r="K2473" s="4"/>
      <c r="L2473" s="4"/>
      <c r="M2473" s="4"/>
      <c r="N2473" s="4"/>
      <c r="O2473" s="4"/>
      <c r="P2473" s="4"/>
      <c r="Q2473" s="4"/>
      <c r="R2473" s="10"/>
      <c r="T2473" s="4"/>
      <c r="V2473" s="4"/>
      <c r="W2473" s="4"/>
      <c r="X2473" s="6"/>
      <c r="Z2473" s="4"/>
      <c r="AA2473" s="7"/>
    </row>
    <row r="2474" spans="5:27" s="1" customFormat="1" x14ac:dyDescent="0.3">
      <c r="E2474" s="2"/>
      <c r="G2474" s="3"/>
      <c r="H2474" s="4"/>
      <c r="I2474" s="4"/>
      <c r="J2474" s="4"/>
      <c r="K2474" s="4"/>
      <c r="L2474" s="4"/>
      <c r="M2474" s="4"/>
      <c r="N2474" s="4"/>
      <c r="O2474" s="4"/>
      <c r="P2474" s="4"/>
      <c r="Q2474" s="4"/>
      <c r="R2474" s="10"/>
      <c r="T2474" s="4"/>
      <c r="V2474" s="4"/>
      <c r="W2474" s="4"/>
      <c r="X2474" s="6"/>
      <c r="Z2474" s="4"/>
      <c r="AA2474" s="7"/>
    </row>
    <row r="2475" spans="5:27" s="1" customFormat="1" x14ac:dyDescent="0.3">
      <c r="E2475" s="2"/>
      <c r="G2475" s="3"/>
      <c r="H2475" s="4"/>
      <c r="I2475" s="4"/>
      <c r="J2475" s="4"/>
      <c r="K2475" s="4"/>
      <c r="L2475" s="4"/>
      <c r="M2475" s="4"/>
      <c r="N2475" s="4"/>
      <c r="O2475" s="4"/>
      <c r="P2475" s="4"/>
      <c r="Q2475" s="4"/>
      <c r="R2475" s="10"/>
      <c r="T2475" s="4"/>
      <c r="V2475" s="4"/>
      <c r="W2475" s="4"/>
      <c r="X2475" s="6"/>
      <c r="Z2475" s="4"/>
      <c r="AA2475" s="7"/>
    </row>
    <row r="2476" spans="5:27" s="1" customFormat="1" x14ac:dyDescent="0.3">
      <c r="E2476" s="2"/>
      <c r="G2476" s="3"/>
      <c r="H2476" s="4"/>
      <c r="I2476" s="4"/>
      <c r="J2476" s="4"/>
      <c r="K2476" s="4"/>
      <c r="L2476" s="4"/>
      <c r="M2476" s="4"/>
      <c r="N2476" s="4"/>
      <c r="O2476" s="4"/>
      <c r="P2476" s="4"/>
      <c r="Q2476" s="4"/>
      <c r="R2476" s="10"/>
      <c r="T2476" s="4"/>
      <c r="V2476" s="4"/>
      <c r="W2476" s="4"/>
      <c r="X2476" s="6"/>
      <c r="Z2476" s="4"/>
      <c r="AA2476" s="7"/>
    </row>
    <row r="2477" spans="5:27" s="1" customFormat="1" x14ac:dyDescent="0.3">
      <c r="E2477" s="2"/>
      <c r="G2477" s="3"/>
      <c r="H2477" s="4"/>
      <c r="I2477" s="4"/>
      <c r="J2477" s="4"/>
      <c r="K2477" s="4"/>
      <c r="L2477" s="4"/>
      <c r="M2477" s="4"/>
      <c r="N2477" s="4"/>
      <c r="O2477" s="4"/>
      <c r="P2477" s="4"/>
      <c r="Q2477" s="4"/>
      <c r="R2477" s="10"/>
      <c r="T2477" s="4"/>
      <c r="V2477" s="4"/>
      <c r="W2477" s="4"/>
      <c r="X2477" s="6"/>
      <c r="Z2477" s="4"/>
      <c r="AA2477" s="7"/>
    </row>
    <row r="2478" spans="5:27" s="1" customFormat="1" x14ac:dyDescent="0.3">
      <c r="E2478" s="2"/>
      <c r="G2478" s="3"/>
      <c r="H2478" s="4"/>
      <c r="I2478" s="4"/>
      <c r="J2478" s="4"/>
      <c r="K2478" s="4"/>
      <c r="L2478" s="4"/>
      <c r="M2478" s="4"/>
      <c r="N2478" s="4"/>
      <c r="O2478" s="4"/>
      <c r="P2478" s="4"/>
      <c r="Q2478" s="4"/>
      <c r="R2478" s="10"/>
      <c r="T2478" s="4"/>
      <c r="V2478" s="4"/>
      <c r="W2478" s="4"/>
      <c r="X2478" s="6"/>
      <c r="Z2478" s="4"/>
      <c r="AA2478" s="7"/>
    </row>
    <row r="2479" spans="5:27" s="1" customFormat="1" x14ac:dyDescent="0.3">
      <c r="E2479" s="2"/>
      <c r="G2479" s="3"/>
      <c r="H2479" s="4"/>
      <c r="I2479" s="4"/>
      <c r="J2479" s="4"/>
      <c r="K2479" s="4"/>
      <c r="L2479" s="4"/>
      <c r="M2479" s="4"/>
      <c r="N2479" s="4"/>
      <c r="O2479" s="4"/>
      <c r="P2479" s="4"/>
      <c r="Q2479" s="4"/>
      <c r="R2479" s="10"/>
      <c r="T2479" s="4"/>
      <c r="V2479" s="4"/>
      <c r="W2479" s="4"/>
      <c r="X2479" s="6"/>
      <c r="Z2479" s="4"/>
      <c r="AA2479" s="7"/>
    </row>
    <row r="2480" spans="5:27" s="1" customFormat="1" x14ac:dyDescent="0.3">
      <c r="E2480" s="2"/>
      <c r="G2480" s="3"/>
      <c r="H2480" s="4"/>
      <c r="I2480" s="4"/>
      <c r="J2480" s="4"/>
      <c r="K2480" s="4"/>
      <c r="L2480" s="4"/>
      <c r="M2480" s="4"/>
      <c r="N2480" s="4"/>
      <c r="O2480" s="4"/>
      <c r="P2480" s="4"/>
      <c r="Q2480" s="4"/>
      <c r="R2480" s="10"/>
      <c r="T2480" s="4"/>
      <c r="V2480" s="4"/>
      <c r="W2480" s="4"/>
      <c r="X2480" s="6"/>
      <c r="Z2480" s="4"/>
      <c r="AA2480" s="7"/>
    </row>
    <row r="2481" spans="5:27" s="1" customFormat="1" x14ac:dyDescent="0.3">
      <c r="E2481" s="2"/>
      <c r="G2481" s="3"/>
      <c r="H2481" s="4"/>
      <c r="I2481" s="4"/>
      <c r="J2481" s="4"/>
      <c r="K2481" s="4"/>
      <c r="L2481" s="4"/>
      <c r="M2481" s="4"/>
      <c r="N2481" s="4"/>
      <c r="O2481" s="4"/>
      <c r="P2481" s="4"/>
      <c r="Q2481" s="4"/>
      <c r="R2481" s="10"/>
      <c r="T2481" s="4"/>
      <c r="V2481" s="4"/>
      <c r="W2481" s="4"/>
      <c r="X2481" s="6"/>
      <c r="Z2481" s="4"/>
      <c r="AA2481" s="7"/>
    </row>
    <row r="2482" spans="5:27" s="1" customFormat="1" x14ac:dyDescent="0.3">
      <c r="E2482" s="2"/>
      <c r="G2482" s="3"/>
      <c r="H2482" s="4"/>
      <c r="I2482" s="4"/>
      <c r="J2482" s="4"/>
      <c r="K2482" s="4"/>
      <c r="L2482" s="4"/>
      <c r="M2482" s="4"/>
      <c r="N2482" s="4"/>
      <c r="O2482" s="4"/>
      <c r="P2482" s="4"/>
      <c r="Q2482" s="4"/>
      <c r="R2482" s="10"/>
      <c r="T2482" s="4"/>
      <c r="V2482" s="4"/>
      <c r="W2482" s="4"/>
      <c r="X2482" s="6"/>
      <c r="Z2482" s="4"/>
      <c r="AA2482" s="7"/>
    </row>
    <row r="2483" spans="5:27" s="1" customFormat="1" x14ac:dyDescent="0.3">
      <c r="E2483" s="2"/>
      <c r="G2483" s="3"/>
      <c r="H2483" s="4"/>
      <c r="I2483" s="4"/>
      <c r="J2483" s="4"/>
      <c r="K2483" s="4"/>
      <c r="L2483" s="4"/>
      <c r="M2483" s="4"/>
      <c r="N2483" s="4"/>
      <c r="O2483" s="4"/>
      <c r="P2483" s="4"/>
      <c r="Q2483" s="4"/>
      <c r="R2483" s="10"/>
      <c r="T2483" s="4"/>
      <c r="V2483" s="4"/>
      <c r="W2483" s="4"/>
      <c r="X2483" s="6"/>
      <c r="Z2483" s="4"/>
      <c r="AA2483" s="7"/>
    </row>
    <row r="2484" spans="5:27" s="1" customFormat="1" x14ac:dyDescent="0.3">
      <c r="E2484" s="2"/>
      <c r="G2484" s="3"/>
      <c r="H2484" s="4"/>
      <c r="I2484" s="4"/>
      <c r="J2484" s="4"/>
      <c r="K2484" s="4"/>
      <c r="L2484" s="4"/>
      <c r="M2484" s="4"/>
      <c r="N2484" s="4"/>
      <c r="O2484" s="4"/>
      <c r="P2484" s="4"/>
      <c r="Q2484" s="4"/>
      <c r="R2484" s="10"/>
      <c r="T2484" s="4"/>
      <c r="V2484" s="4"/>
      <c r="W2484" s="4"/>
      <c r="X2484" s="6"/>
      <c r="Z2484" s="4"/>
      <c r="AA2484" s="7"/>
    </row>
    <row r="2485" spans="5:27" s="1" customFormat="1" x14ac:dyDescent="0.3">
      <c r="E2485" s="2"/>
      <c r="G2485" s="3"/>
      <c r="H2485" s="4"/>
      <c r="I2485" s="4"/>
      <c r="J2485" s="4"/>
      <c r="K2485" s="4"/>
      <c r="L2485" s="4"/>
      <c r="M2485" s="4"/>
      <c r="N2485" s="4"/>
      <c r="O2485" s="4"/>
      <c r="P2485" s="4"/>
      <c r="Q2485" s="4"/>
      <c r="R2485" s="10"/>
      <c r="T2485" s="4"/>
      <c r="V2485" s="4"/>
      <c r="W2485" s="4"/>
      <c r="X2485" s="6"/>
      <c r="Z2485" s="4"/>
      <c r="AA2485" s="7"/>
    </row>
    <row r="2486" spans="5:27" s="1" customFormat="1" x14ac:dyDescent="0.3">
      <c r="E2486" s="2"/>
      <c r="G2486" s="3"/>
      <c r="H2486" s="4"/>
      <c r="I2486" s="4"/>
      <c r="J2486" s="4"/>
      <c r="K2486" s="4"/>
      <c r="L2486" s="4"/>
      <c r="M2486" s="4"/>
      <c r="N2486" s="4"/>
      <c r="O2486" s="4"/>
      <c r="P2486" s="4"/>
      <c r="Q2486" s="4"/>
      <c r="R2486" s="10"/>
      <c r="T2486" s="4"/>
      <c r="V2486" s="4"/>
      <c r="W2486" s="4"/>
      <c r="X2486" s="6"/>
      <c r="Z2486" s="4"/>
      <c r="AA2486" s="7"/>
    </row>
    <row r="2487" spans="5:27" s="1" customFormat="1" x14ac:dyDescent="0.3">
      <c r="E2487" s="2"/>
      <c r="G2487" s="3"/>
      <c r="H2487" s="4"/>
      <c r="I2487" s="4"/>
      <c r="J2487" s="4"/>
      <c r="K2487" s="4"/>
      <c r="L2487" s="4"/>
      <c r="M2487" s="4"/>
      <c r="N2487" s="4"/>
      <c r="O2487" s="4"/>
      <c r="P2487" s="4"/>
      <c r="Q2487" s="4"/>
      <c r="R2487" s="10"/>
      <c r="T2487" s="4"/>
      <c r="V2487" s="4"/>
      <c r="W2487" s="4"/>
      <c r="X2487" s="6"/>
      <c r="Z2487" s="4"/>
      <c r="AA2487" s="7"/>
    </row>
    <row r="2488" spans="5:27" s="1" customFormat="1" x14ac:dyDescent="0.3">
      <c r="E2488" s="2"/>
      <c r="G2488" s="3"/>
      <c r="H2488" s="4"/>
      <c r="I2488" s="4"/>
      <c r="J2488" s="4"/>
      <c r="K2488" s="4"/>
      <c r="L2488" s="4"/>
      <c r="M2488" s="4"/>
      <c r="N2488" s="4"/>
      <c r="O2488" s="4"/>
      <c r="P2488" s="4"/>
      <c r="Q2488" s="4"/>
      <c r="R2488" s="10"/>
      <c r="T2488" s="4"/>
      <c r="V2488" s="4"/>
      <c r="W2488" s="4"/>
      <c r="X2488" s="6"/>
      <c r="Z2488" s="4"/>
      <c r="AA2488" s="7"/>
    </row>
    <row r="2489" spans="5:27" s="1" customFormat="1" x14ac:dyDescent="0.3">
      <c r="E2489" s="2"/>
      <c r="G2489" s="3"/>
      <c r="H2489" s="4"/>
      <c r="I2489" s="4"/>
      <c r="J2489" s="4"/>
      <c r="K2489" s="4"/>
      <c r="L2489" s="4"/>
      <c r="M2489" s="4"/>
      <c r="N2489" s="4"/>
      <c r="O2489" s="4"/>
      <c r="P2489" s="4"/>
      <c r="Q2489" s="4"/>
      <c r="R2489" s="10"/>
      <c r="T2489" s="4"/>
      <c r="V2489" s="4"/>
      <c r="W2489" s="4"/>
      <c r="X2489" s="6"/>
      <c r="Z2489" s="4"/>
      <c r="AA2489" s="7"/>
    </row>
    <row r="2490" spans="5:27" s="1" customFormat="1" x14ac:dyDescent="0.3">
      <c r="E2490" s="2"/>
      <c r="G2490" s="3"/>
      <c r="H2490" s="4"/>
      <c r="I2490" s="4"/>
      <c r="J2490" s="4"/>
      <c r="K2490" s="4"/>
      <c r="L2490" s="4"/>
      <c r="M2490" s="4"/>
      <c r="N2490" s="4"/>
      <c r="O2490" s="4"/>
      <c r="P2490" s="4"/>
      <c r="Q2490" s="4"/>
      <c r="R2490" s="10"/>
      <c r="T2490" s="4"/>
      <c r="V2490" s="4"/>
      <c r="W2490" s="4"/>
      <c r="X2490" s="6"/>
      <c r="Z2490" s="4"/>
      <c r="AA2490" s="7"/>
    </row>
    <row r="2491" spans="5:27" s="1" customFormat="1" x14ac:dyDescent="0.3">
      <c r="E2491" s="2"/>
      <c r="G2491" s="3"/>
      <c r="H2491" s="4"/>
      <c r="I2491" s="4"/>
      <c r="J2491" s="4"/>
      <c r="K2491" s="4"/>
      <c r="L2491" s="4"/>
      <c r="M2491" s="4"/>
      <c r="N2491" s="4"/>
      <c r="O2491" s="4"/>
      <c r="P2491" s="4"/>
      <c r="Q2491" s="4"/>
      <c r="R2491" s="10"/>
      <c r="T2491" s="4"/>
      <c r="V2491" s="4"/>
      <c r="W2491" s="4"/>
      <c r="X2491" s="6"/>
      <c r="Z2491" s="4"/>
      <c r="AA2491" s="7"/>
    </row>
    <row r="2492" spans="5:27" s="1" customFormat="1" x14ac:dyDescent="0.3">
      <c r="E2492" s="2"/>
      <c r="G2492" s="3"/>
      <c r="H2492" s="4"/>
      <c r="I2492" s="4"/>
      <c r="J2492" s="4"/>
      <c r="K2492" s="4"/>
      <c r="L2492" s="4"/>
      <c r="M2492" s="4"/>
      <c r="N2492" s="4"/>
      <c r="O2492" s="4"/>
      <c r="P2492" s="4"/>
      <c r="Q2492" s="4"/>
      <c r="R2492" s="10"/>
      <c r="T2492" s="4"/>
      <c r="V2492" s="4"/>
      <c r="W2492" s="4"/>
      <c r="X2492" s="6"/>
      <c r="Z2492" s="4"/>
      <c r="AA2492" s="7"/>
    </row>
    <row r="2493" spans="5:27" s="1" customFormat="1" x14ac:dyDescent="0.3">
      <c r="E2493" s="2"/>
      <c r="G2493" s="3"/>
      <c r="H2493" s="4"/>
      <c r="I2493" s="4"/>
      <c r="J2493" s="4"/>
      <c r="K2493" s="4"/>
      <c r="L2493" s="4"/>
      <c r="M2493" s="4"/>
      <c r="N2493" s="4"/>
      <c r="O2493" s="4"/>
      <c r="P2493" s="4"/>
      <c r="Q2493" s="4"/>
      <c r="R2493" s="10"/>
      <c r="T2493" s="4"/>
      <c r="V2493" s="4"/>
      <c r="W2493" s="4"/>
      <c r="X2493" s="6"/>
      <c r="Z2493" s="4"/>
      <c r="AA2493" s="7"/>
    </row>
    <row r="2494" spans="5:27" s="1" customFormat="1" x14ac:dyDescent="0.3">
      <c r="E2494" s="2"/>
      <c r="G2494" s="3"/>
      <c r="H2494" s="4"/>
      <c r="I2494" s="4"/>
      <c r="J2494" s="4"/>
      <c r="K2494" s="4"/>
      <c r="L2494" s="4"/>
      <c r="M2494" s="4"/>
      <c r="N2494" s="4"/>
      <c r="O2494" s="4"/>
      <c r="P2494" s="4"/>
      <c r="Q2494" s="4"/>
      <c r="R2494" s="10"/>
      <c r="T2494" s="4"/>
      <c r="V2494" s="4"/>
      <c r="W2494" s="4"/>
      <c r="X2494" s="6"/>
      <c r="Z2494" s="4"/>
      <c r="AA2494" s="7"/>
    </row>
    <row r="2495" spans="5:27" s="1" customFormat="1" x14ac:dyDescent="0.3">
      <c r="E2495" s="2"/>
      <c r="G2495" s="3"/>
      <c r="H2495" s="4"/>
      <c r="I2495" s="4"/>
      <c r="J2495" s="4"/>
      <c r="K2495" s="4"/>
      <c r="L2495" s="4"/>
      <c r="M2495" s="4"/>
      <c r="N2495" s="4"/>
      <c r="O2495" s="4"/>
      <c r="P2495" s="4"/>
      <c r="Q2495" s="4"/>
      <c r="R2495" s="10"/>
      <c r="T2495" s="4"/>
      <c r="V2495" s="4"/>
      <c r="W2495" s="4"/>
      <c r="X2495" s="6"/>
      <c r="Z2495" s="4"/>
      <c r="AA2495" s="7"/>
    </row>
    <row r="2496" spans="5:27" s="1" customFormat="1" x14ac:dyDescent="0.3">
      <c r="E2496" s="2"/>
      <c r="G2496" s="3"/>
      <c r="H2496" s="4"/>
      <c r="I2496" s="4"/>
      <c r="J2496" s="4"/>
      <c r="K2496" s="4"/>
      <c r="L2496" s="4"/>
      <c r="M2496" s="4"/>
      <c r="N2496" s="4"/>
      <c r="O2496" s="4"/>
      <c r="P2496" s="4"/>
      <c r="Q2496" s="4"/>
      <c r="R2496" s="10"/>
      <c r="T2496" s="4"/>
      <c r="V2496" s="4"/>
      <c r="W2496" s="4"/>
      <c r="X2496" s="6"/>
      <c r="Z2496" s="4"/>
      <c r="AA2496" s="7"/>
    </row>
    <row r="2497" spans="5:27" s="1" customFormat="1" x14ac:dyDescent="0.3">
      <c r="E2497" s="2"/>
      <c r="G2497" s="3"/>
      <c r="H2497" s="4"/>
      <c r="I2497" s="4"/>
      <c r="J2497" s="4"/>
      <c r="K2497" s="4"/>
      <c r="L2497" s="4"/>
      <c r="M2497" s="4"/>
      <c r="N2497" s="4"/>
      <c r="O2497" s="4"/>
      <c r="P2497" s="4"/>
      <c r="Q2497" s="4"/>
      <c r="R2497" s="10"/>
      <c r="T2497" s="4"/>
      <c r="V2497" s="4"/>
      <c r="W2497" s="4"/>
      <c r="X2497" s="6"/>
      <c r="Z2497" s="4"/>
      <c r="AA2497" s="7"/>
    </row>
    <row r="2498" spans="5:27" s="1" customFormat="1" x14ac:dyDescent="0.3">
      <c r="E2498" s="2"/>
      <c r="G2498" s="3"/>
      <c r="H2498" s="4"/>
      <c r="I2498" s="4"/>
      <c r="J2498" s="4"/>
      <c r="K2498" s="4"/>
      <c r="L2498" s="4"/>
      <c r="M2498" s="4"/>
      <c r="N2498" s="4"/>
      <c r="O2498" s="4"/>
      <c r="P2498" s="4"/>
      <c r="Q2498" s="4"/>
      <c r="R2498" s="10"/>
      <c r="T2498" s="4"/>
      <c r="V2498" s="4"/>
      <c r="W2498" s="4"/>
      <c r="X2498" s="6"/>
      <c r="Z2498" s="4"/>
      <c r="AA2498" s="7"/>
    </row>
    <row r="2499" spans="5:27" s="1" customFormat="1" x14ac:dyDescent="0.3">
      <c r="E2499" s="2"/>
      <c r="G2499" s="3"/>
      <c r="H2499" s="4"/>
      <c r="I2499" s="4"/>
      <c r="J2499" s="4"/>
      <c r="K2499" s="4"/>
      <c r="L2499" s="4"/>
      <c r="M2499" s="4"/>
      <c r="N2499" s="4"/>
      <c r="O2499" s="4"/>
      <c r="P2499" s="4"/>
      <c r="Q2499" s="4"/>
      <c r="R2499" s="10"/>
      <c r="T2499" s="4"/>
      <c r="V2499" s="4"/>
      <c r="W2499" s="4"/>
      <c r="X2499" s="6"/>
      <c r="Z2499" s="4"/>
      <c r="AA2499" s="7"/>
    </row>
    <row r="2500" spans="5:27" s="1" customFormat="1" x14ac:dyDescent="0.3">
      <c r="E2500" s="2"/>
      <c r="G2500" s="3"/>
      <c r="H2500" s="4"/>
      <c r="I2500" s="4"/>
      <c r="J2500" s="4"/>
      <c r="K2500" s="4"/>
      <c r="L2500" s="4"/>
      <c r="M2500" s="4"/>
      <c r="N2500" s="4"/>
      <c r="O2500" s="4"/>
      <c r="P2500" s="4"/>
      <c r="Q2500" s="4"/>
      <c r="R2500" s="10"/>
      <c r="T2500" s="4"/>
      <c r="V2500" s="4"/>
      <c r="W2500" s="4"/>
      <c r="X2500" s="6"/>
      <c r="Z2500" s="4"/>
      <c r="AA2500" s="7"/>
    </row>
    <row r="2501" spans="5:27" s="1" customFormat="1" x14ac:dyDescent="0.3">
      <c r="E2501" s="2"/>
      <c r="G2501" s="3"/>
      <c r="H2501" s="4"/>
      <c r="I2501" s="4"/>
      <c r="J2501" s="4"/>
      <c r="K2501" s="4"/>
      <c r="L2501" s="4"/>
      <c r="M2501" s="4"/>
      <c r="N2501" s="4"/>
      <c r="O2501" s="4"/>
      <c r="P2501" s="4"/>
      <c r="Q2501" s="4"/>
      <c r="R2501" s="10"/>
      <c r="T2501" s="4"/>
      <c r="V2501" s="4"/>
      <c r="W2501" s="4"/>
      <c r="X2501" s="6"/>
      <c r="Z2501" s="4"/>
      <c r="AA2501" s="7"/>
    </row>
    <row r="2502" spans="5:27" s="1" customFormat="1" x14ac:dyDescent="0.3">
      <c r="E2502" s="2"/>
      <c r="G2502" s="3"/>
      <c r="H2502" s="4"/>
      <c r="I2502" s="4"/>
      <c r="J2502" s="4"/>
      <c r="K2502" s="4"/>
      <c r="L2502" s="4"/>
      <c r="M2502" s="4"/>
      <c r="N2502" s="4"/>
      <c r="O2502" s="4"/>
      <c r="P2502" s="4"/>
      <c r="Q2502" s="4"/>
      <c r="R2502" s="10"/>
      <c r="T2502" s="4"/>
      <c r="V2502" s="4"/>
      <c r="W2502" s="4"/>
      <c r="X2502" s="6"/>
      <c r="Z2502" s="4"/>
      <c r="AA2502" s="7"/>
    </row>
    <row r="2503" spans="5:27" s="1" customFormat="1" x14ac:dyDescent="0.3">
      <c r="E2503" s="2"/>
      <c r="G2503" s="3"/>
      <c r="H2503" s="4"/>
      <c r="I2503" s="4"/>
      <c r="J2503" s="4"/>
      <c r="K2503" s="4"/>
      <c r="L2503" s="4"/>
      <c r="M2503" s="4"/>
      <c r="N2503" s="4"/>
      <c r="O2503" s="4"/>
      <c r="P2503" s="4"/>
      <c r="Q2503" s="4"/>
      <c r="R2503" s="10"/>
      <c r="T2503" s="4"/>
      <c r="V2503" s="4"/>
      <c r="W2503" s="4"/>
      <c r="X2503" s="6"/>
      <c r="Z2503" s="4"/>
      <c r="AA2503" s="7"/>
    </row>
    <row r="2504" spans="5:27" s="1" customFormat="1" x14ac:dyDescent="0.3">
      <c r="E2504" s="2"/>
      <c r="G2504" s="3"/>
      <c r="H2504" s="4"/>
      <c r="I2504" s="4"/>
      <c r="J2504" s="4"/>
      <c r="K2504" s="4"/>
      <c r="L2504" s="4"/>
      <c r="M2504" s="4"/>
      <c r="N2504" s="4"/>
      <c r="O2504" s="4"/>
      <c r="P2504" s="4"/>
      <c r="Q2504" s="4"/>
      <c r="R2504" s="10"/>
      <c r="T2504" s="4"/>
      <c r="V2504" s="4"/>
      <c r="W2504" s="4"/>
      <c r="X2504" s="6"/>
      <c r="Z2504" s="4"/>
      <c r="AA2504" s="7"/>
    </row>
    <row r="2505" spans="5:27" s="1" customFormat="1" x14ac:dyDescent="0.3">
      <c r="E2505" s="2"/>
      <c r="G2505" s="3"/>
      <c r="H2505" s="4"/>
      <c r="I2505" s="4"/>
      <c r="J2505" s="4"/>
      <c r="K2505" s="4"/>
      <c r="L2505" s="4"/>
      <c r="M2505" s="4"/>
      <c r="N2505" s="4"/>
      <c r="O2505" s="4"/>
      <c r="P2505" s="4"/>
      <c r="Q2505" s="4"/>
      <c r="R2505" s="10"/>
      <c r="T2505" s="4"/>
      <c r="V2505" s="4"/>
      <c r="W2505" s="4"/>
      <c r="X2505" s="6"/>
      <c r="Z2505" s="4"/>
      <c r="AA2505" s="7"/>
    </row>
    <row r="2506" spans="5:27" s="1" customFormat="1" x14ac:dyDescent="0.3">
      <c r="E2506" s="2"/>
      <c r="G2506" s="3"/>
      <c r="H2506" s="4"/>
      <c r="I2506" s="4"/>
      <c r="J2506" s="4"/>
      <c r="K2506" s="4"/>
      <c r="L2506" s="4"/>
      <c r="M2506" s="4"/>
      <c r="N2506" s="4"/>
      <c r="O2506" s="4"/>
      <c r="P2506" s="4"/>
      <c r="Q2506" s="4"/>
      <c r="R2506" s="10"/>
      <c r="T2506" s="4"/>
      <c r="V2506" s="4"/>
      <c r="W2506" s="4"/>
      <c r="X2506" s="6"/>
      <c r="Z2506" s="4"/>
      <c r="AA2506" s="7"/>
    </row>
    <row r="2507" spans="5:27" s="1" customFormat="1" x14ac:dyDescent="0.3">
      <c r="E2507" s="2"/>
      <c r="G2507" s="3"/>
      <c r="H2507" s="4"/>
      <c r="I2507" s="4"/>
      <c r="J2507" s="4"/>
      <c r="K2507" s="4"/>
      <c r="L2507" s="4"/>
      <c r="M2507" s="4"/>
      <c r="N2507" s="4"/>
      <c r="O2507" s="4"/>
      <c r="P2507" s="4"/>
      <c r="Q2507" s="4"/>
      <c r="R2507" s="10"/>
      <c r="T2507" s="4"/>
      <c r="V2507" s="4"/>
      <c r="W2507" s="4"/>
      <c r="X2507" s="6"/>
      <c r="Z2507" s="4"/>
      <c r="AA2507" s="7"/>
    </row>
    <row r="2508" spans="5:27" s="1" customFormat="1" x14ac:dyDescent="0.3">
      <c r="E2508" s="2"/>
      <c r="G2508" s="3"/>
      <c r="H2508" s="4"/>
      <c r="I2508" s="4"/>
      <c r="J2508" s="4"/>
      <c r="K2508" s="4"/>
      <c r="L2508" s="4"/>
      <c r="M2508" s="4"/>
      <c r="N2508" s="4"/>
      <c r="O2508" s="4"/>
      <c r="P2508" s="4"/>
      <c r="Q2508" s="4"/>
      <c r="R2508" s="10"/>
      <c r="T2508" s="4"/>
      <c r="V2508" s="4"/>
      <c r="W2508" s="4"/>
      <c r="X2508" s="6"/>
      <c r="Z2508" s="4"/>
      <c r="AA2508" s="7"/>
    </row>
    <row r="2509" spans="5:27" s="1" customFormat="1" x14ac:dyDescent="0.3">
      <c r="E2509" s="2"/>
      <c r="G2509" s="3"/>
      <c r="H2509" s="4"/>
      <c r="I2509" s="4"/>
      <c r="J2509" s="4"/>
      <c r="K2509" s="4"/>
      <c r="L2509" s="4"/>
      <c r="M2509" s="4"/>
      <c r="N2509" s="4"/>
      <c r="O2509" s="4"/>
      <c r="P2509" s="4"/>
      <c r="Q2509" s="4"/>
      <c r="R2509" s="10"/>
      <c r="T2509" s="4"/>
      <c r="V2509" s="4"/>
      <c r="W2509" s="4"/>
      <c r="X2509" s="6"/>
      <c r="Z2509" s="4"/>
      <c r="AA2509" s="7"/>
    </row>
    <row r="2510" spans="5:27" s="1" customFormat="1" x14ac:dyDescent="0.3">
      <c r="E2510" s="2"/>
      <c r="G2510" s="3"/>
      <c r="H2510" s="4"/>
      <c r="I2510" s="4"/>
      <c r="J2510" s="4"/>
      <c r="K2510" s="4"/>
      <c r="L2510" s="4"/>
      <c r="M2510" s="4"/>
      <c r="N2510" s="4"/>
      <c r="O2510" s="4"/>
      <c r="P2510" s="4"/>
      <c r="Q2510" s="4"/>
      <c r="R2510" s="10"/>
      <c r="T2510" s="4"/>
      <c r="V2510" s="4"/>
      <c r="W2510" s="4"/>
      <c r="X2510" s="6"/>
      <c r="Z2510" s="4"/>
      <c r="AA2510" s="7"/>
    </row>
    <row r="2511" spans="5:27" s="1" customFormat="1" x14ac:dyDescent="0.3">
      <c r="E2511" s="2"/>
      <c r="G2511" s="3"/>
      <c r="H2511" s="4"/>
      <c r="I2511" s="4"/>
      <c r="J2511" s="4"/>
      <c r="K2511" s="4"/>
      <c r="L2511" s="4"/>
      <c r="M2511" s="4"/>
      <c r="N2511" s="4"/>
      <c r="O2511" s="4"/>
      <c r="P2511" s="4"/>
      <c r="Q2511" s="4"/>
      <c r="R2511" s="10"/>
      <c r="T2511" s="4"/>
      <c r="V2511" s="4"/>
      <c r="W2511" s="4"/>
      <c r="X2511" s="6"/>
      <c r="Z2511" s="4"/>
      <c r="AA2511" s="7"/>
    </row>
    <row r="2512" spans="5:27" s="1" customFormat="1" x14ac:dyDescent="0.3">
      <c r="E2512" s="2"/>
      <c r="G2512" s="3"/>
      <c r="H2512" s="4"/>
      <c r="I2512" s="4"/>
      <c r="J2512" s="4"/>
      <c r="K2512" s="4"/>
      <c r="L2512" s="4"/>
      <c r="M2512" s="4"/>
      <c r="N2512" s="4"/>
      <c r="O2512" s="4"/>
      <c r="P2512" s="4"/>
      <c r="Q2512" s="4"/>
      <c r="R2512" s="10"/>
      <c r="T2512" s="4"/>
      <c r="V2512" s="4"/>
      <c r="W2512" s="4"/>
      <c r="X2512" s="6"/>
      <c r="Z2512" s="4"/>
      <c r="AA2512" s="7"/>
    </row>
    <row r="2513" spans="5:27" s="1" customFormat="1" x14ac:dyDescent="0.3">
      <c r="E2513" s="2"/>
      <c r="G2513" s="3"/>
      <c r="H2513" s="4"/>
      <c r="I2513" s="4"/>
      <c r="J2513" s="4"/>
      <c r="K2513" s="4"/>
      <c r="L2513" s="4"/>
      <c r="M2513" s="4"/>
      <c r="N2513" s="4"/>
      <c r="O2513" s="4"/>
      <c r="P2513" s="4"/>
      <c r="Q2513" s="4"/>
      <c r="R2513" s="10"/>
      <c r="T2513" s="4"/>
      <c r="V2513" s="4"/>
      <c r="W2513" s="4"/>
      <c r="X2513" s="6"/>
      <c r="Z2513" s="4"/>
      <c r="AA2513" s="7"/>
    </row>
    <row r="2514" spans="5:27" s="1" customFormat="1" x14ac:dyDescent="0.3">
      <c r="E2514" s="2"/>
      <c r="G2514" s="3"/>
      <c r="H2514" s="4"/>
      <c r="I2514" s="4"/>
      <c r="J2514" s="4"/>
      <c r="K2514" s="4"/>
      <c r="L2514" s="4"/>
      <c r="M2514" s="4"/>
      <c r="N2514" s="4"/>
      <c r="O2514" s="4"/>
      <c r="P2514" s="4"/>
      <c r="Q2514" s="4"/>
      <c r="R2514" s="10"/>
      <c r="T2514" s="4"/>
      <c r="V2514" s="4"/>
      <c r="W2514" s="4"/>
      <c r="X2514" s="6"/>
      <c r="Z2514" s="4"/>
      <c r="AA2514" s="7"/>
    </row>
    <row r="2515" spans="5:27" s="1" customFormat="1" x14ac:dyDescent="0.3">
      <c r="E2515" s="2"/>
      <c r="G2515" s="3"/>
      <c r="H2515" s="4"/>
      <c r="I2515" s="4"/>
      <c r="J2515" s="4"/>
      <c r="K2515" s="4"/>
      <c r="L2515" s="4"/>
      <c r="M2515" s="4"/>
      <c r="N2515" s="4"/>
      <c r="O2515" s="4"/>
      <c r="P2515" s="4"/>
      <c r="Q2515" s="4"/>
      <c r="R2515" s="10"/>
      <c r="T2515" s="4"/>
      <c r="V2515" s="4"/>
      <c r="W2515" s="4"/>
      <c r="X2515" s="6"/>
      <c r="Z2515" s="4"/>
      <c r="AA2515" s="7"/>
    </row>
    <row r="2516" spans="5:27" s="1" customFormat="1" x14ac:dyDescent="0.3">
      <c r="E2516" s="2"/>
      <c r="G2516" s="3"/>
      <c r="H2516" s="4"/>
      <c r="I2516" s="4"/>
      <c r="J2516" s="4"/>
      <c r="K2516" s="4"/>
      <c r="L2516" s="4"/>
      <c r="M2516" s="4"/>
      <c r="N2516" s="4"/>
      <c r="O2516" s="4"/>
      <c r="P2516" s="4"/>
      <c r="Q2516" s="4"/>
      <c r="R2516" s="10"/>
      <c r="T2516" s="4"/>
      <c r="V2516" s="4"/>
      <c r="W2516" s="4"/>
      <c r="X2516" s="6"/>
      <c r="Z2516" s="4"/>
      <c r="AA2516" s="7"/>
    </row>
    <row r="2517" spans="5:27" s="1" customFormat="1" x14ac:dyDescent="0.3">
      <c r="E2517" s="2"/>
      <c r="G2517" s="3"/>
      <c r="H2517" s="4"/>
      <c r="I2517" s="4"/>
      <c r="J2517" s="4"/>
      <c r="K2517" s="4"/>
      <c r="L2517" s="4"/>
      <c r="M2517" s="4"/>
      <c r="N2517" s="4"/>
      <c r="O2517" s="4"/>
      <c r="P2517" s="4"/>
      <c r="Q2517" s="4"/>
      <c r="R2517" s="10"/>
      <c r="T2517" s="4"/>
      <c r="V2517" s="4"/>
      <c r="W2517" s="4"/>
      <c r="X2517" s="6"/>
      <c r="Z2517" s="4"/>
      <c r="AA2517" s="7"/>
    </row>
    <row r="2518" spans="5:27" s="1" customFormat="1" x14ac:dyDescent="0.3">
      <c r="E2518" s="2"/>
      <c r="G2518" s="3"/>
      <c r="H2518" s="4"/>
      <c r="I2518" s="4"/>
      <c r="J2518" s="4"/>
      <c r="K2518" s="4"/>
      <c r="L2518" s="4"/>
      <c r="M2518" s="4"/>
      <c r="N2518" s="4"/>
      <c r="O2518" s="4"/>
      <c r="P2518" s="4"/>
      <c r="Q2518" s="4"/>
      <c r="R2518" s="10"/>
      <c r="T2518" s="4"/>
      <c r="V2518" s="4"/>
      <c r="W2518" s="4"/>
      <c r="X2518" s="6"/>
      <c r="Z2518" s="4"/>
      <c r="AA2518" s="7"/>
    </row>
    <row r="2519" spans="5:27" s="1" customFormat="1" x14ac:dyDescent="0.3">
      <c r="E2519" s="2"/>
      <c r="G2519" s="3"/>
      <c r="H2519" s="4"/>
      <c r="I2519" s="4"/>
      <c r="J2519" s="4"/>
      <c r="K2519" s="4"/>
      <c r="L2519" s="4"/>
      <c r="M2519" s="4"/>
      <c r="N2519" s="4"/>
      <c r="O2519" s="4"/>
      <c r="P2519" s="4"/>
      <c r="Q2519" s="4"/>
      <c r="R2519" s="10"/>
      <c r="T2519" s="4"/>
      <c r="V2519" s="4"/>
      <c r="W2519" s="4"/>
      <c r="X2519" s="6"/>
      <c r="Z2519" s="4"/>
      <c r="AA2519" s="7"/>
    </row>
    <row r="2520" spans="5:27" x14ac:dyDescent="0.3">
      <c r="G2520" s="75"/>
      <c r="I2520" s="76"/>
      <c r="O2520" s="76"/>
      <c r="R2520" s="77"/>
      <c r="X2520" s="78"/>
      <c r="AA2520" s="79"/>
    </row>
  </sheetData>
  <autoFilter ref="X9:Y2156" xr:uid="{3BD20E38-3AC9-451C-B779-275DACA41B88}"/>
  <mergeCells count="1">
    <mergeCell ref="K1:R4"/>
  </mergeCells>
  <conditionalFormatting sqref="I1767">
    <cfRule type="duplicateValues" dxfId="1" priority="2"/>
  </conditionalFormatting>
  <conditionalFormatting sqref="I1767">
    <cfRule type="duplicateValues" dxfId="0" priority="1"/>
  </conditionalFormatting>
  <pageMargins left="0.7" right="0.7" top="0.75" bottom="0.75" header="0.3" footer="0.3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AĞUSTOS 2022</vt:lpstr>
      <vt:lpstr>'AĞUSTOS 2022'!Yazdırma_Alanı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Ilayda KOMURCUOGLU</dc:creator>
  <cp:lastModifiedBy>Ilayda KOMURCUOGLU</cp:lastModifiedBy>
  <dcterms:created xsi:type="dcterms:W3CDTF">2022-08-17T07:41:17Z</dcterms:created>
  <dcterms:modified xsi:type="dcterms:W3CDTF">2022-08-17T07:42:02Z</dcterms:modified>
</cp:coreProperties>
</file>